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https://mlaus-my.sharepoint.com/personal/ecartledge_mla_com_au/Documents/Templates 2/Creative Commons/"/>
    </mc:Choice>
  </mc:AlternateContent>
  <bookViews>
    <workbookView xWindow="-120" yWindow="-120" windowWidth="23160" windowHeight="9036"/>
  </bookViews>
  <sheets>
    <sheet name="Instructions and Disclaimer" sheetId="13" r:id="rId1"/>
    <sheet name="Temperature log" sheetId="9" r:id="rId2"/>
    <sheet name="Shelf-life summary" sheetId="10" r:id="rId3"/>
    <sheet name="Sheet1" sheetId="14" state="hidden" r:id="rId4"/>
    <sheet name="Models" sheetId="12" state="hidden" r:id="rId5"/>
  </sheets>
  <definedNames>
    <definedName name="E1_Date">IF(ISBLANK('Shelf-life summary'!$I$24),'Shelf-life summary'!$C$9,'Shelf-life summary'!$I$24)*{1,1}</definedName>
    <definedName name="E1_MinMax">IF(ISBLANK('Shelf-life summary'!$I$24),{0,0},'Shelf-life summary'!$C$15*{1,0}+'Shelf-life summary'!$C$16*{0,1.1})</definedName>
    <definedName name="E10_Date">IF(ISBLANK('Shelf-life summary'!$I$33),'Shelf-life summary'!$C$9,'Shelf-life summary'!$I$33)*{1,1}</definedName>
    <definedName name="E10_MinMax">IF(ISBLANK('Shelf-life summary'!$I$33),{0,0},'Shelf-life summary'!$C$15*{1,0}+'Shelf-life summary'!$C$16*{0,1.15})</definedName>
    <definedName name="E2_Date">IF(ISBLANK('Shelf-life summary'!$I$25),'Shelf-life summary'!$C$9,'Shelf-life summary'!$I$25)*{1,1}</definedName>
    <definedName name="E2_MinMax">IF(ISBLANK('Shelf-life summary'!$I$25),{0,0},'Shelf-life summary'!$C$15*{1,0}+'Shelf-life summary'!$C$16*{0,1.15})</definedName>
    <definedName name="E3_Date">IF(ISBLANK('Shelf-life summary'!$I$26),'Shelf-life summary'!$C$9,'Shelf-life summary'!$I$26)*{1,1}</definedName>
    <definedName name="E3_MinMax">IF(ISBLANK('Shelf-life summary'!$I$26),{0,0},'Shelf-life summary'!$C$15*{1,0}+'Shelf-life summary'!$C$16*{0,1.1})</definedName>
    <definedName name="E4_Date">IF(ISBLANK('Shelf-life summary'!$I$27),'Shelf-life summary'!$C$9,'Shelf-life summary'!$I$27)*{1,1}</definedName>
    <definedName name="E4_MinMax">IF(ISBLANK('Shelf-life summary'!$I$27),{0,0},'Shelf-life summary'!$C$15*{1,0}+'Shelf-life summary'!$C$16*{0,1.15})</definedName>
    <definedName name="E5_Date">IF(ISBLANK('Shelf-life summary'!$I$28),'Shelf-life summary'!$C$9,'Shelf-life summary'!$I$28)*{1,1}</definedName>
    <definedName name="E5_MinMax">IF(ISBLANK('Shelf-life summary'!$I$28),{0,0},'Shelf-life summary'!$C$15*{1,0}+'Shelf-life summary'!$C$16*{0,1.1})</definedName>
    <definedName name="E6_Date">IF(ISBLANK('Shelf-life summary'!$I$29),'Shelf-life summary'!$C$9,'Shelf-life summary'!$I$29)*{1,1}</definedName>
    <definedName name="E6_MinMax">IF(ISBLANK('Shelf-life summary'!$I$29),{0,0},'Shelf-life summary'!$C$15*{1,0}+'Shelf-life summary'!$C$16*{0,1.15})</definedName>
    <definedName name="E7_Date">IF(ISBLANK('Shelf-life summary'!$I$30),'Shelf-life summary'!$C$9,'Shelf-life summary'!$I$30)*{1,1}</definedName>
    <definedName name="E7_MinMax">IF(ISBLANK('Shelf-life summary'!$I$30),{0,0},'Shelf-life summary'!$C$15*{1,0}+'Shelf-life summary'!$C$16*{0,1.1})</definedName>
    <definedName name="E8_Date">IF(ISBLANK('Shelf-life summary'!$I$31),'Shelf-life summary'!$C$9,'Shelf-life summary'!$I$31)*{1,1}</definedName>
    <definedName name="E8_MinMax">IF(ISBLANK('Shelf-life summary'!$I$31),{0,0},'Shelf-life summary'!$C$15*{1,0}+'Shelf-life summary'!$C$16*{0,1.15})</definedName>
    <definedName name="E9_Date">IF(ISBLANK('Shelf-life summary'!$I$32),'Shelf-life summary'!$C$9,'Shelf-life summary'!$I$32)*{1,1}</definedName>
    <definedName name="E9_MinMax">IF(ISBLANK('Shelf-life summary'!$I$32),{0,0},'Shelf-life summary'!$C$15*{1,0}+'Shelf-life summary'!$C$16*{0,1.1})</definedName>
    <definedName name="Exp_SL_rem1_x">IF('Shelf-life summary'!$H$20="no",'Shelf-life summary'!$C$9:$C$10,'Shelf-life summary'!$G$43:$H$43)</definedName>
    <definedName name="Exp_SL_rem1_y">IF('Shelf-life summary'!$H$20="no",{-1,-1},'Shelf-life summary'!$I$43:$J$43)</definedName>
    <definedName name="Exp_SL_rem2_x">IF('Shelf-life summary'!$H$20="no",'Shelf-life summary'!$C$9:$C$10,'Shelf-life summary'!$G$44:$H$44)</definedName>
    <definedName name="Exp_SL_rem2_y">IF('Shelf-life summary'!$H$20="no",{-1,-1},'Shelf-life summary'!$I$44:$J$44)</definedName>
    <definedName name="Exp_SL_rem3_x">IF('Shelf-life summary'!$H$20="no",'Shelf-life summary'!$C$9:$C$10,'Shelf-life summary'!$G$45:$H$45)</definedName>
    <definedName name="Exp_SL_rem3_y">IF('Shelf-life summary'!$H$20="no",{-1,-1},'Shelf-life summary'!$I$45:$J$45)</definedName>
    <definedName name="Exp_SL_rem4_x">IF('Shelf-life summary'!$H$20="no",'Shelf-life summary'!$C$9:$C$10,'Shelf-life summary'!$G$46:$H$46)</definedName>
    <definedName name="Exp_SL_rem4_y">IF('Shelf-life summary'!$H$20="no",{-1,-1},'Shelf-life summary'!$I$46:$J$46)</definedName>
    <definedName name="Exp_SL_rem5_x">IF('Shelf-life summary'!$H$20="no",'Shelf-life summary'!$C$9:$C$10,'Shelf-life summary'!$G$47:$H$47)</definedName>
    <definedName name="Exp_SL_rem5_y">IF('Shelf-life summary'!$H$20="no",{-1,-1},'Shelf-life summary'!$I$47:$J$47)</definedName>
    <definedName name="Exp_SL_rem6_x">IF('Shelf-life summary'!$H$20="no",'Shelf-life summary'!$C$9:$C$10,'Shelf-life summary'!$G$48:$H$48)</definedName>
    <definedName name="Exp_SL_rem6_y">IF('Shelf-life summary'!$H$20="no",{-1,-1},'Shelf-life summary'!$I$48:$J$48)</definedName>
    <definedName name="InitCFU">'Shelf-life summary'!$F$10</definedName>
    <definedName name="Logger_Date">IF(ISBLANK('Temperature log'!$D$7),'Temperature log'!$H$9:$H$10,OFFSET('Temperature log'!$D$7,0,0,'Temperature log'!$H$8))</definedName>
    <definedName name="Logger_Temp">IF(ISBLANK('Temperature log'!$D$7),{0,0},OFFSET('Temperature log'!$E$7,0,0,COUNT('Temperature log'!$E:$E)))</definedName>
    <definedName name="M_a">Models!$D$3</definedName>
    <definedName name="M_b">Models!$E$3</definedName>
    <definedName name="M_c">Models!$F$3</definedName>
    <definedName name="M_CF">Models!$H$3</definedName>
    <definedName name="M_maxlcfu">Models!$I$3</definedName>
    <definedName name="M_tmin">Models!$G$3</definedName>
    <definedName name="Models_avail">Models!$A$6:$I$8</definedName>
    <definedName name="Plot_cfu">IF(ISBLANK('Temperature log'!$U$7),'Temperature log'!$H$9:$H$10,OFFSET('Temperature log'!$U$7,0,0,'Temperature log'!$H$14))</definedName>
    <definedName name="Plot_Date">IF(ISBLANK('Temperature log'!$K$7),'Temperature log'!$H$9:$H$10,OFFSET('Temperature log'!$K$7,0,0,'Temperature log'!$H$14))</definedName>
    <definedName name="Plot_SL_remain">IF(ISBLANK('Temperature log'!$X$7),'Temperature log'!$H$9:$H$10,OFFSET('Temperature log'!$X$7,0,0,'Temperature log'!$H$14))</definedName>
    <definedName name="Plot_Temp">IF(ISBLANK('Temperature log'!$N$7),'Temperature log'!$H$9:$H$10,OFFSET('Temperature log'!$N$7,0,0,'Temperature log'!$H$14))</definedName>
    <definedName name="Pref_temp">'Shelf-life summary'!$F$18</definedName>
    <definedName name="STWBD_StatToolsTimeSeriesGraph_DefaultUseLabelVariable" hidden="1">"TRUE"</definedName>
    <definedName name="STWBD_StatToolsTimeSeriesGraph_HasDefaultInfo" hidden="1">"TRUE"</definedName>
    <definedName name="STWBD_StatToolsTimeSeriesGraph_LabelVariable" hidden="1">"U_x0001_VG2167DF1A284960_x0001_"</definedName>
    <definedName name="STWBD_StatToolsTimeSeriesGraph_SingleGraph" hidden="1">"TRUE"</definedName>
    <definedName name="STWBD_StatToolsTimeSeriesGraph_TwoVerticalAxes" hidden="1">"FALSE"</definedName>
    <definedName name="STWBD_StatToolsTimeSeriesGraph_VariableList" hidden="1">4</definedName>
    <definedName name="STWBD_StatToolsTimeSeriesGraph_VariableList_1" hidden="1">"U_x0001_VG3685361130B4E340_x0001_"</definedName>
    <definedName name="STWBD_StatToolsTimeSeriesGraph_VariableList_2" hidden="1">"U_x0001_VG3008B1A81471598F_x0001_"</definedName>
    <definedName name="STWBD_StatToolsTimeSeriesGraph_VariableList_3" hidden="1">"U_x0001_VG674663344F812C_x0001_"</definedName>
    <definedName name="STWBD_StatToolsTimeSeriesGraph_VariableList_4" hidden="1">"U_x0001_VG24B4B4621FF931E7_x0001_"</definedName>
    <definedName name="STWBD_StatToolsTimeSeriesGraph_VarSelectorDefaultDataSet" hidden="1">"DG2C3A0877"</definedName>
    <definedName name="Temp_min">-2</definedName>
    <definedName name="Temp_unit">'Temperature log'!$E$5</definedName>
  </definedNames>
  <calcPr calcId="162913" iterate="1" iterateCount="10"/>
  <fileRecoveryPr autoRecover="0"/>
</workbook>
</file>

<file path=xl/calcChain.xml><?xml version="1.0" encoding="utf-8"?>
<calcChain xmlns="http://schemas.openxmlformats.org/spreadsheetml/2006/main">
  <c r="D11" i="9" l="1"/>
  <c r="D8" i="9" l="1"/>
  <c r="D9" i="9"/>
  <c r="D10"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 i="9"/>
  <c r="M7" i="9" l="1"/>
  <c r="N7" i="9" s="1"/>
  <c r="G10" i="10" l="1"/>
  <c r="F3" i="12" l="1"/>
  <c r="I3" i="12"/>
  <c r="C3" i="12"/>
  <c r="D3" i="12"/>
  <c r="E3" i="12"/>
  <c r="B3" i="12"/>
  <c r="V5" i="9" l="1"/>
  <c r="B16" i="12"/>
  <c r="B15" i="12"/>
  <c r="H8" i="12"/>
  <c r="H7" i="12"/>
  <c r="G8" i="12"/>
  <c r="G7" i="12"/>
  <c r="G3" i="12" l="1"/>
  <c r="H3" i="12"/>
  <c r="U7" i="9"/>
  <c r="G18" i="10" l="1"/>
  <c r="X7" i="9" s="1"/>
  <c r="H8" i="9" l="1"/>
  <c r="K7" i="9"/>
  <c r="J7" i="9"/>
  <c r="H13" i="9" l="1"/>
  <c r="H12" i="9" s="1"/>
  <c r="H14" i="9" l="1"/>
  <c r="J8" i="9"/>
  <c r="M8" i="9" s="1"/>
  <c r="N8" i="9" s="1"/>
  <c r="V8" i="9" l="1"/>
  <c r="Q8" i="9"/>
  <c r="J9" i="9"/>
  <c r="K8" i="9"/>
  <c r="L8" i="9" s="1"/>
  <c r="P8" i="9" s="1"/>
  <c r="W8" i="9" l="1"/>
  <c r="X8" i="9" s="1"/>
  <c r="M9" i="9"/>
  <c r="N9" i="9" s="1"/>
  <c r="J10" i="9"/>
  <c r="K10" i="9" s="1"/>
  <c r="O8" i="9"/>
  <c r="R8" i="9"/>
  <c r="S8" i="9" s="1"/>
  <c r="T8" i="9" s="1"/>
  <c r="U8" i="9" s="1"/>
  <c r="K9" i="9"/>
  <c r="L9" i="9" s="1"/>
  <c r="P9" i="9" l="1"/>
  <c r="V9" i="9"/>
  <c r="W9" i="9" s="1"/>
  <c r="X9" i="9" s="1"/>
  <c r="L10" i="9"/>
  <c r="O10" i="9"/>
  <c r="O9" i="9"/>
  <c r="M10" i="9"/>
  <c r="N10" i="9" s="1"/>
  <c r="V10" i="9" s="1"/>
  <c r="W10" i="9" s="1"/>
  <c r="Q9" i="9"/>
  <c r="R9" i="9" s="1"/>
  <c r="S9" i="9" s="1"/>
  <c r="T9" i="9" s="1"/>
  <c r="U9" i="9" s="1"/>
  <c r="J11" i="9"/>
  <c r="P10" i="9" l="1"/>
  <c r="M11" i="9"/>
  <c r="N11" i="9" s="1"/>
  <c r="V11" i="9" s="1"/>
  <c r="Q10" i="9"/>
  <c r="R10" i="9" s="1"/>
  <c r="S10" i="9" s="1"/>
  <c r="T10" i="9" s="1"/>
  <c r="U10" i="9" s="1"/>
  <c r="X10" i="9"/>
  <c r="J12" i="9"/>
  <c r="K11" i="9"/>
  <c r="L11" i="9" s="1"/>
  <c r="P11" i="9" l="1"/>
  <c r="O11" i="9"/>
  <c r="W11" i="9"/>
  <c r="X11" i="9" s="1"/>
  <c r="Q11" i="9"/>
  <c r="R11" i="9" s="1"/>
  <c r="S11" i="9" s="1"/>
  <c r="T11" i="9" s="1"/>
  <c r="U11" i="9" s="1"/>
  <c r="M12" i="9"/>
  <c r="N12" i="9" s="1"/>
  <c r="V12" i="9" s="1"/>
  <c r="J13" i="9"/>
  <c r="K12" i="9"/>
  <c r="L12" i="9" s="1"/>
  <c r="P12" i="9" l="1"/>
  <c r="O12" i="9"/>
  <c r="W12" i="9"/>
  <c r="X12" i="9" s="1"/>
  <c r="M13" i="9"/>
  <c r="N13" i="9" s="1"/>
  <c r="V13" i="9" s="1"/>
  <c r="Q12" i="9"/>
  <c r="R12" i="9" s="1"/>
  <c r="S12" i="9" s="1"/>
  <c r="T12" i="9" s="1"/>
  <c r="U12" i="9" s="1"/>
  <c r="J14" i="9"/>
  <c r="K13" i="9"/>
  <c r="L13" i="9" s="1"/>
  <c r="P13" i="9" l="1"/>
  <c r="W13" i="9"/>
  <c r="X13" i="9" s="1"/>
  <c r="O13" i="9"/>
  <c r="M14" i="9"/>
  <c r="N14" i="9" s="1"/>
  <c r="V14" i="9" s="1"/>
  <c r="Q13" i="9"/>
  <c r="R13" i="9" s="1"/>
  <c r="S13" i="9" s="1"/>
  <c r="T13" i="9" s="1"/>
  <c r="U13" i="9" s="1"/>
  <c r="K14" i="9"/>
  <c r="L14" i="9" s="1"/>
  <c r="J15" i="9"/>
  <c r="P14" i="9" l="1"/>
  <c r="W14" i="9"/>
  <c r="X14" i="9" s="1"/>
  <c r="O14" i="9"/>
  <c r="M15" i="9"/>
  <c r="N15" i="9" s="1"/>
  <c r="V15" i="9" s="1"/>
  <c r="Q14" i="9"/>
  <c r="R14" i="9" s="1"/>
  <c r="S14" i="9" s="1"/>
  <c r="T14" i="9" s="1"/>
  <c r="U14" i="9" s="1"/>
  <c r="J16" i="9"/>
  <c r="K15" i="9"/>
  <c r="L15" i="9" s="1"/>
  <c r="P15" i="9" l="1"/>
  <c r="W15" i="9"/>
  <c r="X15" i="9" s="1"/>
  <c r="O15" i="9"/>
  <c r="M16" i="9"/>
  <c r="N16" i="9" s="1"/>
  <c r="V16" i="9" s="1"/>
  <c r="Q15" i="9"/>
  <c r="R15" i="9" s="1"/>
  <c r="S15" i="9" s="1"/>
  <c r="T15" i="9" s="1"/>
  <c r="U15" i="9" s="1"/>
  <c r="J17" i="9"/>
  <c r="K16" i="9"/>
  <c r="L16" i="9" s="1"/>
  <c r="P16" i="9" l="1"/>
  <c r="W16" i="9"/>
  <c r="X16" i="9" s="1"/>
  <c r="O16" i="9"/>
  <c r="M17" i="9"/>
  <c r="N17" i="9" s="1"/>
  <c r="V17" i="9" s="1"/>
  <c r="Q16" i="9"/>
  <c r="R16" i="9" s="1"/>
  <c r="S16" i="9" s="1"/>
  <c r="T16" i="9" s="1"/>
  <c r="U16" i="9" s="1"/>
  <c r="J18" i="9"/>
  <c r="K17" i="9"/>
  <c r="L17" i="9" s="1"/>
  <c r="W17" i="9" l="1"/>
  <c r="X17" i="9" s="1"/>
  <c r="P17" i="9"/>
  <c r="O17" i="9"/>
  <c r="M18" i="9"/>
  <c r="N18" i="9" s="1"/>
  <c r="V18" i="9" s="1"/>
  <c r="Q17" i="9"/>
  <c r="R17" i="9" s="1"/>
  <c r="S17" i="9" s="1"/>
  <c r="T17" i="9" s="1"/>
  <c r="U17" i="9" s="1"/>
  <c r="K18" i="9"/>
  <c r="L18" i="9" s="1"/>
  <c r="J19" i="9"/>
  <c r="W18" i="9" l="1"/>
  <c r="X18" i="9" s="1"/>
  <c r="P18" i="9"/>
  <c r="O18" i="9"/>
  <c r="M19" i="9"/>
  <c r="N19" i="9" s="1"/>
  <c r="V19" i="9" s="1"/>
  <c r="Q18" i="9"/>
  <c r="R18" i="9" s="1"/>
  <c r="S18" i="9" s="1"/>
  <c r="T18" i="9" s="1"/>
  <c r="U18" i="9" s="1"/>
  <c r="J20" i="9"/>
  <c r="K19" i="9"/>
  <c r="L19" i="9" s="1"/>
  <c r="P19" i="9" l="1"/>
  <c r="O19" i="9"/>
  <c r="W19" i="9"/>
  <c r="X19" i="9" s="1"/>
  <c r="M20" i="9"/>
  <c r="N20" i="9" s="1"/>
  <c r="V20" i="9" s="1"/>
  <c r="Q19" i="9"/>
  <c r="R19" i="9" s="1"/>
  <c r="S19" i="9" s="1"/>
  <c r="T19" i="9" s="1"/>
  <c r="U19" i="9" s="1"/>
  <c r="J21" i="9"/>
  <c r="K20" i="9"/>
  <c r="L20" i="9" s="1"/>
  <c r="P20" i="9" l="1"/>
  <c r="O20" i="9"/>
  <c r="W20" i="9"/>
  <c r="X20" i="9" s="1"/>
  <c r="M21" i="9"/>
  <c r="N21" i="9" s="1"/>
  <c r="V21" i="9" s="1"/>
  <c r="Q20" i="9"/>
  <c r="R20" i="9" s="1"/>
  <c r="S20" i="9" s="1"/>
  <c r="T20" i="9" s="1"/>
  <c r="U20" i="9" s="1"/>
  <c r="J22" i="9"/>
  <c r="K21" i="9"/>
  <c r="L21" i="9" s="1"/>
  <c r="P21" i="9" l="1"/>
  <c r="O21" i="9"/>
  <c r="W21" i="9"/>
  <c r="X21" i="9" s="1"/>
  <c r="Q21" i="9"/>
  <c r="R21" i="9" s="1"/>
  <c r="S21" i="9" s="1"/>
  <c r="T21" i="9" s="1"/>
  <c r="U21" i="9" s="1"/>
  <c r="M22" i="9"/>
  <c r="N22" i="9" s="1"/>
  <c r="V22" i="9" s="1"/>
  <c r="J23" i="9"/>
  <c r="K22" i="9"/>
  <c r="L22" i="9" s="1"/>
  <c r="P22" i="9" l="1"/>
  <c r="W22" i="9"/>
  <c r="X22" i="9" s="1"/>
  <c r="O22" i="9"/>
  <c r="M23" i="9"/>
  <c r="N23" i="9" s="1"/>
  <c r="V23" i="9" s="1"/>
  <c r="Q22" i="9"/>
  <c r="R22" i="9" s="1"/>
  <c r="S22" i="9" s="1"/>
  <c r="T22" i="9" s="1"/>
  <c r="U22" i="9" s="1"/>
  <c r="K23" i="9"/>
  <c r="L23" i="9" s="1"/>
  <c r="J24" i="9"/>
  <c r="W23" i="9" l="1"/>
  <c r="X23" i="9" s="1"/>
  <c r="P23" i="9"/>
  <c r="O23" i="9"/>
  <c r="M24" i="9"/>
  <c r="N24" i="9" s="1"/>
  <c r="V24" i="9" s="1"/>
  <c r="Q23" i="9"/>
  <c r="R23" i="9" s="1"/>
  <c r="S23" i="9" s="1"/>
  <c r="T23" i="9" s="1"/>
  <c r="U23" i="9" s="1"/>
  <c r="K24" i="9"/>
  <c r="L24" i="9" s="1"/>
  <c r="J25" i="9"/>
  <c r="P24" i="9" l="1"/>
  <c r="W24" i="9"/>
  <c r="X24" i="9" s="1"/>
  <c r="O24" i="9"/>
  <c r="Q24" i="9"/>
  <c r="R24" i="9" s="1"/>
  <c r="S24" i="9" s="1"/>
  <c r="T24" i="9" s="1"/>
  <c r="U24" i="9" s="1"/>
  <c r="M25" i="9"/>
  <c r="N25" i="9" s="1"/>
  <c r="V25" i="9" s="1"/>
  <c r="J26" i="9"/>
  <c r="K25" i="9"/>
  <c r="L25" i="9" s="1"/>
  <c r="W25" i="9" l="1"/>
  <c r="X25" i="9" s="1"/>
  <c r="P25" i="9"/>
  <c r="O25" i="9"/>
  <c r="Q25" i="9"/>
  <c r="R25" i="9" s="1"/>
  <c r="S25" i="9" s="1"/>
  <c r="T25" i="9" s="1"/>
  <c r="U25" i="9" s="1"/>
  <c r="M26" i="9"/>
  <c r="N26" i="9" s="1"/>
  <c r="V26" i="9" s="1"/>
  <c r="J27" i="9"/>
  <c r="K26" i="9"/>
  <c r="L26" i="9" s="1"/>
  <c r="P26" i="9" l="1"/>
  <c r="W26" i="9"/>
  <c r="X26" i="9" s="1"/>
  <c r="O26" i="9"/>
  <c r="M27" i="9"/>
  <c r="N27" i="9" s="1"/>
  <c r="V27" i="9" s="1"/>
  <c r="Q26" i="9"/>
  <c r="R26" i="9" s="1"/>
  <c r="S26" i="9" s="1"/>
  <c r="T26" i="9" s="1"/>
  <c r="U26" i="9" s="1"/>
  <c r="J28" i="9"/>
  <c r="K27" i="9"/>
  <c r="L27" i="9" s="1"/>
  <c r="P27" i="9" l="1"/>
  <c r="W27" i="9"/>
  <c r="X27" i="9" s="1"/>
  <c r="O27" i="9"/>
  <c r="M28" i="9"/>
  <c r="N28" i="9" s="1"/>
  <c r="V28" i="9" s="1"/>
  <c r="Q27" i="9"/>
  <c r="R27" i="9" s="1"/>
  <c r="S27" i="9" s="1"/>
  <c r="T27" i="9" s="1"/>
  <c r="U27" i="9" s="1"/>
  <c r="K28" i="9"/>
  <c r="L28" i="9" s="1"/>
  <c r="J29" i="9"/>
  <c r="P28" i="9" l="1"/>
  <c r="W28" i="9"/>
  <c r="X28" i="9" s="1"/>
  <c r="O28" i="9"/>
  <c r="Q28" i="9"/>
  <c r="R28" i="9" s="1"/>
  <c r="S28" i="9" s="1"/>
  <c r="T28" i="9" s="1"/>
  <c r="U28" i="9" s="1"/>
  <c r="M29" i="9"/>
  <c r="N29" i="9" s="1"/>
  <c r="V29" i="9" s="1"/>
  <c r="J30" i="9"/>
  <c r="K29" i="9"/>
  <c r="L29" i="9" s="1"/>
  <c r="P29" i="9" l="1"/>
  <c r="W29" i="9"/>
  <c r="X29" i="9" s="1"/>
  <c r="O29" i="9"/>
  <c r="Q29" i="9"/>
  <c r="R29" i="9" s="1"/>
  <c r="S29" i="9" s="1"/>
  <c r="T29" i="9" s="1"/>
  <c r="U29" i="9" s="1"/>
  <c r="M30" i="9"/>
  <c r="N30" i="9" s="1"/>
  <c r="V30" i="9" s="1"/>
  <c r="K30" i="9"/>
  <c r="L30" i="9" s="1"/>
  <c r="J31" i="9"/>
  <c r="P30" i="9" l="1"/>
  <c r="O30" i="9"/>
  <c r="W30" i="9"/>
  <c r="X30" i="9" s="1"/>
  <c r="M31" i="9"/>
  <c r="N31" i="9" s="1"/>
  <c r="V31" i="9" s="1"/>
  <c r="Q30" i="9"/>
  <c r="R30" i="9" s="1"/>
  <c r="S30" i="9" s="1"/>
  <c r="T30" i="9" s="1"/>
  <c r="U30" i="9" s="1"/>
  <c r="K31" i="9"/>
  <c r="L31" i="9" s="1"/>
  <c r="J32" i="9"/>
  <c r="P31" i="9" l="1"/>
  <c r="O31" i="9"/>
  <c r="W31" i="9"/>
  <c r="X31" i="9" s="1"/>
  <c r="M32" i="9"/>
  <c r="N32" i="9" s="1"/>
  <c r="V32" i="9" s="1"/>
  <c r="Q31" i="9"/>
  <c r="R31" i="9" s="1"/>
  <c r="S31" i="9" s="1"/>
  <c r="T31" i="9" s="1"/>
  <c r="U31" i="9" s="1"/>
  <c r="K32" i="9"/>
  <c r="L32" i="9" s="1"/>
  <c r="J33" i="9"/>
  <c r="P32" i="9" l="1"/>
  <c r="W32" i="9"/>
  <c r="X32" i="9" s="1"/>
  <c r="O32" i="9"/>
  <c r="M33" i="9"/>
  <c r="N33" i="9" s="1"/>
  <c r="V33" i="9" s="1"/>
  <c r="Q32" i="9"/>
  <c r="R32" i="9" s="1"/>
  <c r="S32" i="9" s="1"/>
  <c r="T32" i="9" s="1"/>
  <c r="U32" i="9" s="1"/>
  <c r="J34" i="9"/>
  <c r="K33" i="9"/>
  <c r="L33" i="9" s="1"/>
  <c r="P33" i="9" l="1"/>
  <c r="O33" i="9"/>
  <c r="W33" i="9"/>
  <c r="X33" i="9" s="1"/>
  <c r="M34" i="9"/>
  <c r="N34" i="9" s="1"/>
  <c r="V34" i="9" s="1"/>
  <c r="Q33" i="9"/>
  <c r="R33" i="9" s="1"/>
  <c r="S33" i="9" s="1"/>
  <c r="T33" i="9" s="1"/>
  <c r="U33" i="9" s="1"/>
  <c r="J35" i="9"/>
  <c r="K34" i="9"/>
  <c r="L34" i="9" s="1"/>
  <c r="P34" i="9" l="1"/>
  <c r="O34" i="9"/>
  <c r="W34" i="9"/>
  <c r="X34" i="9" s="1"/>
  <c r="M35" i="9"/>
  <c r="N35" i="9" s="1"/>
  <c r="V35" i="9" s="1"/>
  <c r="Q34" i="9"/>
  <c r="R34" i="9" s="1"/>
  <c r="S34" i="9" s="1"/>
  <c r="T34" i="9" s="1"/>
  <c r="U34" i="9" s="1"/>
  <c r="K35" i="9"/>
  <c r="L35" i="9" s="1"/>
  <c r="J36" i="9"/>
  <c r="W35" i="9" l="1"/>
  <c r="X35" i="9" s="1"/>
  <c r="P35" i="9"/>
  <c r="O35" i="9"/>
  <c r="Q35" i="9"/>
  <c r="R35" i="9" s="1"/>
  <c r="S35" i="9" s="1"/>
  <c r="T35" i="9" s="1"/>
  <c r="U35" i="9" s="1"/>
  <c r="M36" i="9"/>
  <c r="N36" i="9" s="1"/>
  <c r="V36" i="9" s="1"/>
  <c r="J37" i="9"/>
  <c r="K36" i="9"/>
  <c r="L36" i="9" s="1"/>
  <c r="P36" i="9" l="1"/>
  <c r="W36" i="9"/>
  <c r="X36" i="9" s="1"/>
  <c r="O36" i="9"/>
  <c r="M37" i="9"/>
  <c r="N37" i="9" s="1"/>
  <c r="V37" i="9" s="1"/>
  <c r="Q36" i="9"/>
  <c r="R36" i="9" s="1"/>
  <c r="S36" i="9" s="1"/>
  <c r="T36" i="9" s="1"/>
  <c r="U36" i="9" s="1"/>
  <c r="K37" i="9"/>
  <c r="L37" i="9" s="1"/>
  <c r="J38" i="9"/>
  <c r="P37" i="9" l="1"/>
  <c r="O37" i="9"/>
  <c r="W37" i="9"/>
  <c r="X37" i="9" s="1"/>
  <c r="Q37" i="9"/>
  <c r="R37" i="9" s="1"/>
  <c r="S37" i="9" s="1"/>
  <c r="T37" i="9" s="1"/>
  <c r="U37" i="9" s="1"/>
  <c r="M38" i="9"/>
  <c r="N38" i="9" s="1"/>
  <c r="V38" i="9" s="1"/>
  <c r="J39" i="9"/>
  <c r="K38" i="9"/>
  <c r="L38" i="9" s="1"/>
  <c r="P38" i="9" l="1"/>
  <c r="W38" i="9"/>
  <c r="X38" i="9" s="1"/>
  <c r="O38" i="9"/>
  <c r="Q38" i="9"/>
  <c r="R38" i="9" s="1"/>
  <c r="S38" i="9" s="1"/>
  <c r="T38" i="9" s="1"/>
  <c r="U38" i="9" s="1"/>
  <c r="M39" i="9"/>
  <c r="N39" i="9" s="1"/>
  <c r="V39" i="9" s="1"/>
  <c r="K39" i="9"/>
  <c r="L39" i="9" s="1"/>
  <c r="J40" i="9"/>
  <c r="P39" i="9" l="1"/>
  <c r="O39" i="9"/>
  <c r="W39" i="9"/>
  <c r="X39" i="9" s="1"/>
  <c r="Q39" i="9"/>
  <c r="R39" i="9" s="1"/>
  <c r="S39" i="9" s="1"/>
  <c r="T39" i="9" s="1"/>
  <c r="U39" i="9" s="1"/>
  <c r="M40" i="9"/>
  <c r="N40" i="9" s="1"/>
  <c r="V40" i="9" s="1"/>
  <c r="J41" i="9"/>
  <c r="K40" i="9"/>
  <c r="L40" i="9" s="1"/>
  <c r="P40" i="9" l="1"/>
  <c r="W40" i="9"/>
  <c r="X40" i="9" s="1"/>
  <c r="O40" i="9"/>
  <c r="Q40" i="9"/>
  <c r="R40" i="9" s="1"/>
  <c r="S40" i="9" s="1"/>
  <c r="T40" i="9" s="1"/>
  <c r="U40" i="9" s="1"/>
  <c r="M41" i="9"/>
  <c r="N41" i="9" s="1"/>
  <c r="V41" i="9" s="1"/>
  <c r="K41" i="9"/>
  <c r="L41" i="9" s="1"/>
  <c r="J42" i="9"/>
  <c r="P41" i="9" l="1"/>
  <c r="O41" i="9"/>
  <c r="W41" i="9"/>
  <c r="X41" i="9" s="1"/>
  <c r="Q41" i="9"/>
  <c r="R41" i="9" s="1"/>
  <c r="S41" i="9" s="1"/>
  <c r="T41" i="9" s="1"/>
  <c r="U41" i="9" s="1"/>
  <c r="M42" i="9"/>
  <c r="N42" i="9" s="1"/>
  <c r="V42" i="9" s="1"/>
  <c r="K42" i="9"/>
  <c r="L42" i="9" s="1"/>
  <c r="J43" i="9"/>
  <c r="P42" i="9" l="1"/>
  <c r="W42" i="9"/>
  <c r="X42" i="9" s="1"/>
  <c r="O42" i="9"/>
  <c r="Q42" i="9"/>
  <c r="R42" i="9" s="1"/>
  <c r="S42" i="9" s="1"/>
  <c r="T42" i="9" s="1"/>
  <c r="U42" i="9" s="1"/>
  <c r="M43" i="9"/>
  <c r="N43" i="9" s="1"/>
  <c r="V43" i="9" s="1"/>
  <c r="K43" i="9"/>
  <c r="L43" i="9" s="1"/>
  <c r="J44" i="9"/>
  <c r="P43" i="9" l="1"/>
  <c r="O43" i="9"/>
  <c r="W43" i="9"/>
  <c r="X43" i="9" s="1"/>
  <c r="Q43" i="9"/>
  <c r="R43" i="9" s="1"/>
  <c r="S43" i="9" s="1"/>
  <c r="T43" i="9" s="1"/>
  <c r="U43" i="9" s="1"/>
  <c r="M44" i="9"/>
  <c r="N44" i="9" s="1"/>
  <c r="V44" i="9" s="1"/>
  <c r="K44" i="9"/>
  <c r="L44" i="9" s="1"/>
  <c r="J45" i="9"/>
  <c r="P44" i="9" l="1"/>
  <c r="W44" i="9"/>
  <c r="X44" i="9" s="1"/>
  <c r="O44" i="9"/>
  <c r="Q44" i="9"/>
  <c r="R44" i="9" s="1"/>
  <c r="S44" i="9" s="1"/>
  <c r="T44" i="9" s="1"/>
  <c r="U44" i="9" s="1"/>
  <c r="M45" i="9"/>
  <c r="N45" i="9" s="1"/>
  <c r="V45" i="9" s="1"/>
  <c r="K45" i="9"/>
  <c r="L45" i="9" s="1"/>
  <c r="J46" i="9"/>
  <c r="P45" i="9" l="1"/>
  <c r="O45" i="9"/>
  <c r="W45" i="9"/>
  <c r="X45" i="9" s="1"/>
  <c r="Q45" i="9"/>
  <c r="R45" i="9" s="1"/>
  <c r="S45" i="9" s="1"/>
  <c r="T45" i="9" s="1"/>
  <c r="U45" i="9" s="1"/>
  <c r="M46" i="9"/>
  <c r="N46" i="9" s="1"/>
  <c r="V46" i="9" s="1"/>
  <c r="J47" i="9"/>
  <c r="K46" i="9"/>
  <c r="L46" i="9" s="1"/>
  <c r="P46" i="9" l="1"/>
  <c r="W46" i="9"/>
  <c r="X46" i="9" s="1"/>
  <c r="O46" i="9"/>
  <c r="Q46" i="9"/>
  <c r="R46" i="9" s="1"/>
  <c r="S46" i="9" s="1"/>
  <c r="T46" i="9" s="1"/>
  <c r="U46" i="9" s="1"/>
  <c r="M47" i="9"/>
  <c r="N47" i="9" s="1"/>
  <c r="V47" i="9" s="1"/>
  <c r="J48" i="9"/>
  <c r="K47" i="9"/>
  <c r="L47" i="9" s="1"/>
  <c r="P47" i="9" l="1"/>
  <c r="O47" i="9"/>
  <c r="W47" i="9"/>
  <c r="X47" i="9" s="1"/>
  <c r="Q47" i="9"/>
  <c r="R47" i="9" s="1"/>
  <c r="S47" i="9" s="1"/>
  <c r="T47" i="9" s="1"/>
  <c r="U47" i="9" s="1"/>
  <c r="M48" i="9"/>
  <c r="N48" i="9" s="1"/>
  <c r="V48" i="9" s="1"/>
  <c r="K48" i="9"/>
  <c r="L48" i="9" s="1"/>
  <c r="J49" i="9"/>
  <c r="P48" i="9" l="1"/>
  <c r="O48" i="9"/>
  <c r="W48" i="9"/>
  <c r="X48" i="9" s="1"/>
  <c r="Q48" i="9"/>
  <c r="R48" i="9" s="1"/>
  <c r="S48" i="9" s="1"/>
  <c r="T48" i="9" s="1"/>
  <c r="U48" i="9" s="1"/>
  <c r="M49" i="9"/>
  <c r="N49" i="9" s="1"/>
  <c r="V49" i="9" s="1"/>
  <c r="J50" i="9"/>
  <c r="K49" i="9"/>
  <c r="L49" i="9" s="1"/>
  <c r="P49" i="9" l="1"/>
  <c r="W49" i="9"/>
  <c r="X49" i="9" s="1"/>
  <c r="O49" i="9"/>
  <c r="Q49" i="9"/>
  <c r="R49" i="9" s="1"/>
  <c r="S49" i="9" s="1"/>
  <c r="T49" i="9" s="1"/>
  <c r="U49" i="9" s="1"/>
  <c r="M50" i="9"/>
  <c r="N50" i="9" s="1"/>
  <c r="V50" i="9" s="1"/>
  <c r="J51" i="9"/>
  <c r="K50" i="9"/>
  <c r="L50" i="9" s="1"/>
  <c r="W50" i="9" l="1"/>
  <c r="X50" i="9" s="1"/>
  <c r="P50" i="9"/>
  <c r="O50" i="9"/>
  <c r="Q50" i="9"/>
  <c r="R50" i="9" s="1"/>
  <c r="S50" i="9" s="1"/>
  <c r="T50" i="9" s="1"/>
  <c r="U50" i="9" s="1"/>
  <c r="M51" i="9"/>
  <c r="N51" i="9" s="1"/>
  <c r="V51" i="9" s="1"/>
  <c r="K51" i="9"/>
  <c r="L51" i="9" s="1"/>
  <c r="J52" i="9"/>
  <c r="P51" i="9" l="1"/>
  <c r="O51" i="9"/>
  <c r="W51" i="9"/>
  <c r="X51" i="9" s="1"/>
  <c r="Q51" i="9"/>
  <c r="R51" i="9" s="1"/>
  <c r="S51" i="9" s="1"/>
  <c r="T51" i="9" s="1"/>
  <c r="U51" i="9" s="1"/>
  <c r="M52" i="9"/>
  <c r="N52" i="9" s="1"/>
  <c r="V52" i="9" s="1"/>
  <c r="K52" i="9"/>
  <c r="L52" i="9" s="1"/>
  <c r="J53" i="9"/>
  <c r="P52" i="9" l="1"/>
  <c r="W52" i="9"/>
  <c r="X52" i="9" s="1"/>
  <c r="O52" i="9"/>
  <c r="Q52" i="9"/>
  <c r="R52" i="9" s="1"/>
  <c r="S52" i="9" s="1"/>
  <c r="T52" i="9" s="1"/>
  <c r="U52" i="9" s="1"/>
  <c r="M53" i="9"/>
  <c r="N53" i="9" s="1"/>
  <c r="V53" i="9" s="1"/>
  <c r="J54" i="9"/>
  <c r="K53" i="9"/>
  <c r="L53" i="9" s="1"/>
  <c r="P53" i="9" l="1"/>
  <c r="O53" i="9"/>
  <c r="W53" i="9"/>
  <c r="X53" i="9" s="1"/>
  <c r="Q53" i="9"/>
  <c r="R53" i="9" s="1"/>
  <c r="S53" i="9" s="1"/>
  <c r="T53" i="9" s="1"/>
  <c r="U53" i="9" s="1"/>
  <c r="M54" i="9"/>
  <c r="N54" i="9" s="1"/>
  <c r="V54" i="9" s="1"/>
  <c r="J55" i="9"/>
  <c r="K54" i="9"/>
  <c r="L54" i="9" s="1"/>
  <c r="P54" i="9" l="1"/>
  <c r="W54" i="9"/>
  <c r="X54" i="9" s="1"/>
  <c r="O54" i="9"/>
  <c r="Q54" i="9"/>
  <c r="R54" i="9" s="1"/>
  <c r="S54" i="9" s="1"/>
  <c r="T54" i="9" s="1"/>
  <c r="U54" i="9" s="1"/>
  <c r="M55" i="9"/>
  <c r="N55" i="9" s="1"/>
  <c r="Q55" i="9" s="1"/>
  <c r="R55" i="9" s="1"/>
  <c r="S55" i="9" s="1"/>
  <c r="K55" i="9"/>
  <c r="L55" i="9" s="1"/>
  <c r="J56" i="9"/>
  <c r="P55" i="9" l="1"/>
  <c r="O55" i="9"/>
  <c r="V55" i="9"/>
  <c r="M56" i="9"/>
  <c r="N56" i="9" s="1"/>
  <c r="V56" i="9" s="1"/>
  <c r="T55" i="9"/>
  <c r="U55" i="9" s="1"/>
  <c r="J57" i="9"/>
  <c r="K56" i="9"/>
  <c r="L56" i="9" s="1"/>
  <c r="P56" i="9" l="1"/>
  <c r="W56" i="9"/>
  <c r="O56" i="9"/>
  <c r="W55" i="9"/>
  <c r="X55" i="9" s="1"/>
  <c r="Q56" i="9"/>
  <c r="R56" i="9" s="1"/>
  <c r="S56" i="9" s="1"/>
  <c r="T56" i="9" s="1"/>
  <c r="U56" i="9" s="1"/>
  <c r="M57" i="9"/>
  <c r="N57" i="9" s="1"/>
  <c r="V57" i="9" s="1"/>
  <c r="J58" i="9"/>
  <c r="K57" i="9"/>
  <c r="L57" i="9" s="1"/>
  <c r="P57" i="9" l="1"/>
  <c r="X56" i="9"/>
  <c r="W57" i="9"/>
  <c r="O57" i="9"/>
  <c r="Q57" i="9"/>
  <c r="R57" i="9" s="1"/>
  <c r="S57" i="9" s="1"/>
  <c r="T57" i="9" s="1"/>
  <c r="U57" i="9" s="1"/>
  <c r="M58" i="9"/>
  <c r="N58" i="9" s="1"/>
  <c r="V58" i="9" s="1"/>
  <c r="J59" i="9"/>
  <c r="K58" i="9"/>
  <c r="L58" i="9" s="1"/>
  <c r="W58" i="9" l="1"/>
  <c r="P58" i="9"/>
  <c r="X57" i="9"/>
  <c r="O58" i="9"/>
  <c r="Q58" i="9"/>
  <c r="R58" i="9" s="1"/>
  <c r="S58" i="9" s="1"/>
  <c r="T58" i="9" s="1"/>
  <c r="U58" i="9" s="1"/>
  <c r="M59" i="9"/>
  <c r="N59" i="9" s="1"/>
  <c r="V59" i="9" s="1"/>
  <c r="J60" i="9"/>
  <c r="K59" i="9"/>
  <c r="L59" i="9" s="1"/>
  <c r="W59" i="9" l="1"/>
  <c r="X58" i="9"/>
  <c r="P59" i="9"/>
  <c r="O59" i="9"/>
  <c r="Q59" i="9"/>
  <c r="R59" i="9" s="1"/>
  <c r="S59" i="9" s="1"/>
  <c r="T59" i="9" s="1"/>
  <c r="U59" i="9" s="1"/>
  <c r="M60" i="9"/>
  <c r="N60" i="9" s="1"/>
  <c r="V60" i="9" s="1"/>
  <c r="K60" i="9"/>
  <c r="L60" i="9" s="1"/>
  <c r="J61" i="9"/>
  <c r="X59" i="9" l="1"/>
  <c r="P60" i="9"/>
  <c r="W60" i="9"/>
  <c r="O60" i="9"/>
  <c r="Q60" i="9"/>
  <c r="R60" i="9" s="1"/>
  <c r="S60" i="9" s="1"/>
  <c r="T60" i="9" s="1"/>
  <c r="U60" i="9" s="1"/>
  <c r="M61" i="9"/>
  <c r="N61" i="9" s="1"/>
  <c r="V61" i="9" s="1"/>
  <c r="K61" i="9"/>
  <c r="L61" i="9" s="1"/>
  <c r="J62" i="9"/>
  <c r="X60" i="9" l="1"/>
  <c r="P61" i="9"/>
  <c r="W61" i="9"/>
  <c r="O61" i="9"/>
  <c r="Q61" i="9"/>
  <c r="R61" i="9" s="1"/>
  <c r="S61" i="9" s="1"/>
  <c r="T61" i="9" s="1"/>
  <c r="U61" i="9" s="1"/>
  <c r="M62" i="9"/>
  <c r="N62" i="9" s="1"/>
  <c r="V62" i="9" s="1"/>
  <c r="J63" i="9"/>
  <c r="K62" i="9"/>
  <c r="L62" i="9" s="1"/>
  <c r="W62" i="9" l="1"/>
  <c r="X61" i="9"/>
  <c r="P62" i="9"/>
  <c r="O62" i="9"/>
  <c r="Q62" i="9"/>
  <c r="R62" i="9" s="1"/>
  <c r="S62" i="9" s="1"/>
  <c r="T62" i="9" s="1"/>
  <c r="U62" i="9" s="1"/>
  <c r="M63" i="9"/>
  <c r="N63" i="9" s="1"/>
  <c r="V63" i="9" s="1"/>
  <c r="J64" i="9"/>
  <c r="K63" i="9"/>
  <c r="L63" i="9" s="1"/>
  <c r="W63" i="9" l="1"/>
  <c r="X62" i="9"/>
  <c r="P63" i="9"/>
  <c r="O63" i="9"/>
  <c r="Q63" i="9"/>
  <c r="R63" i="9" s="1"/>
  <c r="S63" i="9" s="1"/>
  <c r="T63" i="9" s="1"/>
  <c r="U63" i="9" s="1"/>
  <c r="M64" i="9"/>
  <c r="N64" i="9" s="1"/>
  <c r="V64" i="9" s="1"/>
  <c r="J65" i="9"/>
  <c r="K64" i="9"/>
  <c r="L64" i="9" s="1"/>
  <c r="X63" i="9" l="1"/>
  <c r="P64" i="9"/>
  <c r="W64" i="9"/>
  <c r="O64" i="9"/>
  <c r="Q64" i="9"/>
  <c r="R64" i="9" s="1"/>
  <c r="S64" i="9" s="1"/>
  <c r="T64" i="9" s="1"/>
  <c r="U64" i="9" s="1"/>
  <c r="M65" i="9"/>
  <c r="N65" i="9" s="1"/>
  <c r="V65" i="9" s="1"/>
  <c r="K65" i="9"/>
  <c r="L65" i="9" s="1"/>
  <c r="J66" i="9"/>
  <c r="X64" i="9" l="1"/>
  <c r="P65" i="9"/>
  <c r="W65" i="9"/>
  <c r="O65" i="9"/>
  <c r="Q65" i="9"/>
  <c r="R65" i="9" s="1"/>
  <c r="S65" i="9" s="1"/>
  <c r="T65" i="9" s="1"/>
  <c r="U65" i="9" s="1"/>
  <c r="M66" i="9"/>
  <c r="N66" i="9" s="1"/>
  <c r="V66" i="9" s="1"/>
  <c r="J67" i="9"/>
  <c r="K66" i="9"/>
  <c r="L66" i="9" s="1"/>
  <c r="X65" i="9" l="1"/>
  <c r="W66" i="9"/>
  <c r="P66" i="9"/>
  <c r="O66" i="9"/>
  <c r="Q66" i="9"/>
  <c r="R66" i="9" s="1"/>
  <c r="S66" i="9" s="1"/>
  <c r="T66" i="9" s="1"/>
  <c r="U66" i="9" s="1"/>
  <c r="M67" i="9"/>
  <c r="N67" i="9" s="1"/>
  <c r="V67" i="9" s="1"/>
  <c r="J68" i="9"/>
  <c r="K67" i="9"/>
  <c r="L67" i="9" s="1"/>
  <c r="X66" i="9" l="1"/>
  <c r="P67" i="9"/>
  <c r="W67" i="9"/>
  <c r="O67" i="9"/>
  <c r="Q67" i="9"/>
  <c r="R67" i="9" s="1"/>
  <c r="S67" i="9" s="1"/>
  <c r="T67" i="9" s="1"/>
  <c r="U67" i="9" s="1"/>
  <c r="M68" i="9"/>
  <c r="N68" i="9" s="1"/>
  <c r="V68" i="9" s="1"/>
  <c r="K68" i="9"/>
  <c r="L68" i="9" s="1"/>
  <c r="J69" i="9"/>
  <c r="X67" i="9" l="1"/>
  <c r="W68" i="9"/>
  <c r="P68" i="9"/>
  <c r="O68" i="9"/>
  <c r="Q68" i="9"/>
  <c r="R68" i="9" s="1"/>
  <c r="S68" i="9" s="1"/>
  <c r="T68" i="9" s="1"/>
  <c r="U68" i="9" s="1"/>
  <c r="M69" i="9"/>
  <c r="N69" i="9" s="1"/>
  <c r="V69" i="9" s="1"/>
  <c r="K69" i="9"/>
  <c r="L69" i="9" s="1"/>
  <c r="J70" i="9"/>
  <c r="X68" i="9" l="1"/>
  <c r="P69" i="9"/>
  <c r="W69" i="9"/>
  <c r="O69" i="9"/>
  <c r="Q69" i="9"/>
  <c r="R69" i="9" s="1"/>
  <c r="S69" i="9" s="1"/>
  <c r="T69" i="9" s="1"/>
  <c r="U69" i="9" s="1"/>
  <c r="M70" i="9"/>
  <c r="N70" i="9" s="1"/>
  <c r="V70" i="9" s="1"/>
  <c r="J71" i="9"/>
  <c r="K70" i="9"/>
  <c r="L70" i="9" s="1"/>
  <c r="X69" i="9" l="1"/>
  <c r="P70" i="9"/>
  <c r="W70" i="9"/>
  <c r="O70" i="9"/>
  <c r="Q70" i="9"/>
  <c r="R70" i="9" s="1"/>
  <c r="S70" i="9" s="1"/>
  <c r="T70" i="9" s="1"/>
  <c r="U70" i="9" s="1"/>
  <c r="M71" i="9"/>
  <c r="N71" i="9" s="1"/>
  <c r="V71" i="9" s="1"/>
  <c r="K71" i="9"/>
  <c r="L71" i="9" s="1"/>
  <c r="J72" i="9"/>
  <c r="X70" i="9" l="1"/>
  <c r="P71" i="9"/>
  <c r="W71" i="9"/>
  <c r="O71" i="9"/>
  <c r="Q71" i="9"/>
  <c r="R71" i="9" s="1"/>
  <c r="S71" i="9" s="1"/>
  <c r="T71" i="9" s="1"/>
  <c r="U71" i="9" s="1"/>
  <c r="M72" i="9"/>
  <c r="N72" i="9" s="1"/>
  <c r="V72" i="9" s="1"/>
  <c r="J73" i="9"/>
  <c r="K72" i="9"/>
  <c r="L72" i="9" s="1"/>
  <c r="X71" i="9" l="1"/>
  <c r="W72" i="9"/>
  <c r="P72" i="9"/>
  <c r="O72" i="9"/>
  <c r="Q72" i="9"/>
  <c r="R72" i="9" s="1"/>
  <c r="S72" i="9" s="1"/>
  <c r="T72" i="9" s="1"/>
  <c r="U72" i="9" s="1"/>
  <c r="M73" i="9"/>
  <c r="N73" i="9" s="1"/>
  <c r="V73" i="9" s="1"/>
  <c r="J74" i="9"/>
  <c r="K73" i="9"/>
  <c r="L73" i="9" s="1"/>
  <c r="X72" i="9" l="1"/>
  <c r="W73" i="9"/>
  <c r="P73" i="9"/>
  <c r="O73" i="9"/>
  <c r="Q73" i="9"/>
  <c r="R73" i="9" s="1"/>
  <c r="S73" i="9" s="1"/>
  <c r="T73" i="9" s="1"/>
  <c r="U73" i="9" s="1"/>
  <c r="M74" i="9"/>
  <c r="N74" i="9" s="1"/>
  <c r="V74" i="9" s="1"/>
  <c r="J75" i="9"/>
  <c r="K74" i="9"/>
  <c r="L74" i="9" s="1"/>
  <c r="X73" i="9" l="1"/>
  <c r="P74" i="9"/>
  <c r="W74" i="9"/>
  <c r="O74" i="9"/>
  <c r="Q74" i="9"/>
  <c r="R74" i="9" s="1"/>
  <c r="S74" i="9" s="1"/>
  <c r="T74" i="9" s="1"/>
  <c r="U74" i="9" s="1"/>
  <c r="M75" i="9"/>
  <c r="N75" i="9" s="1"/>
  <c r="V75" i="9" s="1"/>
  <c r="J76" i="9"/>
  <c r="K75" i="9"/>
  <c r="L75" i="9" s="1"/>
  <c r="X74" i="9" l="1"/>
  <c r="P75" i="9"/>
  <c r="W75" i="9"/>
  <c r="O75" i="9"/>
  <c r="Q75" i="9"/>
  <c r="R75" i="9" s="1"/>
  <c r="S75" i="9" s="1"/>
  <c r="T75" i="9" s="1"/>
  <c r="U75" i="9" s="1"/>
  <c r="M76" i="9"/>
  <c r="N76" i="9" s="1"/>
  <c r="V76" i="9" s="1"/>
  <c r="K76" i="9"/>
  <c r="L76" i="9" s="1"/>
  <c r="J77" i="9"/>
  <c r="X75" i="9" l="1"/>
  <c r="P76" i="9"/>
  <c r="O76" i="9"/>
  <c r="W76" i="9"/>
  <c r="Q76" i="9"/>
  <c r="R76" i="9" s="1"/>
  <c r="S76" i="9" s="1"/>
  <c r="T76" i="9" s="1"/>
  <c r="U76" i="9" s="1"/>
  <c r="M77" i="9"/>
  <c r="N77" i="9" s="1"/>
  <c r="V77" i="9" s="1"/>
  <c r="K77" i="9"/>
  <c r="L77" i="9" s="1"/>
  <c r="J78" i="9"/>
  <c r="X76" i="9" l="1"/>
  <c r="P77" i="9"/>
  <c r="O77" i="9"/>
  <c r="W77" i="9"/>
  <c r="Q77" i="9"/>
  <c r="R77" i="9" s="1"/>
  <c r="S77" i="9" s="1"/>
  <c r="T77" i="9" s="1"/>
  <c r="U77" i="9" s="1"/>
  <c r="M78" i="9"/>
  <c r="N78" i="9" s="1"/>
  <c r="V78" i="9" s="1"/>
  <c r="J79" i="9"/>
  <c r="K78" i="9"/>
  <c r="L78" i="9" s="1"/>
  <c r="X77" i="9" l="1"/>
  <c r="P78" i="9"/>
  <c r="W78" i="9"/>
  <c r="X78" i="9" s="1"/>
  <c r="O78" i="9"/>
  <c r="Q78" i="9"/>
  <c r="R78" i="9" s="1"/>
  <c r="S78" i="9" s="1"/>
  <c r="T78" i="9" s="1"/>
  <c r="U78" i="9" s="1"/>
  <c r="M79" i="9"/>
  <c r="N79" i="9" s="1"/>
  <c r="V79" i="9" s="1"/>
  <c r="J80" i="9"/>
  <c r="K79" i="9"/>
  <c r="L79" i="9" s="1"/>
  <c r="P79" i="9" l="1"/>
  <c r="O79" i="9"/>
  <c r="W79" i="9"/>
  <c r="X79" i="9" s="1"/>
  <c r="Q79" i="9"/>
  <c r="R79" i="9" s="1"/>
  <c r="S79" i="9" s="1"/>
  <c r="T79" i="9" s="1"/>
  <c r="U79" i="9" s="1"/>
  <c r="M80" i="9"/>
  <c r="N80" i="9" s="1"/>
  <c r="V80" i="9" s="1"/>
  <c r="K80" i="9"/>
  <c r="L80" i="9" s="1"/>
  <c r="J81" i="9"/>
  <c r="W80" i="9" l="1"/>
  <c r="X80" i="9" s="1"/>
  <c r="P80" i="9"/>
  <c r="O80" i="9"/>
  <c r="Q80" i="9"/>
  <c r="R80" i="9" s="1"/>
  <c r="S80" i="9" s="1"/>
  <c r="T80" i="9" s="1"/>
  <c r="U80" i="9" s="1"/>
  <c r="M81" i="9"/>
  <c r="N81" i="9" s="1"/>
  <c r="V81" i="9" s="1"/>
  <c r="J82" i="9"/>
  <c r="K81" i="9"/>
  <c r="L81" i="9" s="1"/>
  <c r="W81" i="9" l="1"/>
  <c r="X81" i="9" s="1"/>
  <c r="P81" i="9"/>
  <c r="O81" i="9"/>
  <c r="Q81" i="9"/>
  <c r="R81" i="9" s="1"/>
  <c r="S81" i="9" s="1"/>
  <c r="T81" i="9" s="1"/>
  <c r="U81" i="9" s="1"/>
  <c r="M82" i="9"/>
  <c r="N82" i="9" s="1"/>
  <c r="V82" i="9" s="1"/>
  <c r="J83" i="9"/>
  <c r="K82" i="9"/>
  <c r="L82" i="9" s="1"/>
  <c r="W82" i="9" l="1"/>
  <c r="X82" i="9" s="1"/>
  <c r="P82" i="9"/>
  <c r="O82" i="9"/>
  <c r="Q82" i="9"/>
  <c r="R82" i="9" s="1"/>
  <c r="S82" i="9" s="1"/>
  <c r="T82" i="9" s="1"/>
  <c r="U82" i="9" s="1"/>
  <c r="M83" i="9"/>
  <c r="N83" i="9" s="1"/>
  <c r="V83" i="9" s="1"/>
  <c r="K83" i="9"/>
  <c r="L83" i="9" s="1"/>
  <c r="J84" i="9"/>
  <c r="W83" i="9" l="1"/>
  <c r="X83" i="9" s="1"/>
  <c r="P83" i="9"/>
  <c r="O83" i="9"/>
  <c r="Q83" i="9"/>
  <c r="R83" i="9" s="1"/>
  <c r="S83" i="9" s="1"/>
  <c r="T83" i="9" s="1"/>
  <c r="U83" i="9" s="1"/>
  <c r="M84" i="9"/>
  <c r="N84" i="9" s="1"/>
  <c r="V84" i="9" s="1"/>
  <c r="K84" i="9"/>
  <c r="L84" i="9" s="1"/>
  <c r="J85" i="9"/>
  <c r="W84" i="9" l="1"/>
  <c r="X84" i="9" s="1"/>
  <c r="P84" i="9"/>
  <c r="O84" i="9"/>
  <c r="Q84" i="9"/>
  <c r="R84" i="9" s="1"/>
  <c r="S84" i="9" s="1"/>
  <c r="T84" i="9" s="1"/>
  <c r="U84" i="9" s="1"/>
  <c r="M85" i="9"/>
  <c r="N85" i="9" s="1"/>
  <c r="V85" i="9" s="1"/>
  <c r="J86" i="9"/>
  <c r="K85" i="9"/>
  <c r="L85" i="9" s="1"/>
  <c r="P85" i="9" l="1"/>
  <c r="O85" i="9"/>
  <c r="W85" i="9"/>
  <c r="X85" i="9" s="1"/>
  <c r="Q85" i="9"/>
  <c r="R85" i="9" s="1"/>
  <c r="S85" i="9" s="1"/>
  <c r="T85" i="9" s="1"/>
  <c r="U85" i="9" s="1"/>
  <c r="M86" i="9"/>
  <c r="N86" i="9" s="1"/>
  <c r="V86" i="9" s="1"/>
  <c r="K86" i="9"/>
  <c r="L86" i="9" s="1"/>
  <c r="J87" i="9"/>
  <c r="W86" i="9" l="1"/>
  <c r="X86" i="9" s="1"/>
  <c r="P86" i="9"/>
  <c r="O86" i="9"/>
  <c r="Q86" i="9"/>
  <c r="R86" i="9" s="1"/>
  <c r="S86" i="9" s="1"/>
  <c r="T86" i="9" s="1"/>
  <c r="U86" i="9" s="1"/>
  <c r="M87" i="9"/>
  <c r="N87" i="9" s="1"/>
  <c r="V87" i="9" s="1"/>
  <c r="K87" i="9"/>
  <c r="L87" i="9" s="1"/>
  <c r="J88" i="9"/>
  <c r="W87" i="9" l="1"/>
  <c r="X87" i="9" s="1"/>
  <c r="P87" i="9"/>
  <c r="O87" i="9"/>
  <c r="Q87" i="9"/>
  <c r="R87" i="9" s="1"/>
  <c r="S87" i="9" s="1"/>
  <c r="T87" i="9" s="1"/>
  <c r="U87" i="9" s="1"/>
  <c r="M88" i="9"/>
  <c r="N88" i="9" s="1"/>
  <c r="V88" i="9" s="1"/>
  <c r="J89" i="9"/>
  <c r="K88" i="9"/>
  <c r="L88" i="9" s="1"/>
  <c r="W88" i="9" l="1"/>
  <c r="X88" i="9" s="1"/>
  <c r="P88" i="9"/>
  <c r="O88" i="9"/>
  <c r="Q88" i="9"/>
  <c r="R88" i="9" s="1"/>
  <c r="S88" i="9" s="1"/>
  <c r="T88" i="9" s="1"/>
  <c r="U88" i="9" s="1"/>
  <c r="M89" i="9"/>
  <c r="N89" i="9" s="1"/>
  <c r="V89" i="9" s="1"/>
  <c r="J90" i="9"/>
  <c r="K89" i="9"/>
  <c r="L89" i="9" s="1"/>
  <c r="W89" i="9" l="1"/>
  <c r="X89" i="9" s="1"/>
  <c r="P89" i="9"/>
  <c r="O89" i="9"/>
  <c r="Q89" i="9"/>
  <c r="R89" i="9" s="1"/>
  <c r="S89" i="9" s="1"/>
  <c r="T89" i="9" s="1"/>
  <c r="U89" i="9" s="1"/>
  <c r="M90" i="9"/>
  <c r="N90" i="9" s="1"/>
  <c r="V90" i="9" s="1"/>
  <c r="K90" i="9"/>
  <c r="L90" i="9" s="1"/>
  <c r="J91" i="9"/>
  <c r="P90" i="9" l="1"/>
  <c r="W90" i="9"/>
  <c r="X90" i="9" s="1"/>
  <c r="O90" i="9"/>
  <c r="Q90" i="9"/>
  <c r="R90" i="9" s="1"/>
  <c r="S90" i="9" s="1"/>
  <c r="T90" i="9" s="1"/>
  <c r="U90" i="9" s="1"/>
  <c r="M91" i="9"/>
  <c r="N91" i="9" s="1"/>
  <c r="V91" i="9" s="1"/>
  <c r="K91" i="9"/>
  <c r="L91" i="9" s="1"/>
  <c r="J92" i="9"/>
  <c r="P91" i="9" l="1"/>
  <c r="O91" i="9"/>
  <c r="W91" i="9"/>
  <c r="X91" i="9" s="1"/>
  <c r="Q91" i="9"/>
  <c r="R91" i="9" s="1"/>
  <c r="S91" i="9" s="1"/>
  <c r="T91" i="9" s="1"/>
  <c r="U91" i="9" s="1"/>
  <c r="M92" i="9"/>
  <c r="N92" i="9" s="1"/>
  <c r="V92" i="9" s="1"/>
  <c r="K92" i="9"/>
  <c r="L92" i="9" s="1"/>
  <c r="J93" i="9"/>
  <c r="P92" i="9" l="1"/>
  <c r="O92" i="9"/>
  <c r="W92" i="9"/>
  <c r="X92" i="9" s="1"/>
  <c r="Q92" i="9"/>
  <c r="R92" i="9" s="1"/>
  <c r="S92" i="9" s="1"/>
  <c r="T92" i="9" s="1"/>
  <c r="U92" i="9" s="1"/>
  <c r="M93" i="9"/>
  <c r="N93" i="9" s="1"/>
  <c r="V93" i="9" s="1"/>
  <c r="K93" i="9"/>
  <c r="L93" i="9" s="1"/>
  <c r="J94" i="9"/>
  <c r="P93" i="9" l="1"/>
  <c r="O93" i="9"/>
  <c r="W93" i="9"/>
  <c r="X93" i="9" s="1"/>
  <c r="Q93" i="9"/>
  <c r="R93" i="9" s="1"/>
  <c r="S93" i="9" s="1"/>
  <c r="T93" i="9" s="1"/>
  <c r="U93" i="9" s="1"/>
  <c r="M94" i="9"/>
  <c r="N94" i="9" s="1"/>
  <c r="V94" i="9" s="1"/>
  <c r="K94" i="9"/>
  <c r="L94" i="9" s="1"/>
  <c r="J95" i="9"/>
  <c r="P94" i="9" l="1"/>
  <c r="W94" i="9"/>
  <c r="O94" i="9"/>
  <c r="Q94" i="9"/>
  <c r="R94" i="9" s="1"/>
  <c r="S94" i="9" s="1"/>
  <c r="T94" i="9" s="1"/>
  <c r="U94" i="9" s="1"/>
  <c r="M95" i="9"/>
  <c r="N95" i="9" s="1"/>
  <c r="V95" i="9" s="1"/>
  <c r="X94" i="9"/>
  <c r="K95" i="9"/>
  <c r="L95" i="9" s="1"/>
  <c r="J96" i="9"/>
  <c r="W95" i="9" l="1"/>
  <c r="X95" i="9" s="1"/>
  <c r="P95" i="9"/>
  <c r="O95" i="9"/>
  <c r="Q95" i="9"/>
  <c r="R95" i="9" s="1"/>
  <c r="S95" i="9" s="1"/>
  <c r="T95" i="9" s="1"/>
  <c r="U95" i="9" s="1"/>
  <c r="M96" i="9"/>
  <c r="N96" i="9" s="1"/>
  <c r="V96" i="9" s="1"/>
  <c r="K96" i="9"/>
  <c r="L96" i="9" s="1"/>
  <c r="J97" i="9"/>
  <c r="P96" i="9" l="1"/>
  <c r="W96" i="9"/>
  <c r="X96" i="9" s="1"/>
  <c r="O96" i="9"/>
  <c r="Q96" i="9"/>
  <c r="R96" i="9" s="1"/>
  <c r="S96" i="9" s="1"/>
  <c r="T96" i="9" s="1"/>
  <c r="U96" i="9" s="1"/>
  <c r="M97" i="9"/>
  <c r="N97" i="9" s="1"/>
  <c r="V97" i="9" s="1"/>
  <c r="K97" i="9"/>
  <c r="L97" i="9" s="1"/>
  <c r="J98" i="9"/>
  <c r="P97" i="9" l="1"/>
  <c r="O97" i="9"/>
  <c r="W97" i="9"/>
  <c r="X97" i="9" s="1"/>
  <c r="Q97" i="9"/>
  <c r="R97" i="9" s="1"/>
  <c r="S97" i="9" s="1"/>
  <c r="T97" i="9" s="1"/>
  <c r="U97" i="9" s="1"/>
  <c r="M98" i="9"/>
  <c r="N98" i="9" s="1"/>
  <c r="V98" i="9" s="1"/>
  <c r="J99" i="9"/>
  <c r="K98" i="9"/>
  <c r="L98" i="9" s="1"/>
  <c r="P98" i="9" l="1"/>
  <c r="W98" i="9"/>
  <c r="X98" i="9" s="1"/>
  <c r="O98" i="9"/>
  <c r="Q98" i="9"/>
  <c r="R98" i="9" s="1"/>
  <c r="S98" i="9" s="1"/>
  <c r="T98" i="9" s="1"/>
  <c r="U98" i="9" s="1"/>
  <c r="M99" i="9"/>
  <c r="N99" i="9" s="1"/>
  <c r="V99" i="9" s="1"/>
  <c r="J100" i="9"/>
  <c r="K99" i="9"/>
  <c r="L99" i="9" s="1"/>
  <c r="W99" i="9" l="1"/>
  <c r="X99" i="9" s="1"/>
  <c r="P99" i="9"/>
  <c r="O99" i="9"/>
  <c r="Q99" i="9"/>
  <c r="R99" i="9" s="1"/>
  <c r="S99" i="9" s="1"/>
  <c r="T99" i="9" s="1"/>
  <c r="U99" i="9" s="1"/>
  <c r="M100" i="9"/>
  <c r="N100" i="9" s="1"/>
  <c r="V100" i="9" s="1"/>
  <c r="K100" i="9"/>
  <c r="L100" i="9" s="1"/>
  <c r="J101" i="9"/>
  <c r="W100" i="9" l="1"/>
  <c r="X100" i="9" s="1"/>
  <c r="P100" i="9"/>
  <c r="O100" i="9"/>
  <c r="Q100" i="9"/>
  <c r="R100" i="9" s="1"/>
  <c r="S100" i="9" s="1"/>
  <c r="T100" i="9" s="1"/>
  <c r="U100" i="9" s="1"/>
  <c r="M101" i="9"/>
  <c r="N101" i="9" s="1"/>
  <c r="V101" i="9" s="1"/>
  <c r="J102" i="9"/>
  <c r="K101" i="9"/>
  <c r="L101" i="9" s="1"/>
  <c r="W101" i="9" l="1"/>
  <c r="P101" i="9"/>
  <c r="O101" i="9"/>
  <c r="Q101" i="9"/>
  <c r="R101" i="9" s="1"/>
  <c r="S101" i="9" s="1"/>
  <c r="T101" i="9" s="1"/>
  <c r="U101" i="9" s="1"/>
  <c r="M102" i="9"/>
  <c r="N102" i="9" s="1"/>
  <c r="V102" i="9" s="1"/>
  <c r="J103" i="9"/>
  <c r="K102" i="9"/>
  <c r="L102" i="9" s="1"/>
  <c r="X101" i="9"/>
  <c r="W102" i="9" l="1"/>
  <c r="X102" i="9" s="1"/>
  <c r="P102" i="9"/>
  <c r="O102" i="9"/>
  <c r="Q102" i="9"/>
  <c r="R102" i="9" s="1"/>
  <c r="S102" i="9" s="1"/>
  <c r="T102" i="9" s="1"/>
  <c r="U102" i="9" s="1"/>
  <c r="M103" i="9"/>
  <c r="N103" i="9" s="1"/>
  <c r="V103" i="9" s="1"/>
  <c r="J104" i="9"/>
  <c r="K103" i="9"/>
  <c r="L103" i="9" s="1"/>
  <c r="W103" i="9" l="1"/>
  <c r="X103" i="9" s="1"/>
  <c r="P103" i="9"/>
  <c r="O103" i="9"/>
  <c r="Q103" i="9"/>
  <c r="R103" i="9" s="1"/>
  <c r="S103" i="9" s="1"/>
  <c r="T103" i="9" s="1"/>
  <c r="U103" i="9" s="1"/>
  <c r="M104" i="9"/>
  <c r="N104" i="9" s="1"/>
  <c r="V104" i="9" s="1"/>
  <c r="K104" i="9"/>
  <c r="L104" i="9" s="1"/>
  <c r="J105" i="9"/>
  <c r="P104" i="9" l="1"/>
  <c r="W104" i="9"/>
  <c r="X104" i="9" s="1"/>
  <c r="O104" i="9"/>
  <c r="Q104" i="9"/>
  <c r="R104" i="9" s="1"/>
  <c r="S104" i="9" s="1"/>
  <c r="T104" i="9" s="1"/>
  <c r="U104" i="9" s="1"/>
  <c r="M105" i="9"/>
  <c r="N105" i="9" s="1"/>
  <c r="V105" i="9" s="1"/>
  <c r="J106" i="9"/>
  <c r="K105" i="9"/>
  <c r="L105" i="9" s="1"/>
  <c r="W105" i="9" l="1"/>
  <c r="X105" i="9" s="1"/>
  <c r="P105" i="9"/>
  <c r="O105" i="9"/>
  <c r="Q105" i="9"/>
  <c r="R105" i="9" s="1"/>
  <c r="S105" i="9" s="1"/>
  <c r="T105" i="9" s="1"/>
  <c r="U105" i="9" s="1"/>
  <c r="M106" i="9"/>
  <c r="N106" i="9" s="1"/>
  <c r="V106" i="9" s="1"/>
  <c r="K106" i="9"/>
  <c r="L106" i="9" s="1"/>
  <c r="J107" i="9"/>
  <c r="P106" i="9" l="1"/>
  <c r="W106" i="9"/>
  <c r="X106" i="9" s="1"/>
  <c r="O106" i="9"/>
  <c r="Q106" i="9"/>
  <c r="R106" i="9" s="1"/>
  <c r="S106" i="9" s="1"/>
  <c r="T106" i="9" s="1"/>
  <c r="U106" i="9" s="1"/>
  <c r="M107" i="9"/>
  <c r="N107" i="9" s="1"/>
  <c r="V107" i="9" s="1"/>
  <c r="J108" i="9"/>
  <c r="K107" i="9"/>
  <c r="L107" i="9" s="1"/>
  <c r="W107" i="9" l="1"/>
  <c r="X107" i="9" s="1"/>
  <c r="P107" i="9"/>
  <c r="O107" i="9"/>
  <c r="Q107" i="9"/>
  <c r="R107" i="9" s="1"/>
  <c r="S107" i="9" s="1"/>
  <c r="T107" i="9" s="1"/>
  <c r="U107" i="9" s="1"/>
  <c r="M108" i="9"/>
  <c r="N108" i="9" s="1"/>
  <c r="V108" i="9" s="1"/>
  <c r="K108" i="9"/>
  <c r="L108" i="9" s="1"/>
  <c r="J109" i="9"/>
  <c r="W108" i="9" l="1"/>
  <c r="X108" i="9" s="1"/>
  <c r="P108" i="9"/>
  <c r="O108" i="9"/>
  <c r="Q108" i="9"/>
  <c r="R108" i="9" s="1"/>
  <c r="S108" i="9" s="1"/>
  <c r="T108" i="9" s="1"/>
  <c r="U108" i="9" s="1"/>
  <c r="M109" i="9"/>
  <c r="N109" i="9" s="1"/>
  <c r="V109" i="9" s="1"/>
  <c r="J110" i="9"/>
  <c r="K109" i="9"/>
  <c r="L109" i="9" s="1"/>
  <c r="W109" i="9" l="1"/>
  <c r="X109" i="9" s="1"/>
  <c r="P109" i="9"/>
  <c r="O109" i="9"/>
  <c r="Q109" i="9"/>
  <c r="R109" i="9" s="1"/>
  <c r="S109" i="9" s="1"/>
  <c r="T109" i="9" s="1"/>
  <c r="U109" i="9" s="1"/>
  <c r="M110" i="9"/>
  <c r="N110" i="9" s="1"/>
  <c r="V110" i="9" s="1"/>
  <c r="J111" i="9"/>
  <c r="K110" i="9"/>
  <c r="L110" i="9" s="1"/>
  <c r="W110" i="9" l="1"/>
  <c r="X110" i="9" s="1"/>
  <c r="P110" i="9"/>
  <c r="O110" i="9"/>
  <c r="Q110" i="9"/>
  <c r="R110" i="9" s="1"/>
  <c r="S110" i="9" s="1"/>
  <c r="T110" i="9" s="1"/>
  <c r="U110" i="9" s="1"/>
  <c r="M111" i="9"/>
  <c r="N111" i="9" s="1"/>
  <c r="V111" i="9" s="1"/>
  <c r="J112" i="9"/>
  <c r="K111" i="9"/>
  <c r="L111" i="9" s="1"/>
  <c r="W111" i="9" l="1"/>
  <c r="X111" i="9" s="1"/>
  <c r="P111" i="9"/>
  <c r="O111" i="9"/>
  <c r="Q111" i="9"/>
  <c r="R111" i="9" s="1"/>
  <c r="S111" i="9" s="1"/>
  <c r="T111" i="9" s="1"/>
  <c r="U111" i="9" s="1"/>
  <c r="M112" i="9"/>
  <c r="N112" i="9" s="1"/>
  <c r="V112" i="9" s="1"/>
  <c r="K112" i="9"/>
  <c r="L112" i="9" s="1"/>
  <c r="J113" i="9"/>
  <c r="W112" i="9" l="1"/>
  <c r="X112" i="9" s="1"/>
  <c r="P112" i="9"/>
  <c r="O112" i="9"/>
  <c r="Q112" i="9"/>
  <c r="R112" i="9" s="1"/>
  <c r="S112" i="9" s="1"/>
  <c r="T112" i="9" s="1"/>
  <c r="U112" i="9" s="1"/>
  <c r="M113" i="9"/>
  <c r="N113" i="9" s="1"/>
  <c r="V113" i="9" s="1"/>
  <c r="J114" i="9"/>
  <c r="K113" i="9"/>
  <c r="L113" i="9" s="1"/>
  <c r="W113" i="9" l="1"/>
  <c r="X113" i="9" s="1"/>
  <c r="P113" i="9"/>
  <c r="O113" i="9"/>
  <c r="Q113" i="9"/>
  <c r="R113" i="9" s="1"/>
  <c r="S113" i="9" s="1"/>
  <c r="T113" i="9" s="1"/>
  <c r="U113" i="9" s="1"/>
  <c r="M114" i="9"/>
  <c r="N114" i="9" s="1"/>
  <c r="V114" i="9" s="1"/>
  <c r="J115" i="9"/>
  <c r="K114" i="9"/>
  <c r="L114" i="9" s="1"/>
  <c r="W114" i="9" l="1"/>
  <c r="X114" i="9" s="1"/>
  <c r="P114" i="9"/>
  <c r="O114" i="9"/>
  <c r="Q114" i="9"/>
  <c r="R114" i="9" s="1"/>
  <c r="S114" i="9" s="1"/>
  <c r="T114" i="9" s="1"/>
  <c r="U114" i="9" s="1"/>
  <c r="M115" i="9"/>
  <c r="N115" i="9" s="1"/>
  <c r="V115" i="9" s="1"/>
  <c r="J116" i="9"/>
  <c r="K115" i="9"/>
  <c r="L115" i="9" s="1"/>
  <c r="W115" i="9" l="1"/>
  <c r="X115" i="9" s="1"/>
  <c r="P115" i="9"/>
  <c r="O115" i="9"/>
  <c r="Q115" i="9"/>
  <c r="R115" i="9" s="1"/>
  <c r="S115" i="9" s="1"/>
  <c r="T115" i="9" s="1"/>
  <c r="U115" i="9" s="1"/>
  <c r="M116" i="9"/>
  <c r="N116" i="9" s="1"/>
  <c r="V116" i="9" s="1"/>
  <c r="K116" i="9"/>
  <c r="L116" i="9" s="1"/>
  <c r="J117" i="9"/>
  <c r="W116" i="9" l="1"/>
  <c r="X116" i="9" s="1"/>
  <c r="P116" i="9"/>
  <c r="O116" i="9"/>
  <c r="Q116" i="9"/>
  <c r="R116" i="9" s="1"/>
  <c r="S116" i="9" s="1"/>
  <c r="T116" i="9" s="1"/>
  <c r="U116" i="9" s="1"/>
  <c r="M117" i="9"/>
  <c r="N117" i="9" s="1"/>
  <c r="V117" i="9" s="1"/>
  <c r="K117" i="9"/>
  <c r="L117" i="9" s="1"/>
  <c r="J118" i="9"/>
  <c r="P117" i="9" l="1"/>
  <c r="O117" i="9"/>
  <c r="W117" i="9"/>
  <c r="X117" i="9" s="1"/>
  <c r="Q117" i="9"/>
  <c r="R117" i="9" s="1"/>
  <c r="S117" i="9" s="1"/>
  <c r="T117" i="9" s="1"/>
  <c r="U117" i="9" s="1"/>
  <c r="M118" i="9"/>
  <c r="N118" i="9" s="1"/>
  <c r="V118" i="9" s="1"/>
  <c r="J119" i="9"/>
  <c r="K118" i="9"/>
  <c r="L118" i="9" s="1"/>
  <c r="P118" i="9" l="1"/>
  <c r="O118" i="9"/>
  <c r="W118" i="9"/>
  <c r="X118" i="9" s="1"/>
  <c r="Q118" i="9"/>
  <c r="R118" i="9" s="1"/>
  <c r="S118" i="9" s="1"/>
  <c r="T118" i="9" s="1"/>
  <c r="U118" i="9" s="1"/>
  <c r="M119" i="9"/>
  <c r="N119" i="9" s="1"/>
  <c r="V119" i="9" s="1"/>
  <c r="K119" i="9"/>
  <c r="L119" i="9" s="1"/>
  <c r="J120" i="9"/>
  <c r="P119" i="9" l="1"/>
  <c r="O119" i="9"/>
  <c r="W119" i="9"/>
  <c r="X119" i="9" s="1"/>
  <c r="Q119" i="9"/>
  <c r="R119" i="9" s="1"/>
  <c r="S119" i="9" s="1"/>
  <c r="T119" i="9" s="1"/>
  <c r="U119" i="9" s="1"/>
  <c r="M120" i="9"/>
  <c r="N120" i="9" s="1"/>
  <c r="V120" i="9" s="1"/>
  <c r="K120" i="9"/>
  <c r="L120" i="9" s="1"/>
  <c r="J121" i="9"/>
  <c r="P120" i="9" l="1"/>
  <c r="O120" i="9"/>
  <c r="W120" i="9"/>
  <c r="X120" i="9" s="1"/>
  <c r="Q120" i="9"/>
  <c r="R120" i="9" s="1"/>
  <c r="S120" i="9" s="1"/>
  <c r="T120" i="9" s="1"/>
  <c r="U120" i="9" s="1"/>
  <c r="M121" i="9"/>
  <c r="N121" i="9" s="1"/>
  <c r="V121" i="9" s="1"/>
  <c r="K121" i="9"/>
  <c r="L121" i="9" s="1"/>
  <c r="J122" i="9"/>
  <c r="P121" i="9" l="1"/>
  <c r="O121" i="9"/>
  <c r="W121" i="9"/>
  <c r="X121" i="9" s="1"/>
  <c r="Q121" i="9"/>
  <c r="R121" i="9" s="1"/>
  <c r="S121" i="9" s="1"/>
  <c r="T121" i="9" s="1"/>
  <c r="U121" i="9" s="1"/>
  <c r="M122" i="9"/>
  <c r="N122" i="9" s="1"/>
  <c r="V122" i="9" s="1"/>
  <c r="K122" i="9"/>
  <c r="L122" i="9" s="1"/>
  <c r="J123" i="9"/>
  <c r="P122" i="9" l="1"/>
  <c r="O122" i="9"/>
  <c r="W122" i="9"/>
  <c r="X122" i="9" s="1"/>
  <c r="Q122" i="9"/>
  <c r="R122" i="9" s="1"/>
  <c r="S122" i="9" s="1"/>
  <c r="T122" i="9" s="1"/>
  <c r="U122" i="9" s="1"/>
  <c r="M123" i="9"/>
  <c r="N123" i="9" s="1"/>
  <c r="V123" i="9" s="1"/>
  <c r="J124" i="9"/>
  <c r="K123" i="9"/>
  <c r="L123" i="9" s="1"/>
  <c r="P123" i="9" l="1"/>
  <c r="O123" i="9"/>
  <c r="W123" i="9"/>
  <c r="X123" i="9" s="1"/>
  <c r="Q123" i="9"/>
  <c r="R123" i="9" s="1"/>
  <c r="S123" i="9" s="1"/>
  <c r="T123" i="9" s="1"/>
  <c r="U123" i="9" s="1"/>
  <c r="M124" i="9"/>
  <c r="N124" i="9" s="1"/>
  <c r="V124" i="9" s="1"/>
  <c r="K124" i="9"/>
  <c r="L124" i="9" s="1"/>
  <c r="J125" i="9"/>
  <c r="W124" i="9" l="1"/>
  <c r="X124" i="9" s="1"/>
  <c r="P124" i="9"/>
  <c r="O124" i="9"/>
  <c r="Q124" i="9"/>
  <c r="R124" i="9" s="1"/>
  <c r="S124" i="9" s="1"/>
  <c r="T124" i="9" s="1"/>
  <c r="U124" i="9" s="1"/>
  <c r="M125" i="9"/>
  <c r="N125" i="9" s="1"/>
  <c r="V125" i="9" s="1"/>
  <c r="K125" i="9"/>
  <c r="L125" i="9" s="1"/>
  <c r="J126" i="9"/>
  <c r="W125" i="9" l="1"/>
  <c r="X125" i="9" s="1"/>
  <c r="P125" i="9"/>
  <c r="O125" i="9"/>
  <c r="Q125" i="9"/>
  <c r="R125" i="9" s="1"/>
  <c r="S125" i="9" s="1"/>
  <c r="T125" i="9" s="1"/>
  <c r="U125" i="9" s="1"/>
  <c r="M126" i="9"/>
  <c r="N126" i="9" s="1"/>
  <c r="V126" i="9" s="1"/>
  <c r="J127" i="9"/>
  <c r="K126" i="9"/>
  <c r="L126" i="9" s="1"/>
  <c r="P126" i="9" l="1"/>
  <c r="W126" i="9"/>
  <c r="O126" i="9"/>
  <c r="Q126" i="9"/>
  <c r="R126" i="9" s="1"/>
  <c r="S126" i="9" s="1"/>
  <c r="T126" i="9" s="1"/>
  <c r="U126" i="9" s="1"/>
  <c r="M127" i="9"/>
  <c r="N127" i="9" s="1"/>
  <c r="V127" i="9" s="1"/>
  <c r="X126" i="9"/>
  <c r="J128" i="9"/>
  <c r="K127" i="9"/>
  <c r="L127" i="9" s="1"/>
  <c r="W127" i="9" l="1"/>
  <c r="X127" i="9" s="1"/>
  <c r="P127" i="9"/>
  <c r="O127" i="9"/>
  <c r="Q127" i="9"/>
  <c r="R127" i="9" s="1"/>
  <c r="S127" i="9" s="1"/>
  <c r="T127" i="9" s="1"/>
  <c r="U127" i="9" s="1"/>
  <c r="M128" i="9"/>
  <c r="N128" i="9" s="1"/>
  <c r="V128" i="9" s="1"/>
  <c r="J129" i="9"/>
  <c r="K128" i="9"/>
  <c r="L128" i="9" s="1"/>
  <c r="W128" i="9" l="1"/>
  <c r="X128" i="9" s="1"/>
  <c r="P128" i="9"/>
  <c r="O128" i="9"/>
  <c r="Q128" i="9"/>
  <c r="R128" i="9" s="1"/>
  <c r="S128" i="9" s="1"/>
  <c r="T128" i="9" s="1"/>
  <c r="U128" i="9" s="1"/>
  <c r="M129" i="9"/>
  <c r="N129" i="9" s="1"/>
  <c r="V129" i="9" s="1"/>
  <c r="J130" i="9"/>
  <c r="K129" i="9"/>
  <c r="L129" i="9" s="1"/>
  <c r="W129" i="9" l="1"/>
  <c r="X129" i="9" s="1"/>
  <c r="P129" i="9"/>
  <c r="O129" i="9"/>
  <c r="Q129" i="9"/>
  <c r="R129" i="9" s="1"/>
  <c r="S129" i="9" s="1"/>
  <c r="T129" i="9" s="1"/>
  <c r="U129" i="9" s="1"/>
  <c r="M130" i="9"/>
  <c r="N130" i="9" s="1"/>
  <c r="V130" i="9" s="1"/>
  <c r="J131" i="9"/>
  <c r="K130" i="9"/>
  <c r="L130" i="9" s="1"/>
  <c r="W130" i="9" l="1"/>
  <c r="P130" i="9"/>
  <c r="O130" i="9"/>
  <c r="Q130" i="9"/>
  <c r="R130" i="9" s="1"/>
  <c r="S130" i="9" s="1"/>
  <c r="T130" i="9" s="1"/>
  <c r="U130" i="9" s="1"/>
  <c r="M131" i="9"/>
  <c r="N131" i="9" s="1"/>
  <c r="V131" i="9" s="1"/>
  <c r="X130" i="9"/>
  <c r="J132" i="9"/>
  <c r="K131" i="9"/>
  <c r="L131" i="9" s="1"/>
  <c r="W131" i="9" l="1"/>
  <c r="P131" i="9"/>
  <c r="O131" i="9"/>
  <c r="Q131" i="9"/>
  <c r="R131" i="9" s="1"/>
  <c r="S131" i="9" s="1"/>
  <c r="T131" i="9" s="1"/>
  <c r="U131" i="9" s="1"/>
  <c r="M132" i="9"/>
  <c r="N132" i="9" s="1"/>
  <c r="V132" i="9" s="1"/>
  <c r="K132" i="9"/>
  <c r="L132" i="9" s="1"/>
  <c r="J133" i="9"/>
  <c r="X131" i="9"/>
  <c r="P132" i="9" l="1"/>
  <c r="W132" i="9"/>
  <c r="X132" i="9" s="1"/>
  <c r="O132" i="9"/>
  <c r="Q132" i="9"/>
  <c r="R132" i="9" s="1"/>
  <c r="S132" i="9" s="1"/>
  <c r="T132" i="9" s="1"/>
  <c r="U132" i="9" s="1"/>
  <c r="M133" i="9"/>
  <c r="N133" i="9" s="1"/>
  <c r="V133" i="9" s="1"/>
  <c r="K133" i="9"/>
  <c r="L133" i="9" s="1"/>
  <c r="J134" i="9"/>
  <c r="W133" i="9" l="1"/>
  <c r="X133" i="9" s="1"/>
  <c r="P133" i="9"/>
  <c r="O133" i="9"/>
  <c r="Q133" i="9"/>
  <c r="R133" i="9" s="1"/>
  <c r="S133" i="9" s="1"/>
  <c r="T133" i="9" s="1"/>
  <c r="U133" i="9" s="1"/>
  <c r="M134" i="9"/>
  <c r="N134" i="9" s="1"/>
  <c r="V134" i="9" s="1"/>
  <c r="J135" i="9"/>
  <c r="K134" i="9"/>
  <c r="L134" i="9" s="1"/>
  <c r="P134" i="9" l="1"/>
  <c r="W134" i="9"/>
  <c r="O134" i="9"/>
  <c r="Q134" i="9"/>
  <c r="R134" i="9" s="1"/>
  <c r="S134" i="9" s="1"/>
  <c r="T134" i="9" s="1"/>
  <c r="U134" i="9" s="1"/>
  <c r="M135" i="9"/>
  <c r="N135" i="9" s="1"/>
  <c r="V135" i="9" s="1"/>
  <c r="X134" i="9"/>
  <c r="K135" i="9"/>
  <c r="L135" i="9" s="1"/>
  <c r="J136" i="9"/>
  <c r="P135" i="9" l="1"/>
  <c r="O135" i="9"/>
  <c r="W135" i="9"/>
  <c r="X135" i="9" s="1"/>
  <c r="Q135" i="9"/>
  <c r="R135" i="9" s="1"/>
  <c r="S135" i="9" s="1"/>
  <c r="T135" i="9" s="1"/>
  <c r="U135" i="9" s="1"/>
  <c r="M136" i="9"/>
  <c r="N136" i="9" s="1"/>
  <c r="V136" i="9" s="1"/>
  <c r="J137" i="9"/>
  <c r="K136" i="9"/>
  <c r="L136" i="9" s="1"/>
  <c r="P136" i="9" l="1"/>
  <c r="W136" i="9"/>
  <c r="X136" i="9" s="1"/>
  <c r="O136" i="9"/>
  <c r="Q136" i="9"/>
  <c r="R136" i="9" s="1"/>
  <c r="S136" i="9" s="1"/>
  <c r="T136" i="9" s="1"/>
  <c r="U136" i="9" s="1"/>
  <c r="M137" i="9"/>
  <c r="N137" i="9" s="1"/>
  <c r="V137" i="9" s="1"/>
  <c r="K137" i="9"/>
  <c r="L137" i="9" s="1"/>
  <c r="J138" i="9"/>
  <c r="W137" i="9" l="1"/>
  <c r="X137" i="9" s="1"/>
  <c r="P137" i="9"/>
  <c r="O137" i="9"/>
  <c r="Q137" i="9"/>
  <c r="R137" i="9" s="1"/>
  <c r="S137" i="9" s="1"/>
  <c r="T137" i="9" s="1"/>
  <c r="U137" i="9" s="1"/>
  <c r="M138" i="9"/>
  <c r="N138" i="9" s="1"/>
  <c r="V138" i="9" s="1"/>
  <c r="J139" i="9"/>
  <c r="K138" i="9"/>
  <c r="L138" i="9" s="1"/>
  <c r="W138" i="9" l="1"/>
  <c r="X138" i="9" s="1"/>
  <c r="P138" i="9"/>
  <c r="O138" i="9"/>
  <c r="Q138" i="9"/>
  <c r="R138" i="9" s="1"/>
  <c r="S138" i="9" s="1"/>
  <c r="T138" i="9" s="1"/>
  <c r="U138" i="9" s="1"/>
  <c r="M139" i="9"/>
  <c r="N139" i="9" s="1"/>
  <c r="V139" i="9" s="1"/>
  <c r="J140" i="9"/>
  <c r="K139" i="9"/>
  <c r="L139" i="9" s="1"/>
  <c r="W139" i="9" l="1"/>
  <c r="X139" i="9" s="1"/>
  <c r="P139" i="9"/>
  <c r="O139" i="9"/>
  <c r="Q139" i="9"/>
  <c r="R139" i="9" s="1"/>
  <c r="S139" i="9" s="1"/>
  <c r="T139" i="9" s="1"/>
  <c r="U139" i="9" s="1"/>
  <c r="M140" i="9"/>
  <c r="N140" i="9" s="1"/>
  <c r="V140" i="9" s="1"/>
  <c r="J141" i="9"/>
  <c r="K140" i="9"/>
  <c r="L140" i="9" s="1"/>
  <c r="W140" i="9" l="1"/>
  <c r="X140" i="9" s="1"/>
  <c r="P140" i="9"/>
  <c r="O140" i="9"/>
  <c r="Q140" i="9"/>
  <c r="R140" i="9" s="1"/>
  <c r="S140" i="9" s="1"/>
  <c r="T140" i="9" s="1"/>
  <c r="U140" i="9" s="1"/>
  <c r="M141" i="9"/>
  <c r="N141" i="9" s="1"/>
  <c r="V141" i="9" s="1"/>
  <c r="K141" i="9"/>
  <c r="L141" i="9" s="1"/>
  <c r="J142" i="9"/>
  <c r="W141" i="9" l="1"/>
  <c r="X141" i="9" s="1"/>
  <c r="P141" i="9"/>
  <c r="O141" i="9"/>
  <c r="Q141" i="9"/>
  <c r="R141" i="9" s="1"/>
  <c r="S141" i="9" s="1"/>
  <c r="T141" i="9" s="1"/>
  <c r="U141" i="9" s="1"/>
  <c r="M142" i="9"/>
  <c r="N142" i="9" s="1"/>
  <c r="V142" i="9" s="1"/>
  <c r="J143" i="9"/>
  <c r="K142" i="9"/>
  <c r="L142" i="9" s="1"/>
  <c r="W142" i="9" l="1"/>
  <c r="X142" i="9" s="1"/>
  <c r="P142" i="9"/>
  <c r="O142" i="9"/>
  <c r="Q142" i="9"/>
  <c r="R142" i="9" s="1"/>
  <c r="S142" i="9" s="1"/>
  <c r="T142" i="9" s="1"/>
  <c r="U142" i="9" s="1"/>
  <c r="M143" i="9"/>
  <c r="N143" i="9" s="1"/>
  <c r="V143" i="9" s="1"/>
  <c r="K143" i="9"/>
  <c r="L143" i="9" s="1"/>
  <c r="J144" i="9"/>
  <c r="W143" i="9" l="1"/>
  <c r="X143" i="9" s="1"/>
  <c r="P143" i="9"/>
  <c r="O143" i="9"/>
  <c r="Q143" i="9"/>
  <c r="R143" i="9" s="1"/>
  <c r="S143" i="9" s="1"/>
  <c r="T143" i="9" s="1"/>
  <c r="U143" i="9" s="1"/>
  <c r="M144" i="9"/>
  <c r="N144" i="9" s="1"/>
  <c r="V144" i="9" s="1"/>
  <c r="J145" i="9"/>
  <c r="K144" i="9"/>
  <c r="L144" i="9" s="1"/>
  <c r="W144" i="9" l="1"/>
  <c r="X144" i="9" s="1"/>
  <c r="P144" i="9"/>
  <c r="O144" i="9"/>
  <c r="Q144" i="9"/>
  <c r="R144" i="9" s="1"/>
  <c r="S144" i="9" s="1"/>
  <c r="T144" i="9" s="1"/>
  <c r="U144" i="9" s="1"/>
  <c r="M145" i="9"/>
  <c r="N145" i="9" s="1"/>
  <c r="V145" i="9" s="1"/>
  <c r="J146" i="9"/>
  <c r="K145" i="9"/>
  <c r="L145" i="9" s="1"/>
  <c r="P145" i="9" l="1"/>
  <c r="O145" i="9"/>
  <c r="W145" i="9"/>
  <c r="X145" i="9" s="1"/>
  <c r="Q145" i="9"/>
  <c r="R145" i="9" s="1"/>
  <c r="S145" i="9" s="1"/>
  <c r="T145" i="9" s="1"/>
  <c r="U145" i="9" s="1"/>
  <c r="M146" i="9"/>
  <c r="N146" i="9" s="1"/>
  <c r="V146" i="9" s="1"/>
  <c r="J147" i="9"/>
  <c r="K146" i="9"/>
  <c r="L146" i="9" s="1"/>
  <c r="W146" i="9" l="1"/>
  <c r="X146" i="9" s="1"/>
  <c r="P146" i="9"/>
  <c r="O146" i="9"/>
  <c r="Q146" i="9"/>
  <c r="R146" i="9" s="1"/>
  <c r="S146" i="9" s="1"/>
  <c r="T146" i="9" s="1"/>
  <c r="U146" i="9" s="1"/>
  <c r="M147" i="9"/>
  <c r="N147" i="9" s="1"/>
  <c r="V147" i="9" s="1"/>
  <c r="J148" i="9"/>
  <c r="K147" i="9"/>
  <c r="L147" i="9" s="1"/>
  <c r="W147" i="9" l="1"/>
  <c r="P147" i="9"/>
  <c r="O147" i="9"/>
  <c r="Q147" i="9"/>
  <c r="R147" i="9" s="1"/>
  <c r="S147" i="9" s="1"/>
  <c r="T147" i="9" s="1"/>
  <c r="U147" i="9" s="1"/>
  <c r="M148" i="9"/>
  <c r="N148" i="9" s="1"/>
  <c r="V148" i="9" s="1"/>
  <c r="X147" i="9"/>
  <c r="K148" i="9"/>
  <c r="L148" i="9" s="1"/>
  <c r="J149" i="9"/>
  <c r="W148" i="9" l="1"/>
  <c r="X148" i="9" s="1"/>
  <c r="P148" i="9"/>
  <c r="O148" i="9"/>
  <c r="Q148" i="9"/>
  <c r="R148" i="9" s="1"/>
  <c r="S148" i="9" s="1"/>
  <c r="T148" i="9" s="1"/>
  <c r="U148" i="9" s="1"/>
  <c r="M149" i="9"/>
  <c r="N149" i="9" s="1"/>
  <c r="V149" i="9" s="1"/>
  <c r="K149" i="9"/>
  <c r="L149" i="9" s="1"/>
  <c r="J150" i="9"/>
  <c r="P149" i="9" l="1"/>
  <c r="O149" i="9"/>
  <c r="W149" i="9"/>
  <c r="X149" i="9" s="1"/>
  <c r="Q149" i="9"/>
  <c r="R149" i="9" s="1"/>
  <c r="S149" i="9" s="1"/>
  <c r="T149" i="9" s="1"/>
  <c r="U149" i="9" s="1"/>
  <c r="M150" i="9"/>
  <c r="N150" i="9" s="1"/>
  <c r="V150" i="9" s="1"/>
  <c r="J151" i="9"/>
  <c r="K150" i="9"/>
  <c r="L150" i="9" s="1"/>
  <c r="P150" i="9" l="1"/>
  <c r="O150" i="9"/>
  <c r="W150" i="9"/>
  <c r="X150" i="9" s="1"/>
  <c r="Q150" i="9"/>
  <c r="R150" i="9" s="1"/>
  <c r="S150" i="9" s="1"/>
  <c r="T150" i="9" s="1"/>
  <c r="U150" i="9" s="1"/>
  <c r="M151" i="9"/>
  <c r="N151" i="9" s="1"/>
  <c r="V151" i="9" s="1"/>
  <c r="J152" i="9"/>
  <c r="K151" i="9"/>
  <c r="L151" i="9" s="1"/>
  <c r="W151" i="9" l="1"/>
  <c r="X151" i="9" s="1"/>
  <c r="P151" i="9"/>
  <c r="O151" i="9"/>
  <c r="Q151" i="9"/>
  <c r="R151" i="9" s="1"/>
  <c r="S151" i="9" s="1"/>
  <c r="T151" i="9" s="1"/>
  <c r="U151" i="9" s="1"/>
  <c r="M152" i="9"/>
  <c r="N152" i="9" s="1"/>
  <c r="V152" i="9" s="1"/>
  <c r="K152" i="9"/>
  <c r="L152" i="9" s="1"/>
  <c r="J153" i="9"/>
  <c r="P152" i="9" l="1"/>
  <c r="O152" i="9"/>
  <c r="W152" i="9"/>
  <c r="X152" i="9" s="1"/>
  <c r="Q152" i="9"/>
  <c r="R152" i="9" s="1"/>
  <c r="S152" i="9" s="1"/>
  <c r="T152" i="9" s="1"/>
  <c r="U152" i="9" s="1"/>
  <c r="M153" i="9"/>
  <c r="N153" i="9" s="1"/>
  <c r="V153" i="9" s="1"/>
  <c r="J154" i="9"/>
  <c r="K153" i="9"/>
  <c r="L153" i="9" s="1"/>
  <c r="W153" i="9" l="1"/>
  <c r="X153" i="9" s="1"/>
  <c r="P153" i="9"/>
  <c r="O153" i="9"/>
  <c r="Q153" i="9"/>
  <c r="R153" i="9" s="1"/>
  <c r="S153" i="9" s="1"/>
  <c r="T153" i="9" s="1"/>
  <c r="U153" i="9" s="1"/>
  <c r="M154" i="9"/>
  <c r="N154" i="9" s="1"/>
  <c r="V154" i="9" s="1"/>
  <c r="W154" i="9" s="1"/>
  <c r="J155" i="9"/>
  <c r="K154" i="9"/>
  <c r="L154" i="9" s="1"/>
  <c r="P154" i="9" l="1"/>
  <c r="O154" i="9"/>
  <c r="Q154" i="9"/>
  <c r="R154" i="9" s="1"/>
  <c r="S154" i="9" s="1"/>
  <c r="T154" i="9" s="1"/>
  <c r="U154" i="9" s="1"/>
  <c r="M155" i="9"/>
  <c r="N155" i="9" s="1"/>
  <c r="Q155" i="9" s="1"/>
  <c r="R155" i="9" s="1"/>
  <c r="S155" i="9" s="1"/>
  <c r="X154" i="9"/>
  <c r="K155" i="9"/>
  <c r="L155" i="9" s="1"/>
  <c r="J156" i="9"/>
  <c r="P155" i="9" l="1"/>
  <c r="O155" i="9"/>
  <c r="V155" i="9"/>
  <c r="M156" i="9"/>
  <c r="N156" i="9" s="1"/>
  <c r="V156" i="9" s="1"/>
  <c r="W156" i="9" s="1"/>
  <c r="T155" i="9"/>
  <c r="U155" i="9" s="1"/>
  <c r="J157" i="9"/>
  <c r="K156" i="9"/>
  <c r="L156" i="9" s="1"/>
  <c r="P156" i="9" l="1"/>
  <c r="O156" i="9"/>
  <c r="W155" i="9"/>
  <c r="X155" i="9" s="1"/>
  <c r="X156" i="9" s="1"/>
  <c r="Q156" i="9"/>
  <c r="R156" i="9" s="1"/>
  <c r="S156" i="9" s="1"/>
  <c r="T156" i="9" s="1"/>
  <c r="U156" i="9" s="1"/>
  <c r="M157" i="9"/>
  <c r="N157" i="9" s="1"/>
  <c r="V157" i="9" s="1"/>
  <c r="K157" i="9"/>
  <c r="L157" i="9" s="1"/>
  <c r="J158" i="9"/>
  <c r="W157" i="9" l="1"/>
  <c r="X157" i="9" s="1"/>
  <c r="P157" i="9"/>
  <c r="O157" i="9"/>
  <c r="Q157" i="9"/>
  <c r="R157" i="9" s="1"/>
  <c r="S157" i="9" s="1"/>
  <c r="T157" i="9" s="1"/>
  <c r="U157" i="9" s="1"/>
  <c r="M158" i="9"/>
  <c r="N158" i="9" s="1"/>
  <c r="V158" i="9" s="1"/>
  <c r="J159" i="9"/>
  <c r="K158" i="9"/>
  <c r="L158" i="9" s="1"/>
  <c r="W158" i="9" l="1"/>
  <c r="P158" i="9"/>
  <c r="O158" i="9"/>
  <c r="Q158" i="9"/>
  <c r="R158" i="9" s="1"/>
  <c r="S158" i="9" s="1"/>
  <c r="T158" i="9" s="1"/>
  <c r="U158" i="9" s="1"/>
  <c r="M159" i="9"/>
  <c r="N159" i="9" s="1"/>
  <c r="Q159" i="9" s="1"/>
  <c r="R159" i="9" s="1"/>
  <c r="S159" i="9" s="1"/>
  <c r="X158" i="9"/>
  <c r="K159" i="9"/>
  <c r="L159" i="9" s="1"/>
  <c r="J160" i="9"/>
  <c r="P159" i="9" l="1"/>
  <c r="O159" i="9"/>
  <c r="V159" i="9"/>
  <c r="M160" i="9"/>
  <c r="N160" i="9" s="1"/>
  <c r="V160" i="9" s="1"/>
  <c r="T159" i="9"/>
  <c r="U159" i="9" s="1"/>
  <c r="K160" i="9"/>
  <c r="L160" i="9" s="1"/>
  <c r="J161" i="9"/>
  <c r="W160" i="9" l="1"/>
  <c r="P160" i="9"/>
  <c r="O160" i="9"/>
  <c r="W159" i="9"/>
  <c r="X159" i="9" s="1"/>
  <c r="Q160" i="9"/>
  <c r="R160" i="9" s="1"/>
  <c r="S160" i="9" s="1"/>
  <c r="T160" i="9" s="1"/>
  <c r="U160" i="9" s="1"/>
  <c r="M161" i="9"/>
  <c r="N161" i="9" s="1"/>
  <c r="V161" i="9" s="1"/>
  <c r="W161" i="9" s="1"/>
  <c r="K161" i="9"/>
  <c r="L161" i="9" s="1"/>
  <c r="J162" i="9"/>
  <c r="X160" i="9" l="1"/>
  <c r="X161" i="9" s="1"/>
  <c r="P161" i="9"/>
  <c r="O161" i="9"/>
  <c r="Q161" i="9"/>
  <c r="R161" i="9" s="1"/>
  <c r="S161" i="9" s="1"/>
  <c r="T161" i="9" s="1"/>
  <c r="U161" i="9" s="1"/>
  <c r="M162" i="9"/>
  <c r="N162" i="9" s="1"/>
  <c r="V162" i="9" s="1"/>
  <c r="W162" i="9" s="1"/>
  <c r="J163" i="9"/>
  <c r="K162" i="9"/>
  <c r="L162" i="9" s="1"/>
  <c r="P162" i="9" l="1"/>
  <c r="O162" i="9"/>
  <c r="Q162" i="9"/>
  <c r="R162" i="9" s="1"/>
  <c r="S162" i="9" s="1"/>
  <c r="T162" i="9" s="1"/>
  <c r="U162" i="9" s="1"/>
  <c r="M163" i="9"/>
  <c r="N163" i="9" s="1"/>
  <c r="V163" i="9" s="1"/>
  <c r="X162" i="9"/>
  <c r="K163" i="9"/>
  <c r="L163" i="9" s="1"/>
  <c r="J164" i="9"/>
  <c r="P163" i="9" l="1"/>
  <c r="W163" i="9"/>
  <c r="X163" i="9" s="1"/>
  <c r="O163" i="9"/>
  <c r="Q163" i="9"/>
  <c r="R163" i="9" s="1"/>
  <c r="S163" i="9" s="1"/>
  <c r="T163" i="9" s="1"/>
  <c r="U163" i="9" s="1"/>
  <c r="M164" i="9"/>
  <c r="N164" i="9" s="1"/>
  <c r="V164" i="9" s="1"/>
  <c r="K164" i="9"/>
  <c r="L164" i="9" s="1"/>
  <c r="J165" i="9"/>
  <c r="P164" i="9" l="1"/>
  <c r="W164" i="9"/>
  <c r="X164" i="9" s="1"/>
  <c r="O164" i="9"/>
  <c r="Q164" i="9"/>
  <c r="R164" i="9" s="1"/>
  <c r="S164" i="9" s="1"/>
  <c r="T164" i="9" s="1"/>
  <c r="U164" i="9" s="1"/>
  <c r="M165" i="9"/>
  <c r="N165" i="9" s="1"/>
  <c r="V165" i="9" s="1"/>
  <c r="J166" i="9"/>
  <c r="K165" i="9"/>
  <c r="L165" i="9" s="1"/>
  <c r="W165" i="9" l="1"/>
  <c r="X165" i="9" s="1"/>
  <c r="P165" i="9"/>
  <c r="O165" i="9"/>
  <c r="Q165" i="9"/>
  <c r="R165" i="9" s="1"/>
  <c r="S165" i="9" s="1"/>
  <c r="T165" i="9" s="1"/>
  <c r="U165" i="9" s="1"/>
  <c r="M166" i="9"/>
  <c r="N166" i="9" s="1"/>
  <c r="V166" i="9" s="1"/>
  <c r="J167" i="9"/>
  <c r="K166" i="9"/>
  <c r="L166" i="9" s="1"/>
  <c r="W166" i="9" l="1"/>
  <c r="X166" i="9" s="1"/>
  <c r="P166" i="9"/>
  <c r="O166" i="9"/>
  <c r="Q166" i="9"/>
  <c r="R166" i="9" s="1"/>
  <c r="S166" i="9" s="1"/>
  <c r="T166" i="9" s="1"/>
  <c r="U166" i="9" s="1"/>
  <c r="M167" i="9"/>
  <c r="N167" i="9" s="1"/>
  <c r="V167" i="9" s="1"/>
  <c r="J168" i="9"/>
  <c r="K167" i="9"/>
  <c r="L167" i="9" s="1"/>
  <c r="W167" i="9" l="1"/>
  <c r="X167" i="9" s="1"/>
  <c r="P167" i="9"/>
  <c r="O167" i="9"/>
  <c r="Q167" i="9"/>
  <c r="R167" i="9" s="1"/>
  <c r="S167" i="9" s="1"/>
  <c r="T167" i="9" s="1"/>
  <c r="U167" i="9" s="1"/>
  <c r="M168" i="9"/>
  <c r="N168" i="9" s="1"/>
  <c r="V168" i="9" s="1"/>
  <c r="J169" i="9"/>
  <c r="K168" i="9"/>
  <c r="L168" i="9" s="1"/>
  <c r="W168" i="9" l="1"/>
  <c r="X168" i="9" s="1"/>
  <c r="P168" i="9"/>
  <c r="O168" i="9"/>
  <c r="Q168" i="9"/>
  <c r="R168" i="9" s="1"/>
  <c r="S168" i="9" s="1"/>
  <c r="T168" i="9" s="1"/>
  <c r="U168" i="9" s="1"/>
  <c r="M169" i="9"/>
  <c r="N169" i="9" s="1"/>
  <c r="V169" i="9" s="1"/>
  <c r="J170" i="9"/>
  <c r="K169" i="9"/>
  <c r="L169" i="9" s="1"/>
  <c r="P169" i="9" l="1"/>
  <c r="O169" i="9"/>
  <c r="W169" i="9"/>
  <c r="Q169" i="9"/>
  <c r="R169" i="9" s="1"/>
  <c r="S169" i="9" s="1"/>
  <c r="T169" i="9" s="1"/>
  <c r="U169" i="9" s="1"/>
  <c r="M170" i="9"/>
  <c r="N170" i="9" s="1"/>
  <c r="V170" i="9" s="1"/>
  <c r="J171" i="9"/>
  <c r="K170" i="9"/>
  <c r="L170" i="9" s="1"/>
  <c r="X169" i="9"/>
  <c r="W170" i="9" l="1"/>
  <c r="X170" i="9" s="1"/>
  <c r="P170" i="9"/>
  <c r="O170" i="9"/>
  <c r="Q170" i="9"/>
  <c r="R170" i="9" s="1"/>
  <c r="S170" i="9" s="1"/>
  <c r="T170" i="9" s="1"/>
  <c r="U170" i="9" s="1"/>
  <c r="M171" i="9"/>
  <c r="N171" i="9" s="1"/>
  <c r="V171" i="9" s="1"/>
  <c r="J172" i="9"/>
  <c r="K171" i="9"/>
  <c r="L171" i="9" s="1"/>
  <c r="W171" i="9" l="1"/>
  <c r="X171" i="9" s="1"/>
  <c r="P171" i="9"/>
  <c r="O171" i="9"/>
  <c r="Q171" i="9"/>
  <c r="R171" i="9" s="1"/>
  <c r="S171" i="9" s="1"/>
  <c r="T171" i="9" s="1"/>
  <c r="U171" i="9" s="1"/>
  <c r="M172" i="9"/>
  <c r="N172" i="9" s="1"/>
  <c r="V172" i="9" s="1"/>
  <c r="K172" i="9"/>
  <c r="L172" i="9" s="1"/>
  <c r="J173" i="9"/>
  <c r="P172" i="9" l="1"/>
  <c r="O172" i="9"/>
  <c r="W172" i="9"/>
  <c r="X172" i="9" s="1"/>
  <c r="Q172" i="9"/>
  <c r="R172" i="9" s="1"/>
  <c r="S172" i="9" s="1"/>
  <c r="T172" i="9" s="1"/>
  <c r="U172" i="9" s="1"/>
  <c r="M173" i="9"/>
  <c r="N173" i="9" s="1"/>
  <c r="V173" i="9" s="1"/>
  <c r="K173" i="9"/>
  <c r="L173" i="9" s="1"/>
  <c r="J174" i="9"/>
  <c r="W173" i="9" l="1"/>
  <c r="X173" i="9" s="1"/>
  <c r="P173" i="9"/>
  <c r="O173" i="9"/>
  <c r="Q173" i="9"/>
  <c r="R173" i="9" s="1"/>
  <c r="S173" i="9" s="1"/>
  <c r="T173" i="9" s="1"/>
  <c r="U173" i="9" s="1"/>
  <c r="M174" i="9"/>
  <c r="N174" i="9" s="1"/>
  <c r="V174" i="9" s="1"/>
  <c r="J175" i="9"/>
  <c r="K174" i="9"/>
  <c r="L174" i="9" s="1"/>
  <c r="W174" i="9" l="1"/>
  <c r="X174" i="9" s="1"/>
  <c r="P174" i="9"/>
  <c r="O174" i="9"/>
  <c r="Q174" i="9"/>
  <c r="R174" i="9" s="1"/>
  <c r="S174" i="9" s="1"/>
  <c r="T174" i="9" s="1"/>
  <c r="U174" i="9" s="1"/>
  <c r="M175" i="9"/>
  <c r="N175" i="9" s="1"/>
  <c r="V175" i="9" s="1"/>
  <c r="K175" i="9"/>
  <c r="L175" i="9" s="1"/>
  <c r="J176" i="9"/>
  <c r="W175" i="9" l="1"/>
  <c r="X175" i="9" s="1"/>
  <c r="P175" i="9"/>
  <c r="O175" i="9"/>
  <c r="Q175" i="9"/>
  <c r="R175" i="9" s="1"/>
  <c r="S175" i="9" s="1"/>
  <c r="T175" i="9" s="1"/>
  <c r="U175" i="9" s="1"/>
  <c r="M176" i="9"/>
  <c r="N176" i="9" s="1"/>
  <c r="V176" i="9" s="1"/>
  <c r="J177" i="9"/>
  <c r="K176" i="9"/>
  <c r="L176" i="9" s="1"/>
  <c r="P176" i="9" l="1"/>
  <c r="O176" i="9"/>
  <c r="W176" i="9"/>
  <c r="X176" i="9" s="1"/>
  <c r="Q176" i="9"/>
  <c r="R176" i="9" s="1"/>
  <c r="S176" i="9" s="1"/>
  <c r="T176" i="9" s="1"/>
  <c r="U176" i="9" s="1"/>
  <c r="M177" i="9"/>
  <c r="N177" i="9" s="1"/>
  <c r="V177" i="9" s="1"/>
  <c r="K177" i="9"/>
  <c r="L177" i="9" s="1"/>
  <c r="J178" i="9"/>
  <c r="W177" i="9" l="1"/>
  <c r="X177" i="9" s="1"/>
  <c r="P177" i="9"/>
  <c r="O177" i="9"/>
  <c r="Q177" i="9"/>
  <c r="R177" i="9" s="1"/>
  <c r="S177" i="9" s="1"/>
  <c r="T177" i="9" s="1"/>
  <c r="U177" i="9" s="1"/>
  <c r="M178" i="9"/>
  <c r="N178" i="9" s="1"/>
  <c r="V178" i="9" s="1"/>
  <c r="J179" i="9"/>
  <c r="K178" i="9"/>
  <c r="L178" i="9" s="1"/>
  <c r="W178" i="9" l="1"/>
  <c r="X178" i="9" s="1"/>
  <c r="P178" i="9"/>
  <c r="O178" i="9"/>
  <c r="Q178" i="9"/>
  <c r="R178" i="9" s="1"/>
  <c r="S178" i="9" s="1"/>
  <c r="T178" i="9" s="1"/>
  <c r="U178" i="9" s="1"/>
  <c r="M179" i="9"/>
  <c r="N179" i="9" s="1"/>
  <c r="V179" i="9" s="1"/>
  <c r="K179" i="9"/>
  <c r="L179" i="9" s="1"/>
  <c r="J180" i="9"/>
  <c r="W179" i="9" l="1"/>
  <c r="X179" i="9" s="1"/>
  <c r="P179" i="9"/>
  <c r="O179" i="9"/>
  <c r="Q179" i="9"/>
  <c r="R179" i="9" s="1"/>
  <c r="S179" i="9" s="1"/>
  <c r="T179" i="9" s="1"/>
  <c r="U179" i="9" s="1"/>
  <c r="M180" i="9"/>
  <c r="N180" i="9" s="1"/>
  <c r="V180" i="9" s="1"/>
  <c r="J181" i="9"/>
  <c r="K180" i="9"/>
  <c r="L180" i="9" s="1"/>
  <c r="W180" i="9" l="1"/>
  <c r="X180" i="9" s="1"/>
  <c r="P180" i="9"/>
  <c r="O180" i="9"/>
  <c r="Q180" i="9"/>
  <c r="R180" i="9" s="1"/>
  <c r="S180" i="9" s="1"/>
  <c r="T180" i="9" s="1"/>
  <c r="U180" i="9" s="1"/>
  <c r="M181" i="9"/>
  <c r="N181" i="9" s="1"/>
  <c r="V181" i="9" s="1"/>
  <c r="J182" i="9"/>
  <c r="K181" i="9"/>
  <c r="L181" i="9" s="1"/>
  <c r="W181" i="9" l="1"/>
  <c r="X181" i="9" s="1"/>
  <c r="P181" i="9"/>
  <c r="O181" i="9"/>
  <c r="Q181" i="9"/>
  <c r="R181" i="9" s="1"/>
  <c r="S181" i="9" s="1"/>
  <c r="T181" i="9" s="1"/>
  <c r="U181" i="9" s="1"/>
  <c r="M182" i="9"/>
  <c r="N182" i="9" s="1"/>
  <c r="V182" i="9" s="1"/>
  <c r="J183" i="9"/>
  <c r="K182" i="9"/>
  <c r="L182" i="9" s="1"/>
  <c r="W182" i="9" l="1"/>
  <c r="X182" i="9" s="1"/>
  <c r="P182" i="9"/>
  <c r="O182" i="9"/>
  <c r="Q182" i="9"/>
  <c r="R182" i="9" s="1"/>
  <c r="S182" i="9" s="1"/>
  <c r="T182" i="9" s="1"/>
  <c r="U182" i="9" s="1"/>
  <c r="M183" i="9"/>
  <c r="N183" i="9" s="1"/>
  <c r="V183" i="9" s="1"/>
  <c r="K183" i="9"/>
  <c r="L183" i="9" s="1"/>
  <c r="J184" i="9"/>
  <c r="W183" i="9" l="1"/>
  <c r="X183" i="9" s="1"/>
  <c r="P183" i="9"/>
  <c r="O183" i="9"/>
  <c r="Q183" i="9"/>
  <c r="R183" i="9" s="1"/>
  <c r="S183" i="9" s="1"/>
  <c r="T183" i="9" s="1"/>
  <c r="U183" i="9" s="1"/>
  <c r="M184" i="9"/>
  <c r="N184" i="9" s="1"/>
  <c r="V184" i="9" s="1"/>
  <c r="K184" i="9"/>
  <c r="L184" i="9" s="1"/>
  <c r="J185" i="9"/>
  <c r="P184" i="9" l="1"/>
  <c r="O184" i="9"/>
  <c r="W184" i="9"/>
  <c r="X184" i="9" s="1"/>
  <c r="Q184" i="9"/>
  <c r="R184" i="9" s="1"/>
  <c r="S184" i="9" s="1"/>
  <c r="T184" i="9" s="1"/>
  <c r="U184" i="9" s="1"/>
  <c r="M185" i="9"/>
  <c r="N185" i="9" s="1"/>
  <c r="V185" i="9" s="1"/>
  <c r="K185" i="9"/>
  <c r="L185" i="9" s="1"/>
  <c r="J186" i="9"/>
  <c r="W185" i="9" l="1"/>
  <c r="X185" i="9" s="1"/>
  <c r="P185" i="9"/>
  <c r="O185" i="9"/>
  <c r="Q185" i="9"/>
  <c r="R185" i="9" s="1"/>
  <c r="S185" i="9" s="1"/>
  <c r="T185" i="9" s="1"/>
  <c r="U185" i="9" s="1"/>
  <c r="M186" i="9"/>
  <c r="N186" i="9" s="1"/>
  <c r="V186" i="9" s="1"/>
  <c r="K186" i="9"/>
  <c r="L186" i="9" s="1"/>
  <c r="J187" i="9"/>
  <c r="P186" i="9" l="1"/>
  <c r="O186" i="9"/>
  <c r="W186" i="9"/>
  <c r="X186" i="9" s="1"/>
  <c r="Q186" i="9"/>
  <c r="R186" i="9" s="1"/>
  <c r="S186" i="9" s="1"/>
  <c r="T186" i="9" s="1"/>
  <c r="U186" i="9" s="1"/>
  <c r="M187" i="9"/>
  <c r="N187" i="9" s="1"/>
  <c r="V187" i="9" s="1"/>
  <c r="J188" i="9"/>
  <c r="K187" i="9"/>
  <c r="L187" i="9" s="1"/>
  <c r="W187" i="9" l="1"/>
  <c r="X187" i="9" s="1"/>
  <c r="P187" i="9"/>
  <c r="O187" i="9"/>
  <c r="Q187" i="9"/>
  <c r="R187" i="9" s="1"/>
  <c r="S187" i="9" s="1"/>
  <c r="T187" i="9" s="1"/>
  <c r="U187" i="9" s="1"/>
  <c r="M188" i="9"/>
  <c r="N188" i="9" s="1"/>
  <c r="V188" i="9" s="1"/>
  <c r="K188" i="9"/>
  <c r="L188" i="9" s="1"/>
  <c r="J189" i="9"/>
  <c r="P188" i="9" l="1"/>
  <c r="O188" i="9"/>
  <c r="W188" i="9"/>
  <c r="X188" i="9" s="1"/>
  <c r="Q188" i="9"/>
  <c r="R188" i="9" s="1"/>
  <c r="S188" i="9" s="1"/>
  <c r="T188" i="9" s="1"/>
  <c r="U188" i="9" s="1"/>
  <c r="M189" i="9"/>
  <c r="N189" i="9" s="1"/>
  <c r="V189" i="9" s="1"/>
  <c r="J190" i="9"/>
  <c r="K189" i="9"/>
  <c r="L189" i="9" s="1"/>
  <c r="W189" i="9" l="1"/>
  <c r="X189" i="9" s="1"/>
  <c r="P189" i="9"/>
  <c r="O189" i="9"/>
  <c r="Q189" i="9"/>
  <c r="R189" i="9" s="1"/>
  <c r="S189" i="9" s="1"/>
  <c r="T189" i="9" s="1"/>
  <c r="U189" i="9" s="1"/>
  <c r="M190" i="9"/>
  <c r="N190" i="9" s="1"/>
  <c r="V190" i="9" s="1"/>
  <c r="J191" i="9"/>
  <c r="K190" i="9"/>
  <c r="L190" i="9" s="1"/>
  <c r="W190" i="9" l="1"/>
  <c r="X190" i="9" s="1"/>
  <c r="P190" i="9"/>
  <c r="O190" i="9"/>
  <c r="Q190" i="9"/>
  <c r="R190" i="9" s="1"/>
  <c r="S190" i="9" s="1"/>
  <c r="T190" i="9" s="1"/>
  <c r="U190" i="9" s="1"/>
  <c r="M191" i="9"/>
  <c r="N191" i="9" s="1"/>
  <c r="V191" i="9" s="1"/>
  <c r="J192" i="9"/>
  <c r="K191" i="9"/>
  <c r="L191" i="9" s="1"/>
  <c r="W191" i="9" l="1"/>
  <c r="X191" i="9" s="1"/>
  <c r="P191" i="9"/>
  <c r="O191" i="9"/>
  <c r="Q191" i="9"/>
  <c r="R191" i="9" s="1"/>
  <c r="S191" i="9" s="1"/>
  <c r="T191" i="9" s="1"/>
  <c r="U191" i="9" s="1"/>
  <c r="M192" i="9"/>
  <c r="N192" i="9" s="1"/>
  <c r="V192" i="9" s="1"/>
  <c r="J193" i="9"/>
  <c r="K192" i="9"/>
  <c r="L192" i="9" s="1"/>
  <c r="W192" i="9" l="1"/>
  <c r="X192" i="9" s="1"/>
  <c r="P192" i="9"/>
  <c r="O192" i="9"/>
  <c r="Q192" i="9"/>
  <c r="R192" i="9" s="1"/>
  <c r="S192" i="9" s="1"/>
  <c r="T192" i="9" s="1"/>
  <c r="U192" i="9" s="1"/>
  <c r="M193" i="9"/>
  <c r="N193" i="9" s="1"/>
  <c r="V193" i="9" s="1"/>
  <c r="J194" i="9"/>
  <c r="K193" i="9"/>
  <c r="L193" i="9" s="1"/>
  <c r="W193" i="9" l="1"/>
  <c r="X193" i="9" s="1"/>
  <c r="P193" i="9"/>
  <c r="O193" i="9"/>
  <c r="Q193" i="9"/>
  <c r="R193" i="9" s="1"/>
  <c r="S193" i="9" s="1"/>
  <c r="T193" i="9" s="1"/>
  <c r="U193" i="9" s="1"/>
  <c r="M194" i="9"/>
  <c r="N194" i="9" s="1"/>
  <c r="V194" i="9" s="1"/>
  <c r="J195" i="9"/>
  <c r="K194" i="9"/>
  <c r="L194" i="9" s="1"/>
  <c r="W194" i="9" l="1"/>
  <c r="X194" i="9" s="1"/>
  <c r="P194" i="9"/>
  <c r="O194" i="9"/>
  <c r="Q194" i="9"/>
  <c r="R194" i="9" s="1"/>
  <c r="S194" i="9" s="1"/>
  <c r="T194" i="9" s="1"/>
  <c r="U194" i="9" s="1"/>
  <c r="M195" i="9"/>
  <c r="N195" i="9" s="1"/>
  <c r="V195" i="9" s="1"/>
  <c r="J196" i="9"/>
  <c r="K195" i="9"/>
  <c r="L195" i="9" s="1"/>
  <c r="W195" i="9" l="1"/>
  <c r="X195" i="9" s="1"/>
  <c r="P195" i="9"/>
  <c r="O195" i="9"/>
  <c r="Q195" i="9"/>
  <c r="R195" i="9" s="1"/>
  <c r="S195" i="9" s="1"/>
  <c r="T195" i="9" s="1"/>
  <c r="U195" i="9" s="1"/>
  <c r="M196" i="9"/>
  <c r="N196" i="9" s="1"/>
  <c r="V196" i="9" s="1"/>
  <c r="J197" i="9"/>
  <c r="K196" i="9"/>
  <c r="L196" i="9" s="1"/>
  <c r="W196" i="9" l="1"/>
  <c r="X196" i="9" s="1"/>
  <c r="P196" i="9"/>
  <c r="O196" i="9"/>
  <c r="Q196" i="9"/>
  <c r="R196" i="9" s="1"/>
  <c r="S196" i="9" s="1"/>
  <c r="T196" i="9" s="1"/>
  <c r="U196" i="9" s="1"/>
  <c r="M197" i="9"/>
  <c r="N197" i="9" s="1"/>
  <c r="V197" i="9" s="1"/>
  <c r="K197" i="9"/>
  <c r="L197" i="9" s="1"/>
  <c r="J198" i="9"/>
  <c r="P197" i="9" l="1"/>
  <c r="O197" i="9"/>
  <c r="W197" i="9"/>
  <c r="X197" i="9" s="1"/>
  <c r="Q197" i="9"/>
  <c r="R197" i="9" s="1"/>
  <c r="S197" i="9" s="1"/>
  <c r="T197" i="9" s="1"/>
  <c r="U197" i="9" s="1"/>
  <c r="M198" i="9"/>
  <c r="N198" i="9" s="1"/>
  <c r="V198" i="9" s="1"/>
  <c r="J199" i="9"/>
  <c r="K198" i="9"/>
  <c r="L198" i="9" s="1"/>
  <c r="P198" i="9" l="1"/>
  <c r="O198" i="9"/>
  <c r="W198" i="9"/>
  <c r="X198" i="9" s="1"/>
  <c r="Q198" i="9"/>
  <c r="R198" i="9" s="1"/>
  <c r="S198" i="9" s="1"/>
  <c r="T198" i="9" s="1"/>
  <c r="U198" i="9" s="1"/>
  <c r="M199" i="9"/>
  <c r="N199" i="9" s="1"/>
  <c r="V199" i="9" s="1"/>
  <c r="K199" i="9"/>
  <c r="L199" i="9" s="1"/>
  <c r="J200" i="9"/>
  <c r="P199" i="9" l="1"/>
  <c r="W199" i="9"/>
  <c r="O199" i="9"/>
  <c r="Q199" i="9"/>
  <c r="R199" i="9" s="1"/>
  <c r="S199" i="9" s="1"/>
  <c r="T199" i="9" s="1"/>
  <c r="U199" i="9" s="1"/>
  <c r="M200" i="9"/>
  <c r="N200" i="9" s="1"/>
  <c r="V200" i="9" s="1"/>
  <c r="X199" i="9"/>
  <c r="J201" i="9"/>
  <c r="K200" i="9"/>
  <c r="L200" i="9" s="1"/>
  <c r="W200" i="9" l="1"/>
  <c r="X200" i="9" s="1"/>
  <c r="P200" i="9"/>
  <c r="O200" i="9"/>
  <c r="Q200" i="9"/>
  <c r="R200" i="9" s="1"/>
  <c r="S200" i="9" s="1"/>
  <c r="T200" i="9" s="1"/>
  <c r="U200" i="9" s="1"/>
  <c r="M201" i="9"/>
  <c r="N201" i="9" s="1"/>
  <c r="V201" i="9" s="1"/>
  <c r="J202" i="9"/>
  <c r="K201" i="9"/>
  <c r="L201" i="9" s="1"/>
  <c r="W201" i="9" l="1"/>
  <c r="X201" i="9" s="1"/>
  <c r="P201" i="9"/>
  <c r="O201" i="9"/>
  <c r="Q201" i="9"/>
  <c r="R201" i="9" s="1"/>
  <c r="S201" i="9" s="1"/>
  <c r="T201" i="9" s="1"/>
  <c r="U201" i="9" s="1"/>
  <c r="M202" i="9"/>
  <c r="N202" i="9" s="1"/>
  <c r="V202" i="9" s="1"/>
  <c r="J203" i="9"/>
  <c r="K202" i="9"/>
  <c r="L202" i="9" s="1"/>
  <c r="W202" i="9" l="1"/>
  <c r="X202" i="9" s="1"/>
  <c r="P202" i="9"/>
  <c r="O202" i="9"/>
  <c r="Q202" i="9"/>
  <c r="R202" i="9" s="1"/>
  <c r="S202" i="9" s="1"/>
  <c r="T202" i="9" s="1"/>
  <c r="U202" i="9" s="1"/>
  <c r="M203" i="9"/>
  <c r="N203" i="9" s="1"/>
  <c r="V203" i="9" s="1"/>
  <c r="J204" i="9"/>
  <c r="K203" i="9"/>
  <c r="L203" i="9" s="1"/>
  <c r="P203" i="9" l="1"/>
  <c r="W203" i="9"/>
  <c r="X203" i="9" s="1"/>
  <c r="O203" i="9"/>
  <c r="Q203" i="9"/>
  <c r="R203" i="9" s="1"/>
  <c r="S203" i="9" s="1"/>
  <c r="T203" i="9" s="1"/>
  <c r="U203" i="9" s="1"/>
  <c r="M204" i="9"/>
  <c r="N204" i="9" s="1"/>
  <c r="V204" i="9" s="1"/>
  <c r="K204" i="9"/>
  <c r="L204" i="9" s="1"/>
  <c r="J205" i="9"/>
  <c r="P204" i="9" l="1"/>
  <c r="W204" i="9"/>
  <c r="O204" i="9"/>
  <c r="Q204" i="9"/>
  <c r="R204" i="9" s="1"/>
  <c r="S204" i="9" s="1"/>
  <c r="T204" i="9" s="1"/>
  <c r="U204" i="9" s="1"/>
  <c r="M205" i="9"/>
  <c r="N205" i="9" s="1"/>
  <c r="V205" i="9" s="1"/>
  <c r="X204" i="9"/>
  <c r="K205" i="9"/>
  <c r="L205" i="9" s="1"/>
  <c r="J206" i="9"/>
  <c r="P205" i="9" l="1"/>
  <c r="W205" i="9"/>
  <c r="X205" i="9" s="1"/>
  <c r="O205" i="9"/>
  <c r="Q205" i="9"/>
  <c r="R205" i="9" s="1"/>
  <c r="S205" i="9" s="1"/>
  <c r="T205" i="9" s="1"/>
  <c r="U205" i="9" s="1"/>
  <c r="M206" i="9"/>
  <c r="N206" i="9" s="1"/>
  <c r="V206" i="9" s="1"/>
  <c r="J207" i="9"/>
  <c r="K206" i="9"/>
  <c r="L206" i="9" s="1"/>
  <c r="P206" i="9" l="1"/>
  <c r="W206" i="9"/>
  <c r="X206" i="9" s="1"/>
  <c r="O206" i="9"/>
  <c r="Q206" i="9"/>
  <c r="R206" i="9" s="1"/>
  <c r="S206" i="9" s="1"/>
  <c r="T206" i="9" s="1"/>
  <c r="U206" i="9" s="1"/>
  <c r="M207" i="9"/>
  <c r="N207" i="9" s="1"/>
  <c r="V207" i="9" s="1"/>
  <c r="K207" i="9"/>
  <c r="L207" i="9" s="1"/>
  <c r="J208" i="9"/>
  <c r="P207" i="9" l="1"/>
  <c r="W207" i="9"/>
  <c r="X207" i="9" s="1"/>
  <c r="O207" i="9"/>
  <c r="Q207" i="9"/>
  <c r="R207" i="9" s="1"/>
  <c r="S207" i="9" s="1"/>
  <c r="T207" i="9" s="1"/>
  <c r="U207" i="9" s="1"/>
  <c r="M208" i="9"/>
  <c r="N208" i="9" s="1"/>
  <c r="V208" i="9" s="1"/>
  <c r="J209" i="9"/>
  <c r="K208" i="9"/>
  <c r="L208" i="9" s="1"/>
  <c r="P208" i="9" l="1"/>
  <c r="W208" i="9"/>
  <c r="X208" i="9" s="1"/>
  <c r="O208" i="9"/>
  <c r="Q208" i="9"/>
  <c r="R208" i="9" s="1"/>
  <c r="S208" i="9" s="1"/>
  <c r="T208" i="9" s="1"/>
  <c r="U208" i="9" s="1"/>
  <c r="M209" i="9"/>
  <c r="N209" i="9" s="1"/>
  <c r="V209" i="9" s="1"/>
  <c r="K209" i="9"/>
  <c r="L209" i="9" s="1"/>
  <c r="J210" i="9"/>
  <c r="P209" i="9" l="1"/>
  <c r="W209" i="9"/>
  <c r="X209" i="9" s="1"/>
  <c r="O209" i="9"/>
  <c r="Q209" i="9"/>
  <c r="R209" i="9" s="1"/>
  <c r="S209" i="9" s="1"/>
  <c r="T209" i="9" s="1"/>
  <c r="U209" i="9" s="1"/>
  <c r="M210" i="9"/>
  <c r="N210" i="9" s="1"/>
  <c r="V210" i="9" s="1"/>
  <c r="J211" i="9"/>
  <c r="K210" i="9"/>
  <c r="L210" i="9" s="1"/>
  <c r="P210" i="9" l="1"/>
  <c r="W210" i="9"/>
  <c r="X210" i="9" s="1"/>
  <c r="O210" i="9"/>
  <c r="Q210" i="9"/>
  <c r="R210" i="9" s="1"/>
  <c r="S210" i="9" s="1"/>
  <c r="T210" i="9" s="1"/>
  <c r="U210" i="9" s="1"/>
  <c r="M211" i="9"/>
  <c r="N211" i="9" s="1"/>
  <c r="V211" i="9" s="1"/>
  <c r="J212" i="9"/>
  <c r="K211" i="9"/>
  <c r="L211" i="9" s="1"/>
  <c r="W211" i="9" l="1"/>
  <c r="X211" i="9" s="1"/>
  <c r="P211" i="9"/>
  <c r="O211" i="9"/>
  <c r="Q211" i="9"/>
  <c r="R211" i="9" s="1"/>
  <c r="S211" i="9" s="1"/>
  <c r="T211" i="9" s="1"/>
  <c r="U211" i="9" s="1"/>
  <c r="M212" i="9"/>
  <c r="N212" i="9" s="1"/>
  <c r="Q212" i="9" s="1"/>
  <c r="K212" i="9"/>
  <c r="L212" i="9" s="1"/>
  <c r="J213" i="9"/>
  <c r="P212" i="9" l="1"/>
  <c r="O212" i="9"/>
  <c r="V212" i="9"/>
  <c r="M213" i="9"/>
  <c r="N213" i="9" s="1"/>
  <c r="V213" i="9" s="1"/>
  <c r="R212" i="9"/>
  <c r="S212" i="9" s="1"/>
  <c r="T212" i="9" s="1"/>
  <c r="U212" i="9" s="1"/>
  <c r="J214" i="9"/>
  <c r="K213" i="9"/>
  <c r="L213" i="9" s="1"/>
  <c r="W213" i="9" l="1"/>
  <c r="P213" i="9"/>
  <c r="O213" i="9"/>
  <c r="W212" i="9"/>
  <c r="X212" i="9" s="1"/>
  <c r="Q213" i="9"/>
  <c r="R213" i="9" s="1"/>
  <c r="S213" i="9" s="1"/>
  <c r="T213" i="9" s="1"/>
  <c r="U213" i="9" s="1"/>
  <c r="M214" i="9"/>
  <c r="N214" i="9" s="1"/>
  <c r="V214" i="9" s="1"/>
  <c r="J215" i="9"/>
  <c r="K214" i="9"/>
  <c r="L214" i="9" s="1"/>
  <c r="X213" i="9" l="1"/>
  <c r="P214" i="9"/>
  <c r="W214" i="9"/>
  <c r="X214" i="9" s="1"/>
  <c r="O214" i="9"/>
  <c r="Q214" i="9"/>
  <c r="R214" i="9" s="1"/>
  <c r="S214" i="9" s="1"/>
  <c r="T214" i="9" s="1"/>
  <c r="U214" i="9" s="1"/>
  <c r="M215" i="9"/>
  <c r="N215" i="9" s="1"/>
  <c r="V215" i="9" s="1"/>
  <c r="K215" i="9"/>
  <c r="L215" i="9" s="1"/>
  <c r="J216" i="9"/>
  <c r="P215" i="9" l="1"/>
  <c r="W215" i="9"/>
  <c r="X215" i="9" s="1"/>
  <c r="O215" i="9"/>
  <c r="Q215" i="9"/>
  <c r="R215" i="9" s="1"/>
  <c r="S215" i="9" s="1"/>
  <c r="T215" i="9" s="1"/>
  <c r="U215" i="9" s="1"/>
  <c r="M216" i="9"/>
  <c r="N216" i="9" s="1"/>
  <c r="V216" i="9" s="1"/>
  <c r="J217" i="9"/>
  <c r="K216" i="9"/>
  <c r="L216" i="9" s="1"/>
  <c r="P216" i="9" l="1"/>
  <c r="W216" i="9"/>
  <c r="X216" i="9" s="1"/>
  <c r="O216" i="9"/>
  <c r="Q216" i="9"/>
  <c r="R216" i="9" s="1"/>
  <c r="S216" i="9" s="1"/>
  <c r="T216" i="9" s="1"/>
  <c r="U216" i="9" s="1"/>
  <c r="M217" i="9"/>
  <c r="N217" i="9" s="1"/>
  <c r="V217" i="9" s="1"/>
  <c r="K217" i="9"/>
  <c r="L217" i="9" s="1"/>
  <c r="J218" i="9"/>
  <c r="P217" i="9" l="1"/>
  <c r="W217" i="9"/>
  <c r="X217" i="9" s="1"/>
  <c r="O217" i="9"/>
  <c r="Q217" i="9"/>
  <c r="R217" i="9" s="1"/>
  <c r="S217" i="9" s="1"/>
  <c r="T217" i="9" s="1"/>
  <c r="U217" i="9" s="1"/>
  <c r="M218" i="9"/>
  <c r="N218" i="9" s="1"/>
  <c r="V218" i="9" s="1"/>
  <c r="K218" i="9"/>
  <c r="L218" i="9" s="1"/>
  <c r="J219" i="9"/>
  <c r="P218" i="9" l="1"/>
  <c r="W218" i="9"/>
  <c r="X218" i="9" s="1"/>
  <c r="O218" i="9"/>
  <c r="Q218" i="9"/>
  <c r="R218" i="9" s="1"/>
  <c r="S218" i="9" s="1"/>
  <c r="T218" i="9" s="1"/>
  <c r="U218" i="9" s="1"/>
  <c r="M219" i="9"/>
  <c r="N219" i="9" s="1"/>
  <c r="V219" i="9" s="1"/>
  <c r="J220" i="9"/>
  <c r="K219" i="9"/>
  <c r="L219" i="9" s="1"/>
  <c r="W219" i="9" l="1"/>
  <c r="X219" i="9" s="1"/>
  <c r="P219" i="9"/>
  <c r="O219" i="9"/>
  <c r="Q219" i="9"/>
  <c r="R219" i="9" s="1"/>
  <c r="S219" i="9" s="1"/>
  <c r="T219" i="9" s="1"/>
  <c r="U219" i="9" s="1"/>
  <c r="M220" i="9"/>
  <c r="N220" i="9" s="1"/>
  <c r="V220" i="9" s="1"/>
  <c r="K220" i="9"/>
  <c r="L220" i="9" s="1"/>
  <c r="J221" i="9"/>
  <c r="W220" i="9" l="1"/>
  <c r="X220" i="9" s="1"/>
  <c r="P220" i="9"/>
  <c r="O220" i="9"/>
  <c r="Q220" i="9"/>
  <c r="R220" i="9" s="1"/>
  <c r="S220" i="9" s="1"/>
  <c r="T220" i="9" s="1"/>
  <c r="U220" i="9" s="1"/>
  <c r="M221" i="9"/>
  <c r="N221" i="9" s="1"/>
  <c r="V221" i="9" s="1"/>
  <c r="J222" i="9"/>
  <c r="K221" i="9"/>
  <c r="L221" i="9" s="1"/>
  <c r="P221" i="9" l="1"/>
  <c r="W221" i="9"/>
  <c r="X221" i="9" s="1"/>
  <c r="O221" i="9"/>
  <c r="Q221" i="9"/>
  <c r="R221" i="9" s="1"/>
  <c r="S221" i="9" s="1"/>
  <c r="T221" i="9" s="1"/>
  <c r="U221" i="9" s="1"/>
  <c r="M222" i="9"/>
  <c r="N222" i="9" s="1"/>
  <c r="V222" i="9" s="1"/>
  <c r="J223" i="9"/>
  <c r="K222" i="9"/>
  <c r="L222" i="9" s="1"/>
  <c r="P222" i="9" l="1"/>
  <c r="W222" i="9"/>
  <c r="X222" i="9" s="1"/>
  <c r="O222" i="9"/>
  <c r="Q222" i="9"/>
  <c r="R222" i="9" s="1"/>
  <c r="S222" i="9" s="1"/>
  <c r="T222" i="9" s="1"/>
  <c r="U222" i="9" s="1"/>
  <c r="M223" i="9"/>
  <c r="N223" i="9" s="1"/>
  <c r="V223" i="9" s="1"/>
  <c r="K223" i="9"/>
  <c r="L223" i="9" s="1"/>
  <c r="J224" i="9"/>
  <c r="P223" i="9" l="1"/>
  <c r="W223" i="9"/>
  <c r="O223" i="9"/>
  <c r="Q223" i="9"/>
  <c r="R223" i="9" s="1"/>
  <c r="S223" i="9" s="1"/>
  <c r="T223" i="9" s="1"/>
  <c r="U223" i="9" s="1"/>
  <c r="M224" i="9"/>
  <c r="N224" i="9" s="1"/>
  <c r="V224" i="9" s="1"/>
  <c r="X223" i="9"/>
  <c r="J225" i="9"/>
  <c r="K224" i="9"/>
  <c r="L224" i="9" s="1"/>
  <c r="P224" i="9" l="1"/>
  <c r="W224" i="9"/>
  <c r="X224" i="9" s="1"/>
  <c r="O224" i="9"/>
  <c r="Q224" i="9"/>
  <c r="R224" i="9" s="1"/>
  <c r="S224" i="9" s="1"/>
  <c r="T224" i="9" s="1"/>
  <c r="U224" i="9" s="1"/>
  <c r="M225" i="9"/>
  <c r="N225" i="9" s="1"/>
  <c r="V225" i="9" s="1"/>
  <c r="K225" i="9"/>
  <c r="L225" i="9" s="1"/>
  <c r="J226" i="9"/>
  <c r="P225" i="9" l="1"/>
  <c r="W225" i="9"/>
  <c r="X225" i="9" s="1"/>
  <c r="O225" i="9"/>
  <c r="Q225" i="9"/>
  <c r="R225" i="9" s="1"/>
  <c r="S225" i="9" s="1"/>
  <c r="T225" i="9" s="1"/>
  <c r="U225" i="9" s="1"/>
  <c r="M226" i="9"/>
  <c r="N226" i="9" s="1"/>
  <c r="V226" i="9" s="1"/>
  <c r="J227" i="9"/>
  <c r="K226" i="9"/>
  <c r="L226" i="9" s="1"/>
  <c r="P226" i="9" l="1"/>
  <c r="W226" i="9"/>
  <c r="X226" i="9" s="1"/>
  <c r="O226" i="9"/>
  <c r="Q226" i="9"/>
  <c r="R226" i="9" s="1"/>
  <c r="S226" i="9" s="1"/>
  <c r="T226" i="9" s="1"/>
  <c r="U226" i="9" s="1"/>
  <c r="M227" i="9"/>
  <c r="N227" i="9" s="1"/>
  <c r="V227" i="9" s="1"/>
  <c r="J228" i="9"/>
  <c r="K227" i="9"/>
  <c r="L227" i="9" s="1"/>
  <c r="P227" i="9" l="1"/>
  <c r="O227" i="9"/>
  <c r="W227" i="9"/>
  <c r="X227" i="9" s="1"/>
  <c r="Q227" i="9"/>
  <c r="R227" i="9" s="1"/>
  <c r="S227" i="9" s="1"/>
  <c r="T227" i="9" s="1"/>
  <c r="U227" i="9" s="1"/>
  <c r="M228" i="9"/>
  <c r="N228" i="9" s="1"/>
  <c r="Q228" i="9" s="1"/>
  <c r="R228" i="9" s="1"/>
  <c r="S228" i="9" s="1"/>
  <c r="K228" i="9"/>
  <c r="L228" i="9" s="1"/>
  <c r="J229" i="9"/>
  <c r="P228" i="9" l="1"/>
  <c r="O228" i="9"/>
  <c r="V228" i="9"/>
  <c r="M229" i="9"/>
  <c r="N229" i="9" s="1"/>
  <c r="V229" i="9" s="1"/>
  <c r="W229" i="9" s="1"/>
  <c r="T228" i="9"/>
  <c r="U228" i="9" s="1"/>
  <c r="J230" i="9"/>
  <c r="K229" i="9"/>
  <c r="L229" i="9" s="1"/>
  <c r="P229" i="9" l="1"/>
  <c r="O229" i="9"/>
  <c r="W228" i="9"/>
  <c r="X228" i="9" s="1"/>
  <c r="X229" i="9" s="1"/>
  <c r="Q229" i="9"/>
  <c r="R229" i="9" s="1"/>
  <c r="S229" i="9" s="1"/>
  <c r="T229" i="9" s="1"/>
  <c r="U229" i="9" s="1"/>
  <c r="M230" i="9"/>
  <c r="N230" i="9" s="1"/>
  <c r="V230" i="9" s="1"/>
  <c r="J231" i="9"/>
  <c r="K230" i="9"/>
  <c r="L230" i="9" s="1"/>
  <c r="P230" i="9" l="1"/>
  <c r="W230" i="9"/>
  <c r="X230" i="9" s="1"/>
  <c r="O230" i="9"/>
  <c r="Q230" i="9"/>
  <c r="R230" i="9" s="1"/>
  <c r="S230" i="9" s="1"/>
  <c r="T230" i="9" s="1"/>
  <c r="U230" i="9" s="1"/>
  <c r="M231" i="9"/>
  <c r="N231" i="9" s="1"/>
  <c r="V231" i="9" s="1"/>
  <c r="J232" i="9"/>
  <c r="K231" i="9"/>
  <c r="L231" i="9" s="1"/>
  <c r="P231" i="9" l="1"/>
  <c r="W231" i="9"/>
  <c r="X231" i="9" s="1"/>
  <c r="O231" i="9"/>
  <c r="Q231" i="9"/>
  <c r="R231" i="9" s="1"/>
  <c r="S231" i="9" s="1"/>
  <c r="T231" i="9" s="1"/>
  <c r="U231" i="9" s="1"/>
  <c r="M232" i="9"/>
  <c r="N232" i="9" s="1"/>
  <c r="Q232" i="9" s="1"/>
  <c r="R232" i="9" s="1"/>
  <c r="S232" i="9" s="1"/>
  <c r="K232" i="9"/>
  <c r="L232" i="9" s="1"/>
  <c r="J233" i="9"/>
  <c r="P232" i="9" l="1"/>
  <c r="O232" i="9"/>
  <c r="V232" i="9"/>
  <c r="M233" i="9"/>
  <c r="N233" i="9" s="1"/>
  <c r="Q233" i="9" s="1"/>
  <c r="R233" i="9" s="1"/>
  <c r="S233" i="9" s="1"/>
  <c r="T232" i="9"/>
  <c r="U232" i="9" s="1"/>
  <c r="J234" i="9"/>
  <c r="K233" i="9"/>
  <c r="L233" i="9" s="1"/>
  <c r="P233" i="9" l="1"/>
  <c r="O233" i="9"/>
  <c r="W232" i="9"/>
  <c r="X232" i="9" s="1"/>
  <c r="V233" i="9"/>
  <c r="M234" i="9"/>
  <c r="N234" i="9" s="1"/>
  <c r="V234" i="9" s="1"/>
  <c r="T233" i="9"/>
  <c r="U233" i="9" s="1"/>
  <c r="J235" i="9"/>
  <c r="K234" i="9"/>
  <c r="L234" i="9" s="1"/>
  <c r="P234" i="9" l="1"/>
  <c r="W234" i="9"/>
  <c r="O234" i="9"/>
  <c r="W233" i="9"/>
  <c r="X233" i="9" s="1"/>
  <c r="Q234" i="9"/>
  <c r="R234" i="9" s="1"/>
  <c r="S234" i="9" s="1"/>
  <c r="T234" i="9" s="1"/>
  <c r="U234" i="9" s="1"/>
  <c r="M235" i="9"/>
  <c r="N235" i="9" s="1"/>
  <c r="V235" i="9" s="1"/>
  <c r="J236" i="9"/>
  <c r="K235" i="9"/>
  <c r="L235" i="9" s="1"/>
  <c r="W235" i="9" l="1"/>
  <c r="P235" i="9"/>
  <c r="X234" i="9"/>
  <c r="O235" i="9"/>
  <c r="Q235" i="9"/>
  <c r="R235" i="9" s="1"/>
  <c r="S235" i="9" s="1"/>
  <c r="T235" i="9" s="1"/>
  <c r="U235" i="9" s="1"/>
  <c r="M236" i="9"/>
  <c r="N236" i="9" s="1"/>
  <c r="Q236" i="9" s="1"/>
  <c r="R236" i="9" s="1"/>
  <c r="S236" i="9" s="1"/>
  <c r="K236" i="9"/>
  <c r="L236" i="9" s="1"/>
  <c r="J237" i="9"/>
  <c r="X235" i="9" l="1"/>
  <c r="P236" i="9"/>
  <c r="O236" i="9"/>
  <c r="V236" i="9"/>
  <c r="M237" i="9"/>
  <c r="N237" i="9" s="1"/>
  <c r="V237" i="9" s="1"/>
  <c r="T236" i="9"/>
  <c r="U236" i="9" s="1"/>
  <c r="J238" i="9"/>
  <c r="K237" i="9"/>
  <c r="L237" i="9" s="1"/>
  <c r="P237" i="9" l="1"/>
  <c r="W237" i="9"/>
  <c r="O237" i="9"/>
  <c r="W236" i="9"/>
  <c r="X236" i="9" s="1"/>
  <c r="Q237" i="9"/>
  <c r="R237" i="9" s="1"/>
  <c r="S237" i="9" s="1"/>
  <c r="T237" i="9" s="1"/>
  <c r="U237" i="9" s="1"/>
  <c r="M238" i="9"/>
  <c r="N238" i="9" s="1"/>
  <c r="V238" i="9" s="1"/>
  <c r="J239" i="9"/>
  <c r="K238" i="9"/>
  <c r="L238" i="9" s="1"/>
  <c r="X237" i="9" l="1"/>
  <c r="P238" i="9"/>
  <c r="W238" i="9"/>
  <c r="O238" i="9"/>
  <c r="Q238" i="9"/>
  <c r="R238" i="9" s="1"/>
  <c r="S238" i="9" s="1"/>
  <c r="T238" i="9" s="1"/>
  <c r="U238" i="9" s="1"/>
  <c r="M239" i="9"/>
  <c r="N239" i="9" s="1"/>
  <c r="V239" i="9" s="1"/>
  <c r="J240" i="9"/>
  <c r="K239" i="9"/>
  <c r="L239" i="9" s="1"/>
  <c r="W239" i="9" l="1"/>
  <c r="X238" i="9"/>
  <c r="P239" i="9"/>
  <c r="O239" i="9"/>
  <c r="Q239" i="9"/>
  <c r="R239" i="9" s="1"/>
  <c r="S239" i="9" s="1"/>
  <c r="T239" i="9" s="1"/>
  <c r="U239" i="9" s="1"/>
  <c r="M240" i="9"/>
  <c r="N240" i="9" s="1"/>
  <c r="V240" i="9" s="1"/>
  <c r="K240" i="9"/>
  <c r="L240" i="9" s="1"/>
  <c r="J241" i="9"/>
  <c r="X239" i="9" l="1"/>
  <c r="W240" i="9"/>
  <c r="P240" i="9"/>
  <c r="O240" i="9"/>
  <c r="Q240" i="9"/>
  <c r="R240" i="9" s="1"/>
  <c r="S240" i="9" s="1"/>
  <c r="T240" i="9" s="1"/>
  <c r="U240" i="9" s="1"/>
  <c r="M241" i="9"/>
  <c r="N241" i="9" s="1"/>
  <c r="V241" i="9" s="1"/>
  <c r="J242" i="9"/>
  <c r="K241" i="9"/>
  <c r="L241" i="9" s="1"/>
  <c r="X240" i="9" l="1"/>
  <c r="P241" i="9"/>
  <c r="W241" i="9"/>
  <c r="O241" i="9"/>
  <c r="Q241" i="9"/>
  <c r="R241" i="9" s="1"/>
  <c r="S241" i="9" s="1"/>
  <c r="T241" i="9" s="1"/>
  <c r="U241" i="9" s="1"/>
  <c r="M242" i="9"/>
  <c r="N242" i="9" s="1"/>
  <c r="V242" i="9" s="1"/>
  <c r="J243" i="9"/>
  <c r="K242" i="9"/>
  <c r="L242" i="9" s="1"/>
  <c r="X241" i="9" l="1"/>
  <c r="P242" i="9"/>
  <c r="W242" i="9"/>
  <c r="O242" i="9"/>
  <c r="Q242" i="9"/>
  <c r="R242" i="9" s="1"/>
  <c r="S242" i="9" s="1"/>
  <c r="T242" i="9" s="1"/>
  <c r="U242" i="9" s="1"/>
  <c r="M243" i="9"/>
  <c r="N243" i="9" s="1"/>
  <c r="V243" i="9" s="1"/>
  <c r="J244" i="9"/>
  <c r="K243" i="9"/>
  <c r="L243" i="9" s="1"/>
  <c r="X242" i="9" l="1"/>
  <c r="W243" i="9"/>
  <c r="P243" i="9"/>
  <c r="O243" i="9"/>
  <c r="Q243" i="9"/>
  <c r="R243" i="9" s="1"/>
  <c r="S243" i="9" s="1"/>
  <c r="T243" i="9" s="1"/>
  <c r="U243" i="9" s="1"/>
  <c r="M244" i="9"/>
  <c r="N244" i="9" s="1"/>
  <c r="V244" i="9" s="1"/>
  <c r="K244" i="9"/>
  <c r="L244" i="9" s="1"/>
  <c r="J245" i="9"/>
  <c r="X243" i="9" l="1"/>
  <c r="W244" i="9"/>
  <c r="P244" i="9"/>
  <c r="O244" i="9"/>
  <c r="Q244" i="9"/>
  <c r="R244" i="9" s="1"/>
  <c r="S244" i="9" s="1"/>
  <c r="T244" i="9" s="1"/>
  <c r="U244" i="9" s="1"/>
  <c r="M245" i="9"/>
  <c r="N245" i="9" s="1"/>
  <c r="V245" i="9" s="1"/>
  <c r="J246" i="9"/>
  <c r="K245" i="9"/>
  <c r="L245" i="9" s="1"/>
  <c r="X244" i="9" l="1"/>
  <c r="W245" i="9"/>
  <c r="P245" i="9"/>
  <c r="O245" i="9"/>
  <c r="Q245" i="9"/>
  <c r="R245" i="9" s="1"/>
  <c r="S245" i="9" s="1"/>
  <c r="T245" i="9" s="1"/>
  <c r="U245" i="9" s="1"/>
  <c r="M246" i="9"/>
  <c r="N246" i="9" s="1"/>
  <c r="V246" i="9" s="1"/>
  <c r="J247" i="9"/>
  <c r="K246" i="9"/>
  <c r="L246" i="9" s="1"/>
  <c r="X245" i="9" l="1"/>
  <c r="P246" i="9"/>
  <c r="W246" i="9"/>
  <c r="O246" i="9"/>
  <c r="Q246" i="9"/>
  <c r="R246" i="9" s="1"/>
  <c r="S246" i="9" s="1"/>
  <c r="T246" i="9" s="1"/>
  <c r="U246" i="9" s="1"/>
  <c r="M247" i="9"/>
  <c r="N247" i="9" s="1"/>
  <c r="V247" i="9" s="1"/>
  <c r="J248" i="9"/>
  <c r="K247" i="9"/>
  <c r="L247" i="9" s="1"/>
  <c r="X246" i="9" l="1"/>
  <c r="P247" i="9"/>
  <c r="O247" i="9"/>
  <c r="W247" i="9"/>
  <c r="Q247" i="9"/>
  <c r="R247" i="9" s="1"/>
  <c r="S247" i="9" s="1"/>
  <c r="T247" i="9" s="1"/>
  <c r="U247" i="9" s="1"/>
  <c r="M248" i="9"/>
  <c r="N248" i="9" s="1"/>
  <c r="V248" i="9" s="1"/>
  <c r="J249" i="9"/>
  <c r="K248" i="9"/>
  <c r="L248" i="9" s="1"/>
  <c r="X247" i="9" l="1"/>
  <c r="P248" i="9"/>
  <c r="W248" i="9"/>
  <c r="O248" i="9"/>
  <c r="Q248" i="9"/>
  <c r="R248" i="9" s="1"/>
  <c r="S248" i="9" s="1"/>
  <c r="T248" i="9" s="1"/>
  <c r="U248" i="9" s="1"/>
  <c r="M249" i="9"/>
  <c r="N249" i="9" s="1"/>
  <c r="V249" i="9" s="1"/>
  <c r="K249" i="9"/>
  <c r="L249" i="9" s="1"/>
  <c r="J250" i="9"/>
  <c r="X248" i="9" l="1"/>
  <c r="P249" i="9"/>
  <c r="W249" i="9"/>
  <c r="O249" i="9"/>
  <c r="Q249" i="9"/>
  <c r="R249" i="9" s="1"/>
  <c r="S249" i="9" s="1"/>
  <c r="T249" i="9" s="1"/>
  <c r="U249" i="9" s="1"/>
  <c r="M250" i="9"/>
  <c r="N250" i="9" s="1"/>
  <c r="V250" i="9" s="1"/>
  <c r="J251" i="9"/>
  <c r="K250" i="9"/>
  <c r="L250" i="9" s="1"/>
  <c r="X249" i="9" l="1"/>
  <c r="W250" i="9"/>
  <c r="P250" i="9"/>
  <c r="O250" i="9"/>
  <c r="Q250" i="9"/>
  <c r="R250" i="9" s="1"/>
  <c r="S250" i="9" s="1"/>
  <c r="T250" i="9" s="1"/>
  <c r="U250" i="9" s="1"/>
  <c r="M251" i="9"/>
  <c r="N251" i="9" s="1"/>
  <c r="V251" i="9" s="1"/>
  <c r="J252" i="9"/>
  <c r="K251" i="9"/>
  <c r="L251" i="9" s="1"/>
  <c r="X250" i="9" l="1"/>
  <c r="W251" i="9"/>
  <c r="P251" i="9"/>
  <c r="O251" i="9"/>
  <c r="Q251" i="9"/>
  <c r="R251" i="9" s="1"/>
  <c r="S251" i="9" s="1"/>
  <c r="T251" i="9" s="1"/>
  <c r="U251" i="9" s="1"/>
  <c r="M252" i="9"/>
  <c r="N252" i="9" s="1"/>
  <c r="Q252" i="9" s="1"/>
  <c r="K252" i="9"/>
  <c r="L252" i="9" s="1"/>
  <c r="J253" i="9"/>
  <c r="X251" i="9" l="1"/>
  <c r="P252" i="9"/>
  <c r="O252" i="9"/>
  <c r="V252" i="9"/>
  <c r="M253" i="9"/>
  <c r="N253" i="9" s="1"/>
  <c r="V253" i="9" s="1"/>
  <c r="K253" i="9"/>
  <c r="L253" i="9" s="1"/>
  <c r="J254" i="9"/>
  <c r="R252" i="9"/>
  <c r="S252" i="9" s="1"/>
  <c r="T252" i="9" s="1"/>
  <c r="U252" i="9" s="1"/>
  <c r="W253" i="9" l="1"/>
  <c r="P253" i="9"/>
  <c r="O253" i="9"/>
  <c r="W252" i="9"/>
  <c r="X252" i="9" s="1"/>
  <c r="Q253" i="9"/>
  <c r="R253" i="9" s="1"/>
  <c r="S253" i="9" s="1"/>
  <c r="T253" i="9" s="1"/>
  <c r="U253" i="9" s="1"/>
  <c r="M254" i="9"/>
  <c r="N254" i="9" s="1"/>
  <c r="V254" i="9" s="1"/>
  <c r="K254" i="9"/>
  <c r="L254" i="9" s="1"/>
  <c r="J255" i="9"/>
  <c r="X253" i="9" l="1"/>
  <c r="W254" i="9"/>
  <c r="X254" i="9" s="1"/>
  <c r="P254" i="9"/>
  <c r="O254" i="9"/>
  <c r="Q254" i="9"/>
  <c r="R254" i="9" s="1"/>
  <c r="S254" i="9" s="1"/>
  <c r="T254" i="9" s="1"/>
  <c r="U254" i="9" s="1"/>
  <c r="M255" i="9"/>
  <c r="N255" i="9" s="1"/>
  <c r="V255" i="9" s="1"/>
  <c r="K255" i="9"/>
  <c r="L255" i="9" s="1"/>
  <c r="J256" i="9"/>
  <c r="W255" i="9" l="1"/>
  <c r="X255" i="9" s="1"/>
  <c r="P255" i="9"/>
  <c r="O255" i="9"/>
  <c r="Q255" i="9"/>
  <c r="R255" i="9" s="1"/>
  <c r="S255" i="9" s="1"/>
  <c r="T255" i="9" s="1"/>
  <c r="U255" i="9" s="1"/>
  <c r="M256" i="9"/>
  <c r="N256" i="9" s="1"/>
  <c r="V256" i="9" s="1"/>
  <c r="K256" i="9"/>
  <c r="L256" i="9" s="1"/>
  <c r="J257" i="9"/>
  <c r="W256" i="9" l="1"/>
  <c r="X256" i="9" s="1"/>
  <c r="P256" i="9"/>
  <c r="O256" i="9"/>
  <c r="Q256" i="9"/>
  <c r="R256" i="9" s="1"/>
  <c r="S256" i="9" s="1"/>
  <c r="T256" i="9" s="1"/>
  <c r="U256" i="9" s="1"/>
  <c r="M257" i="9"/>
  <c r="N257" i="9" s="1"/>
  <c r="V257" i="9" s="1"/>
  <c r="K257" i="9"/>
  <c r="L257" i="9" s="1"/>
  <c r="J258" i="9"/>
  <c r="W257" i="9" l="1"/>
  <c r="P257" i="9"/>
  <c r="O257" i="9"/>
  <c r="Q257" i="9"/>
  <c r="R257" i="9" s="1"/>
  <c r="S257" i="9" s="1"/>
  <c r="T257" i="9" s="1"/>
  <c r="U257" i="9" s="1"/>
  <c r="M258" i="9"/>
  <c r="N258" i="9" s="1"/>
  <c r="V258" i="9" s="1"/>
  <c r="W258" i="9" s="1"/>
  <c r="X257" i="9"/>
  <c r="J259" i="9"/>
  <c r="K258" i="9"/>
  <c r="L258" i="9" s="1"/>
  <c r="P258" i="9" l="1"/>
  <c r="O258" i="9"/>
  <c r="Q258" i="9"/>
  <c r="R258" i="9" s="1"/>
  <c r="S258" i="9" s="1"/>
  <c r="T258" i="9" s="1"/>
  <c r="U258" i="9" s="1"/>
  <c r="M259" i="9"/>
  <c r="N259" i="9" s="1"/>
  <c r="V259" i="9" s="1"/>
  <c r="X258" i="9"/>
  <c r="J260" i="9"/>
  <c r="K259" i="9"/>
  <c r="L259" i="9" s="1"/>
  <c r="P259" i="9" l="1"/>
  <c r="O259" i="9"/>
  <c r="W259" i="9"/>
  <c r="X259" i="9" s="1"/>
  <c r="Q259" i="9"/>
  <c r="R259" i="9" s="1"/>
  <c r="S259" i="9" s="1"/>
  <c r="T259" i="9" s="1"/>
  <c r="U259" i="9" s="1"/>
  <c r="M260" i="9"/>
  <c r="N260" i="9" s="1"/>
  <c r="V260" i="9" s="1"/>
  <c r="J261" i="9"/>
  <c r="K260" i="9"/>
  <c r="L260" i="9" s="1"/>
  <c r="P260" i="9" l="1"/>
  <c r="O260" i="9"/>
  <c r="W260" i="9"/>
  <c r="X260" i="9" s="1"/>
  <c r="Q260" i="9"/>
  <c r="R260" i="9" s="1"/>
  <c r="S260" i="9" s="1"/>
  <c r="T260" i="9" s="1"/>
  <c r="U260" i="9" s="1"/>
  <c r="M261" i="9"/>
  <c r="N261" i="9" s="1"/>
  <c r="V261" i="9" s="1"/>
  <c r="K261" i="9"/>
  <c r="L261" i="9" s="1"/>
  <c r="J262" i="9"/>
  <c r="P261" i="9" l="1"/>
  <c r="O261" i="9"/>
  <c r="W261" i="9"/>
  <c r="X261" i="9" s="1"/>
  <c r="Q261" i="9"/>
  <c r="R261" i="9" s="1"/>
  <c r="S261" i="9" s="1"/>
  <c r="T261" i="9" s="1"/>
  <c r="U261" i="9" s="1"/>
  <c r="M262" i="9"/>
  <c r="N262" i="9" s="1"/>
  <c r="V262" i="9" s="1"/>
  <c r="K262" i="9"/>
  <c r="L262" i="9" s="1"/>
  <c r="J263" i="9"/>
  <c r="W262" i="9" l="1"/>
  <c r="X262" i="9" s="1"/>
  <c r="P262" i="9"/>
  <c r="O262" i="9"/>
  <c r="Q262" i="9"/>
  <c r="R262" i="9" s="1"/>
  <c r="S262" i="9" s="1"/>
  <c r="T262" i="9" s="1"/>
  <c r="U262" i="9" s="1"/>
  <c r="M263" i="9"/>
  <c r="N263" i="9" s="1"/>
  <c r="V263" i="9" s="1"/>
  <c r="J264" i="9"/>
  <c r="K263" i="9"/>
  <c r="L263" i="9" s="1"/>
  <c r="P263" i="9" l="1"/>
  <c r="O263" i="9"/>
  <c r="W263" i="9"/>
  <c r="X263" i="9" s="1"/>
  <c r="Q263" i="9"/>
  <c r="R263" i="9" s="1"/>
  <c r="S263" i="9" s="1"/>
  <c r="T263" i="9" s="1"/>
  <c r="U263" i="9" s="1"/>
  <c r="M264" i="9"/>
  <c r="N264" i="9" s="1"/>
  <c r="V264" i="9" s="1"/>
  <c r="J265" i="9"/>
  <c r="K264" i="9"/>
  <c r="L264" i="9" s="1"/>
  <c r="W264" i="9" l="1"/>
  <c r="X264" i="9" s="1"/>
  <c r="P264" i="9"/>
  <c r="O264" i="9"/>
  <c r="Q264" i="9"/>
  <c r="R264" i="9" s="1"/>
  <c r="S264" i="9" s="1"/>
  <c r="T264" i="9" s="1"/>
  <c r="U264" i="9" s="1"/>
  <c r="M265" i="9"/>
  <c r="N265" i="9" s="1"/>
  <c r="V265" i="9" s="1"/>
  <c r="K265" i="9"/>
  <c r="L265" i="9" s="1"/>
  <c r="J266" i="9"/>
  <c r="P265" i="9" l="1"/>
  <c r="O265" i="9"/>
  <c r="W265" i="9"/>
  <c r="X265" i="9" s="1"/>
  <c r="Q265" i="9"/>
  <c r="R265" i="9" s="1"/>
  <c r="S265" i="9" s="1"/>
  <c r="T265" i="9" s="1"/>
  <c r="U265" i="9" s="1"/>
  <c r="M266" i="9"/>
  <c r="N266" i="9" s="1"/>
  <c r="V266" i="9" s="1"/>
  <c r="J267" i="9"/>
  <c r="K266" i="9"/>
  <c r="L266" i="9" s="1"/>
  <c r="W266" i="9" l="1"/>
  <c r="X266" i="9" s="1"/>
  <c r="P266" i="9"/>
  <c r="O266" i="9"/>
  <c r="Q266" i="9"/>
  <c r="R266" i="9" s="1"/>
  <c r="S266" i="9" s="1"/>
  <c r="T266" i="9" s="1"/>
  <c r="U266" i="9" s="1"/>
  <c r="M267" i="9"/>
  <c r="N267" i="9" s="1"/>
  <c r="Q267" i="9" s="1"/>
  <c r="K267" i="9"/>
  <c r="L267" i="9" s="1"/>
  <c r="J268" i="9"/>
  <c r="P267" i="9" l="1"/>
  <c r="O267" i="9"/>
  <c r="V267" i="9"/>
  <c r="M268" i="9"/>
  <c r="N268" i="9" s="1"/>
  <c r="V268" i="9" s="1"/>
  <c r="K268" i="9"/>
  <c r="L268" i="9" s="1"/>
  <c r="J269" i="9"/>
  <c r="R267" i="9"/>
  <c r="S267" i="9" s="1"/>
  <c r="T267" i="9" s="1"/>
  <c r="U267" i="9" s="1"/>
  <c r="P268" i="9" l="1"/>
  <c r="O268" i="9"/>
  <c r="W268" i="9"/>
  <c r="W267" i="9"/>
  <c r="X267" i="9" s="1"/>
  <c r="Q268" i="9"/>
  <c r="R268" i="9" s="1"/>
  <c r="S268" i="9" s="1"/>
  <c r="T268" i="9" s="1"/>
  <c r="U268" i="9" s="1"/>
  <c r="M269" i="9"/>
  <c r="N269" i="9" s="1"/>
  <c r="V269" i="9" s="1"/>
  <c r="K269" i="9"/>
  <c r="L269" i="9" s="1"/>
  <c r="J270" i="9"/>
  <c r="P269" i="9" l="1"/>
  <c r="X268" i="9"/>
  <c r="O269" i="9"/>
  <c r="W269" i="9"/>
  <c r="Q269" i="9"/>
  <c r="R269" i="9" s="1"/>
  <c r="S269" i="9" s="1"/>
  <c r="T269" i="9" s="1"/>
  <c r="U269" i="9" s="1"/>
  <c r="M270" i="9"/>
  <c r="N270" i="9" s="1"/>
  <c r="V270" i="9" s="1"/>
  <c r="J271" i="9"/>
  <c r="K270" i="9"/>
  <c r="L270" i="9" s="1"/>
  <c r="W270" i="9" l="1"/>
  <c r="P270" i="9"/>
  <c r="X269" i="9"/>
  <c r="O270" i="9"/>
  <c r="Q270" i="9"/>
  <c r="R270" i="9" s="1"/>
  <c r="S270" i="9" s="1"/>
  <c r="T270" i="9" s="1"/>
  <c r="U270" i="9" s="1"/>
  <c r="M271" i="9"/>
  <c r="N271" i="9" s="1"/>
  <c r="V271" i="9" s="1"/>
  <c r="K271" i="9"/>
  <c r="L271" i="9" s="1"/>
  <c r="J272" i="9"/>
  <c r="X270" i="9" l="1"/>
  <c r="W271" i="9"/>
  <c r="P271" i="9"/>
  <c r="O271" i="9"/>
  <c r="Q271" i="9"/>
  <c r="R271" i="9" s="1"/>
  <c r="S271" i="9" s="1"/>
  <c r="T271" i="9" s="1"/>
  <c r="U271" i="9" s="1"/>
  <c r="M272" i="9"/>
  <c r="N272" i="9" s="1"/>
  <c r="V272" i="9" s="1"/>
  <c r="K272" i="9"/>
  <c r="L272" i="9" s="1"/>
  <c r="J273" i="9"/>
  <c r="X271" i="9" l="1"/>
  <c r="W272" i="9"/>
  <c r="P272" i="9"/>
  <c r="O272" i="9"/>
  <c r="Q272" i="9"/>
  <c r="R272" i="9" s="1"/>
  <c r="S272" i="9" s="1"/>
  <c r="T272" i="9" s="1"/>
  <c r="U272" i="9" s="1"/>
  <c r="M273" i="9"/>
  <c r="N273" i="9" s="1"/>
  <c r="V273" i="9" s="1"/>
  <c r="J274" i="9"/>
  <c r="K273" i="9"/>
  <c r="L273" i="9" s="1"/>
  <c r="W273" i="9" l="1"/>
  <c r="X272" i="9"/>
  <c r="P273" i="9"/>
  <c r="O273" i="9"/>
  <c r="Q273" i="9"/>
  <c r="R273" i="9" s="1"/>
  <c r="S273" i="9" s="1"/>
  <c r="T273" i="9" s="1"/>
  <c r="U273" i="9" s="1"/>
  <c r="M274" i="9"/>
  <c r="N274" i="9" s="1"/>
  <c r="V274" i="9" s="1"/>
  <c r="J275" i="9"/>
  <c r="K274" i="9"/>
  <c r="L274" i="9" s="1"/>
  <c r="W274" i="9" l="1"/>
  <c r="X273" i="9"/>
  <c r="P274" i="9"/>
  <c r="O274" i="9"/>
  <c r="Q274" i="9"/>
  <c r="R274" i="9" s="1"/>
  <c r="S274" i="9" s="1"/>
  <c r="T274" i="9" s="1"/>
  <c r="U274" i="9" s="1"/>
  <c r="M275" i="9"/>
  <c r="N275" i="9" s="1"/>
  <c r="V275" i="9" s="1"/>
  <c r="J276" i="9"/>
  <c r="K275" i="9"/>
  <c r="L275" i="9" s="1"/>
  <c r="X274" i="9" l="1"/>
  <c r="W275" i="9"/>
  <c r="P275" i="9"/>
  <c r="O275" i="9"/>
  <c r="Q275" i="9"/>
  <c r="R275" i="9" s="1"/>
  <c r="S275" i="9" s="1"/>
  <c r="T275" i="9" s="1"/>
  <c r="U275" i="9" s="1"/>
  <c r="M276" i="9"/>
  <c r="N276" i="9" s="1"/>
  <c r="V276" i="9" s="1"/>
  <c r="K276" i="9"/>
  <c r="L276" i="9" s="1"/>
  <c r="J277" i="9"/>
  <c r="X275" i="9" l="1"/>
  <c r="W276" i="9"/>
  <c r="X276" i="9" s="1"/>
  <c r="P276" i="9"/>
  <c r="O276" i="9"/>
  <c r="Q276" i="9"/>
  <c r="R276" i="9" s="1"/>
  <c r="S276" i="9" s="1"/>
  <c r="T276" i="9" s="1"/>
  <c r="U276" i="9" s="1"/>
  <c r="M277" i="9"/>
  <c r="N277" i="9" s="1"/>
  <c r="V277" i="9" s="1"/>
  <c r="J278" i="9"/>
  <c r="K277" i="9"/>
  <c r="L277" i="9" s="1"/>
  <c r="W277" i="9" l="1"/>
  <c r="X277" i="9" s="1"/>
  <c r="P277" i="9"/>
  <c r="O277" i="9"/>
  <c r="Q277" i="9"/>
  <c r="R277" i="9" s="1"/>
  <c r="S277" i="9" s="1"/>
  <c r="T277" i="9" s="1"/>
  <c r="U277" i="9" s="1"/>
  <c r="M278" i="9"/>
  <c r="N278" i="9" s="1"/>
  <c r="V278" i="9" s="1"/>
  <c r="J279" i="9"/>
  <c r="K278" i="9"/>
  <c r="L278" i="9" s="1"/>
  <c r="W278" i="9" l="1"/>
  <c r="X278" i="9" s="1"/>
  <c r="P278" i="9"/>
  <c r="O278" i="9"/>
  <c r="Q278" i="9"/>
  <c r="R278" i="9" s="1"/>
  <c r="S278" i="9" s="1"/>
  <c r="T278" i="9" s="1"/>
  <c r="U278" i="9" s="1"/>
  <c r="M279" i="9"/>
  <c r="N279" i="9" s="1"/>
  <c r="V279" i="9" s="1"/>
  <c r="K279" i="9"/>
  <c r="L279" i="9" s="1"/>
  <c r="J280" i="9"/>
  <c r="W279" i="9" l="1"/>
  <c r="X279" i="9" s="1"/>
  <c r="P279" i="9"/>
  <c r="O279" i="9"/>
  <c r="Q279" i="9"/>
  <c r="R279" i="9" s="1"/>
  <c r="S279" i="9" s="1"/>
  <c r="T279" i="9" s="1"/>
  <c r="U279" i="9" s="1"/>
  <c r="M280" i="9"/>
  <c r="N280" i="9" s="1"/>
  <c r="V280" i="9" s="1"/>
  <c r="K280" i="9"/>
  <c r="L280" i="9" s="1"/>
  <c r="J281" i="9"/>
  <c r="W280" i="9" l="1"/>
  <c r="X280" i="9" s="1"/>
  <c r="P280" i="9"/>
  <c r="O280" i="9"/>
  <c r="Q280" i="9"/>
  <c r="R280" i="9" s="1"/>
  <c r="S280" i="9" s="1"/>
  <c r="T280" i="9" s="1"/>
  <c r="U280" i="9" s="1"/>
  <c r="M281" i="9"/>
  <c r="N281" i="9" s="1"/>
  <c r="V281" i="9" s="1"/>
  <c r="J282" i="9"/>
  <c r="K281" i="9"/>
  <c r="L281" i="9" s="1"/>
  <c r="W281" i="9" l="1"/>
  <c r="X281" i="9" s="1"/>
  <c r="P281" i="9"/>
  <c r="O281" i="9"/>
  <c r="Q281" i="9"/>
  <c r="R281" i="9" s="1"/>
  <c r="S281" i="9" s="1"/>
  <c r="T281" i="9" s="1"/>
  <c r="U281" i="9" s="1"/>
  <c r="M282" i="9"/>
  <c r="N282" i="9" s="1"/>
  <c r="V282" i="9" s="1"/>
  <c r="J283" i="9"/>
  <c r="K282" i="9"/>
  <c r="L282" i="9" s="1"/>
  <c r="W282" i="9" l="1"/>
  <c r="X282" i="9" s="1"/>
  <c r="P282" i="9"/>
  <c r="O282" i="9"/>
  <c r="Q282" i="9"/>
  <c r="R282" i="9" s="1"/>
  <c r="S282" i="9" s="1"/>
  <c r="T282" i="9" s="1"/>
  <c r="U282" i="9" s="1"/>
  <c r="M283" i="9"/>
  <c r="N283" i="9" s="1"/>
  <c r="V283" i="9" s="1"/>
  <c r="J284" i="9"/>
  <c r="K283" i="9"/>
  <c r="L283" i="9" s="1"/>
  <c r="W283" i="9" l="1"/>
  <c r="X283" i="9" s="1"/>
  <c r="P283" i="9"/>
  <c r="O283" i="9"/>
  <c r="Q283" i="9"/>
  <c r="R283" i="9" s="1"/>
  <c r="S283" i="9" s="1"/>
  <c r="T283" i="9" s="1"/>
  <c r="U283" i="9" s="1"/>
  <c r="M284" i="9"/>
  <c r="N284" i="9" s="1"/>
  <c r="V284" i="9" s="1"/>
  <c r="J285" i="9"/>
  <c r="K284" i="9"/>
  <c r="L284" i="9" s="1"/>
  <c r="W284" i="9" l="1"/>
  <c r="X284" i="9" s="1"/>
  <c r="P284" i="9"/>
  <c r="O284" i="9"/>
  <c r="Q284" i="9"/>
  <c r="R284" i="9" s="1"/>
  <c r="S284" i="9" s="1"/>
  <c r="T284" i="9" s="1"/>
  <c r="U284" i="9" s="1"/>
  <c r="M285" i="9"/>
  <c r="N285" i="9" s="1"/>
  <c r="V285" i="9" s="1"/>
  <c r="K285" i="9"/>
  <c r="L285" i="9" s="1"/>
  <c r="J286" i="9"/>
  <c r="W285" i="9" l="1"/>
  <c r="X285" i="9" s="1"/>
  <c r="P285" i="9"/>
  <c r="O285" i="9"/>
  <c r="Q285" i="9"/>
  <c r="R285" i="9" s="1"/>
  <c r="S285" i="9" s="1"/>
  <c r="T285" i="9" s="1"/>
  <c r="U285" i="9" s="1"/>
  <c r="M286" i="9"/>
  <c r="N286" i="9" s="1"/>
  <c r="V286" i="9" s="1"/>
  <c r="K286" i="9"/>
  <c r="L286" i="9" s="1"/>
  <c r="J287" i="9"/>
  <c r="W286" i="9" l="1"/>
  <c r="X286" i="9" s="1"/>
  <c r="P286" i="9"/>
  <c r="O286" i="9"/>
  <c r="Q286" i="9"/>
  <c r="R286" i="9" s="1"/>
  <c r="S286" i="9" s="1"/>
  <c r="T286" i="9" s="1"/>
  <c r="U286" i="9" s="1"/>
  <c r="M287" i="9"/>
  <c r="N287" i="9" s="1"/>
  <c r="V287" i="9" s="1"/>
  <c r="J288" i="9"/>
  <c r="K287" i="9"/>
  <c r="L287" i="9" s="1"/>
  <c r="W287" i="9" l="1"/>
  <c r="X287" i="9" s="1"/>
  <c r="P287" i="9"/>
  <c r="O287" i="9"/>
  <c r="Q287" i="9"/>
  <c r="R287" i="9" s="1"/>
  <c r="S287" i="9" s="1"/>
  <c r="T287" i="9" s="1"/>
  <c r="U287" i="9" s="1"/>
  <c r="M288" i="9"/>
  <c r="N288" i="9" s="1"/>
  <c r="V288" i="9" s="1"/>
  <c r="J289" i="9"/>
  <c r="K288" i="9"/>
  <c r="L288" i="9" s="1"/>
  <c r="W288" i="9" l="1"/>
  <c r="X288" i="9" s="1"/>
  <c r="P288" i="9"/>
  <c r="O288" i="9"/>
  <c r="Q288" i="9"/>
  <c r="R288" i="9" s="1"/>
  <c r="S288" i="9" s="1"/>
  <c r="T288" i="9" s="1"/>
  <c r="U288" i="9" s="1"/>
  <c r="M289" i="9"/>
  <c r="N289" i="9" s="1"/>
  <c r="V289" i="9" s="1"/>
  <c r="J290" i="9"/>
  <c r="K289" i="9"/>
  <c r="L289" i="9" s="1"/>
  <c r="W289" i="9" l="1"/>
  <c r="X289" i="9" s="1"/>
  <c r="P289" i="9"/>
  <c r="O289" i="9"/>
  <c r="Q289" i="9"/>
  <c r="R289" i="9" s="1"/>
  <c r="S289" i="9" s="1"/>
  <c r="T289" i="9" s="1"/>
  <c r="U289" i="9" s="1"/>
  <c r="M290" i="9"/>
  <c r="N290" i="9" s="1"/>
  <c r="V290" i="9" s="1"/>
  <c r="K290" i="9"/>
  <c r="L290" i="9" s="1"/>
  <c r="J291" i="9"/>
  <c r="W290" i="9" l="1"/>
  <c r="X290" i="9" s="1"/>
  <c r="P290" i="9"/>
  <c r="O290" i="9"/>
  <c r="Q290" i="9"/>
  <c r="R290" i="9" s="1"/>
  <c r="S290" i="9" s="1"/>
  <c r="T290" i="9" s="1"/>
  <c r="U290" i="9" s="1"/>
  <c r="M291" i="9"/>
  <c r="N291" i="9" s="1"/>
  <c r="V291" i="9" s="1"/>
  <c r="J292" i="9"/>
  <c r="K291" i="9"/>
  <c r="L291" i="9" s="1"/>
  <c r="P291" i="9" l="1"/>
  <c r="O291" i="9"/>
  <c r="W291" i="9"/>
  <c r="X291" i="9" s="1"/>
  <c r="Q291" i="9"/>
  <c r="R291" i="9" s="1"/>
  <c r="S291" i="9" s="1"/>
  <c r="T291" i="9" s="1"/>
  <c r="U291" i="9" s="1"/>
  <c r="M292" i="9"/>
  <c r="N292" i="9" s="1"/>
  <c r="V292" i="9" s="1"/>
  <c r="K292" i="9"/>
  <c r="L292" i="9" s="1"/>
  <c r="J293" i="9"/>
  <c r="W292" i="9" l="1"/>
  <c r="X292" i="9" s="1"/>
  <c r="P292" i="9"/>
  <c r="O292" i="9"/>
  <c r="Q292" i="9"/>
  <c r="R292" i="9" s="1"/>
  <c r="S292" i="9" s="1"/>
  <c r="T292" i="9" s="1"/>
  <c r="U292" i="9" s="1"/>
  <c r="M293" i="9"/>
  <c r="N293" i="9" s="1"/>
  <c r="V293" i="9" s="1"/>
  <c r="K293" i="9"/>
  <c r="L293" i="9" s="1"/>
  <c r="J294" i="9"/>
  <c r="W293" i="9" l="1"/>
  <c r="X293" i="9" s="1"/>
  <c r="P293" i="9"/>
  <c r="O293" i="9"/>
  <c r="Q293" i="9"/>
  <c r="R293" i="9" s="1"/>
  <c r="S293" i="9" s="1"/>
  <c r="T293" i="9" s="1"/>
  <c r="U293" i="9" s="1"/>
  <c r="M294" i="9"/>
  <c r="N294" i="9" s="1"/>
  <c r="V294" i="9" s="1"/>
  <c r="J295" i="9"/>
  <c r="K294" i="9"/>
  <c r="L294" i="9" s="1"/>
  <c r="W294" i="9" l="1"/>
  <c r="X294" i="9" s="1"/>
  <c r="P294" i="9"/>
  <c r="O294" i="9"/>
  <c r="Q294" i="9"/>
  <c r="R294" i="9" s="1"/>
  <c r="S294" i="9" s="1"/>
  <c r="T294" i="9" s="1"/>
  <c r="U294" i="9" s="1"/>
  <c r="M295" i="9"/>
  <c r="N295" i="9" s="1"/>
  <c r="Q295" i="9" s="1"/>
  <c r="R295" i="9" s="1"/>
  <c r="S295" i="9" s="1"/>
  <c r="K295" i="9"/>
  <c r="L295" i="9" s="1"/>
  <c r="J296" i="9"/>
  <c r="P295" i="9" l="1"/>
  <c r="O295" i="9"/>
  <c r="V295" i="9"/>
  <c r="M296" i="9"/>
  <c r="N296" i="9" s="1"/>
  <c r="Q296" i="9" s="1"/>
  <c r="R296" i="9" s="1"/>
  <c r="S296" i="9" s="1"/>
  <c r="T295" i="9"/>
  <c r="U295" i="9" s="1"/>
  <c r="K296" i="9"/>
  <c r="L296" i="9" s="1"/>
  <c r="J297" i="9"/>
  <c r="P296" i="9" l="1"/>
  <c r="O296" i="9"/>
  <c r="W295" i="9"/>
  <c r="X295" i="9" s="1"/>
  <c r="V296" i="9"/>
  <c r="M297" i="9"/>
  <c r="N297" i="9" s="1"/>
  <c r="V297" i="9" s="1"/>
  <c r="T296" i="9"/>
  <c r="U296" i="9" s="1"/>
  <c r="J298" i="9"/>
  <c r="K297" i="9"/>
  <c r="L297" i="9" s="1"/>
  <c r="W297" i="9" l="1"/>
  <c r="P297" i="9"/>
  <c r="O297" i="9"/>
  <c r="W296" i="9"/>
  <c r="X296" i="9" s="1"/>
  <c r="Q297" i="9"/>
  <c r="R297" i="9" s="1"/>
  <c r="S297" i="9" s="1"/>
  <c r="T297" i="9" s="1"/>
  <c r="U297" i="9" s="1"/>
  <c r="M298" i="9"/>
  <c r="N298" i="9" s="1"/>
  <c r="V298" i="9" s="1"/>
  <c r="J299" i="9"/>
  <c r="K298" i="9"/>
  <c r="L298" i="9" s="1"/>
  <c r="X297" i="9" l="1"/>
  <c r="W298" i="9"/>
  <c r="P298" i="9"/>
  <c r="O298" i="9"/>
  <c r="Q298" i="9"/>
  <c r="R298" i="9" s="1"/>
  <c r="S298" i="9" s="1"/>
  <c r="T298" i="9" s="1"/>
  <c r="U298" i="9" s="1"/>
  <c r="M299" i="9"/>
  <c r="N299" i="9" s="1"/>
  <c r="V299" i="9" s="1"/>
  <c r="J300" i="9"/>
  <c r="K299" i="9"/>
  <c r="L299" i="9" s="1"/>
  <c r="X298" i="9" l="1"/>
  <c r="P299" i="9"/>
  <c r="O299" i="9"/>
  <c r="W299" i="9"/>
  <c r="Q299" i="9"/>
  <c r="R299" i="9" s="1"/>
  <c r="S299" i="9" s="1"/>
  <c r="T299" i="9" s="1"/>
  <c r="U299" i="9" s="1"/>
  <c r="M300" i="9"/>
  <c r="N300" i="9" s="1"/>
  <c r="V300" i="9" s="1"/>
  <c r="K300" i="9"/>
  <c r="L300" i="9" s="1"/>
  <c r="J301" i="9"/>
  <c r="X299" i="9" l="1"/>
  <c r="P300" i="9"/>
  <c r="O300" i="9"/>
  <c r="W300" i="9"/>
  <c r="Q300" i="9"/>
  <c r="R300" i="9" s="1"/>
  <c r="S300" i="9" s="1"/>
  <c r="T300" i="9" s="1"/>
  <c r="U300" i="9" s="1"/>
  <c r="M301" i="9"/>
  <c r="N301" i="9" s="1"/>
  <c r="V301" i="9" s="1"/>
  <c r="J302" i="9"/>
  <c r="K301" i="9"/>
  <c r="L301" i="9" s="1"/>
  <c r="W301" i="9" l="1"/>
  <c r="X300" i="9"/>
  <c r="P301" i="9"/>
  <c r="O301" i="9"/>
  <c r="Q301" i="9"/>
  <c r="R301" i="9" s="1"/>
  <c r="S301" i="9" s="1"/>
  <c r="T301" i="9" s="1"/>
  <c r="U301" i="9" s="1"/>
  <c r="M302" i="9"/>
  <c r="N302" i="9" s="1"/>
  <c r="V302" i="9" s="1"/>
  <c r="J303" i="9"/>
  <c r="K302" i="9"/>
  <c r="L302" i="9" s="1"/>
  <c r="X301" i="9" l="1"/>
  <c r="P302" i="9"/>
  <c r="O302" i="9"/>
  <c r="W302" i="9"/>
  <c r="Q302" i="9"/>
  <c r="R302" i="9" s="1"/>
  <c r="S302" i="9" s="1"/>
  <c r="T302" i="9" s="1"/>
  <c r="U302" i="9" s="1"/>
  <c r="M303" i="9"/>
  <c r="N303" i="9" s="1"/>
  <c r="V303" i="9" s="1"/>
  <c r="K303" i="9"/>
  <c r="L303" i="9" s="1"/>
  <c r="J304" i="9"/>
  <c r="X302" i="9" l="1"/>
  <c r="P303" i="9"/>
  <c r="O303" i="9"/>
  <c r="W303" i="9"/>
  <c r="Q303" i="9"/>
  <c r="R303" i="9" s="1"/>
  <c r="S303" i="9" s="1"/>
  <c r="T303" i="9" s="1"/>
  <c r="U303" i="9" s="1"/>
  <c r="M304" i="9"/>
  <c r="N304" i="9" s="1"/>
  <c r="V304" i="9" s="1"/>
  <c r="J305" i="9"/>
  <c r="K304" i="9"/>
  <c r="L304" i="9" s="1"/>
  <c r="X303" i="9" l="1"/>
  <c r="W304" i="9"/>
  <c r="P304" i="9"/>
  <c r="O304" i="9"/>
  <c r="Q304" i="9"/>
  <c r="R304" i="9" s="1"/>
  <c r="S304" i="9" s="1"/>
  <c r="T304" i="9" s="1"/>
  <c r="U304" i="9" s="1"/>
  <c r="M305" i="9"/>
  <c r="N305" i="9" s="1"/>
  <c r="V305" i="9" s="1"/>
  <c r="W305" i="9" s="1"/>
  <c r="J306" i="9"/>
  <c r="K305" i="9"/>
  <c r="L305" i="9" s="1"/>
  <c r="X304" i="9" l="1"/>
  <c r="X305" i="9" s="1"/>
  <c r="P305" i="9"/>
  <c r="O305" i="9"/>
  <c r="Q305" i="9"/>
  <c r="R305" i="9" s="1"/>
  <c r="S305" i="9" s="1"/>
  <c r="T305" i="9" s="1"/>
  <c r="U305" i="9" s="1"/>
  <c r="M306" i="9"/>
  <c r="N306" i="9" s="1"/>
  <c r="Q306" i="9" s="1"/>
  <c r="R306" i="9" s="1"/>
  <c r="S306" i="9" s="1"/>
  <c r="J307" i="9"/>
  <c r="K306" i="9"/>
  <c r="L306" i="9" s="1"/>
  <c r="P306" i="9" l="1"/>
  <c r="O306" i="9"/>
  <c r="V306" i="9"/>
  <c r="M307" i="9"/>
  <c r="N307" i="9" s="1"/>
  <c r="Q307" i="9" s="1"/>
  <c r="R307" i="9" s="1"/>
  <c r="S307" i="9" s="1"/>
  <c r="T306" i="9"/>
  <c r="U306" i="9" s="1"/>
  <c r="J308" i="9"/>
  <c r="K307" i="9"/>
  <c r="L307" i="9" s="1"/>
  <c r="P307" i="9" l="1"/>
  <c r="O307" i="9"/>
  <c r="W306" i="9"/>
  <c r="X306" i="9" s="1"/>
  <c r="V307" i="9"/>
  <c r="M308" i="9"/>
  <c r="N308" i="9" s="1"/>
  <c r="V308" i="9" s="1"/>
  <c r="T307" i="9"/>
  <c r="U307" i="9" s="1"/>
  <c r="K308" i="9"/>
  <c r="L308" i="9" s="1"/>
  <c r="J309" i="9"/>
  <c r="W308" i="9" l="1"/>
  <c r="P308" i="9"/>
  <c r="O308" i="9"/>
  <c r="W307" i="9"/>
  <c r="X307" i="9" s="1"/>
  <c r="Q308" i="9"/>
  <c r="R308" i="9" s="1"/>
  <c r="S308" i="9" s="1"/>
  <c r="T308" i="9" s="1"/>
  <c r="U308" i="9" s="1"/>
  <c r="M309" i="9"/>
  <c r="N309" i="9" s="1"/>
  <c r="V309" i="9" s="1"/>
  <c r="K309" i="9"/>
  <c r="L309" i="9" s="1"/>
  <c r="J310" i="9"/>
  <c r="X308" i="9" l="1"/>
  <c r="W309" i="9"/>
  <c r="P309" i="9"/>
  <c r="O309" i="9"/>
  <c r="Q309" i="9"/>
  <c r="R309" i="9" s="1"/>
  <c r="S309" i="9" s="1"/>
  <c r="T309" i="9" s="1"/>
  <c r="U309" i="9" s="1"/>
  <c r="M310" i="9"/>
  <c r="N310" i="9" s="1"/>
  <c r="V310" i="9" s="1"/>
  <c r="K310" i="9"/>
  <c r="L310" i="9" s="1"/>
  <c r="J311" i="9"/>
  <c r="X309" i="9" l="1"/>
  <c r="W310" i="9"/>
  <c r="P310" i="9"/>
  <c r="O310" i="9"/>
  <c r="Q310" i="9"/>
  <c r="R310" i="9" s="1"/>
  <c r="S310" i="9" s="1"/>
  <c r="T310" i="9" s="1"/>
  <c r="U310" i="9" s="1"/>
  <c r="M311" i="9"/>
  <c r="N311" i="9" s="1"/>
  <c r="V311" i="9" s="1"/>
  <c r="W311" i="9" s="1"/>
  <c r="K311" i="9"/>
  <c r="L311" i="9" s="1"/>
  <c r="J312" i="9"/>
  <c r="X310" i="9" l="1"/>
  <c r="X311" i="9" s="1"/>
  <c r="P311" i="9"/>
  <c r="O311" i="9"/>
  <c r="Q311" i="9"/>
  <c r="R311" i="9" s="1"/>
  <c r="S311" i="9" s="1"/>
  <c r="T311" i="9" s="1"/>
  <c r="U311" i="9" s="1"/>
  <c r="M312" i="9"/>
  <c r="N312" i="9" s="1"/>
  <c r="V312" i="9" s="1"/>
  <c r="J313" i="9"/>
  <c r="K312" i="9"/>
  <c r="L312" i="9" s="1"/>
  <c r="P312" i="9" l="1"/>
  <c r="W312" i="9"/>
  <c r="X312" i="9" s="1"/>
  <c r="O312" i="9"/>
  <c r="Q312" i="9"/>
  <c r="R312" i="9" s="1"/>
  <c r="S312" i="9" s="1"/>
  <c r="T312" i="9" s="1"/>
  <c r="U312" i="9" s="1"/>
  <c r="M313" i="9"/>
  <c r="N313" i="9" s="1"/>
  <c r="V313" i="9" s="1"/>
  <c r="J314" i="9"/>
  <c r="K313" i="9"/>
  <c r="L313" i="9" s="1"/>
  <c r="P313" i="9" l="1"/>
  <c r="W313" i="9"/>
  <c r="X313" i="9" s="1"/>
  <c r="O313" i="9"/>
  <c r="Q313" i="9"/>
  <c r="R313" i="9" s="1"/>
  <c r="S313" i="9" s="1"/>
  <c r="T313" i="9" s="1"/>
  <c r="U313" i="9" s="1"/>
  <c r="M314" i="9"/>
  <c r="N314" i="9" s="1"/>
  <c r="V314" i="9" s="1"/>
  <c r="J315" i="9"/>
  <c r="K314" i="9"/>
  <c r="L314" i="9" s="1"/>
  <c r="W314" i="9" l="1"/>
  <c r="X314" i="9" s="1"/>
  <c r="P314" i="9"/>
  <c r="O314" i="9"/>
  <c r="Q314" i="9"/>
  <c r="R314" i="9" s="1"/>
  <c r="S314" i="9" s="1"/>
  <c r="T314" i="9" s="1"/>
  <c r="U314" i="9" s="1"/>
  <c r="M315" i="9"/>
  <c r="N315" i="9" s="1"/>
  <c r="V315" i="9" s="1"/>
  <c r="W315" i="9" s="1"/>
  <c r="J316" i="9"/>
  <c r="K315" i="9"/>
  <c r="L315" i="9" s="1"/>
  <c r="P315" i="9" l="1"/>
  <c r="O315" i="9"/>
  <c r="Q315" i="9"/>
  <c r="R315" i="9" s="1"/>
  <c r="S315" i="9" s="1"/>
  <c r="T315" i="9" s="1"/>
  <c r="U315" i="9" s="1"/>
  <c r="M316" i="9"/>
  <c r="N316" i="9" s="1"/>
  <c r="V316" i="9" s="1"/>
  <c r="X315" i="9"/>
  <c r="K316" i="9"/>
  <c r="L316" i="9" s="1"/>
  <c r="J317" i="9"/>
  <c r="P316" i="9" l="1"/>
  <c r="O316" i="9"/>
  <c r="W316" i="9"/>
  <c r="X316" i="9" s="1"/>
  <c r="Q316" i="9"/>
  <c r="R316" i="9" s="1"/>
  <c r="S316" i="9" s="1"/>
  <c r="T316" i="9" s="1"/>
  <c r="U316" i="9" s="1"/>
  <c r="M317" i="9"/>
  <c r="N317" i="9" s="1"/>
  <c r="V317" i="9" s="1"/>
  <c r="J318" i="9"/>
  <c r="K317" i="9"/>
  <c r="L317" i="9" s="1"/>
  <c r="W317" i="9" l="1"/>
  <c r="X317" i="9" s="1"/>
  <c r="P317" i="9"/>
  <c r="O317" i="9"/>
  <c r="Q317" i="9"/>
  <c r="R317" i="9" s="1"/>
  <c r="S317" i="9" s="1"/>
  <c r="T317" i="9" s="1"/>
  <c r="U317" i="9" s="1"/>
  <c r="M318" i="9"/>
  <c r="N318" i="9" s="1"/>
  <c r="V318" i="9" s="1"/>
  <c r="J319" i="9"/>
  <c r="K318" i="9"/>
  <c r="L318" i="9" s="1"/>
  <c r="W318" i="9" l="1"/>
  <c r="X318" i="9" s="1"/>
  <c r="P318" i="9"/>
  <c r="O318" i="9"/>
  <c r="Q318" i="9"/>
  <c r="R318" i="9" s="1"/>
  <c r="S318" i="9" s="1"/>
  <c r="T318" i="9" s="1"/>
  <c r="U318" i="9" s="1"/>
  <c r="M319" i="9"/>
  <c r="N319" i="9" s="1"/>
  <c r="V319" i="9" s="1"/>
  <c r="J320" i="9"/>
  <c r="K319" i="9"/>
  <c r="L319" i="9" s="1"/>
  <c r="W319" i="9" l="1"/>
  <c r="X319" i="9" s="1"/>
  <c r="P319" i="9"/>
  <c r="O319" i="9"/>
  <c r="Q319" i="9"/>
  <c r="R319" i="9" s="1"/>
  <c r="S319" i="9" s="1"/>
  <c r="T319" i="9" s="1"/>
  <c r="U319" i="9" s="1"/>
  <c r="M320" i="9"/>
  <c r="N320" i="9" s="1"/>
  <c r="V320" i="9" s="1"/>
  <c r="K320" i="9"/>
  <c r="L320" i="9" s="1"/>
  <c r="J321" i="9"/>
  <c r="W320" i="9" l="1"/>
  <c r="X320" i="9" s="1"/>
  <c r="P320" i="9"/>
  <c r="O320" i="9"/>
  <c r="Q320" i="9"/>
  <c r="R320" i="9" s="1"/>
  <c r="S320" i="9" s="1"/>
  <c r="T320" i="9" s="1"/>
  <c r="U320" i="9" s="1"/>
  <c r="M321" i="9"/>
  <c r="N321" i="9" s="1"/>
  <c r="V321" i="9" s="1"/>
  <c r="J322" i="9"/>
  <c r="K321" i="9"/>
  <c r="L321" i="9" s="1"/>
  <c r="P321" i="9" l="1"/>
  <c r="W321" i="9"/>
  <c r="X321" i="9" s="1"/>
  <c r="O321" i="9"/>
  <c r="Q321" i="9"/>
  <c r="R321" i="9" s="1"/>
  <c r="S321" i="9" s="1"/>
  <c r="T321" i="9" s="1"/>
  <c r="U321" i="9" s="1"/>
  <c r="M322" i="9"/>
  <c r="N322" i="9" s="1"/>
  <c r="V322" i="9" s="1"/>
  <c r="J323" i="9"/>
  <c r="K322" i="9"/>
  <c r="L322" i="9" s="1"/>
  <c r="W322" i="9" l="1"/>
  <c r="X322" i="9" s="1"/>
  <c r="P322" i="9"/>
  <c r="O322" i="9"/>
  <c r="Q322" i="9"/>
  <c r="R322" i="9" s="1"/>
  <c r="S322" i="9" s="1"/>
  <c r="T322" i="9" s="1"/>
  <c r="U322" i="9" s="1"/>
  <c r="M323" i="9"/>
  <c r="N323" i="9" s="1"/>
  <c r="V323" i="9" s="1"/>
  <c r="W323" i="9" s="1"/>
  <c r="K323" i="9"/>
  <c r="L323" i="9" s="1"/>
  <c r="J324" i="9"/>
  <c r="P323" i="9" l="1"/>
  <c r="O323" i="9"/>
  <c r="Q323" i="9"/>
  <c r="R323" i="9" s="1"/>
  <c r="S323" i="9" s="1"/>
  <c r="T323" i="9" s="1"/>
  <c r="U323" i="9" s="1"/>
  <c r="M324" i="9"/>
  <c r="N324" i="9" s="1"/>
  <c r="V324" i="9" s="1"/>
  <c r="X323" i="9"/>
  <c r="K324" i="9"/>
  <c r="L324" i="9" s="1"/>
  <c r="J325" i="9"/>
  <c r="W324" i="9" l="1"/>
  <c r="X324" i="9" s="1"/>
  <c r="P324" i="9"/>
  <c r="O324" i="9"/>
  <c r="Q324" i="9"/>
  <c r="R324" i="9" s="1"/>
  <c r="S324" i="9" s="1"/>
  <c r="T324" i="9" s="1"/>
  <c r="U324" i="9" s="1"/>
  <c r="M325" i="9"/>
  <c r="N325" i="9" s="1"/>
  <c r="V325" i="9" s="1"/>
  <c r="W325" i="9" s="1"/>
  <c r="J326" i="9"/>
  <c r="K325" i="9"/>
  <c r="L325" i="9" s="1"/>
  <c r="P325" i="9" l="1"/>
  <c r="O325" i="9"/>
  <c r="Q325" i="9"/>
  <c r="R325" i="9" s="1"/>
  <c r="S325" i="9" s="1"/>
  <c r="T325" i="9" s="1"/>
  <c r="U325" i="9" s="1"/>
  <c r="M326" i="9"/>
  <c r="N326" i="9" s="1"/>
  <c r="V326" i="9" s="1"/>
  <c r="X325" i="9"/>
  <c r="J327" i="9"/>
  <c r="K326" i="9"/>
  <c r="L326" i="9" s="1"/>
  <c r="W326" i="9" l="1"/>
  <c r="X326" i="9" s="1"/>
  <c r="P326" i="9"/>
  <c r="O326" i="9"/>
  <c r="Q326" i="9"/>
  <c r="R326" i="9" s="1"/>
  <c r="S326" i="9" s="1"/>
  <c r="T326" i="9" s="1"/>
  <c r="U326" i="9" s="1"/>
  <c r="M327" i="9"/>
  <c r="N327" i="9" s="1"/>
  <c r="V327" i="9" s="1"/>
  <c r="K327" i="9"/>
  <c r="L327" i="9" s="1"/>
  <c r="J328" i="9"/>
  <c r="P327" i="9" l="1"/>
  <c r="O327" i="9"/>
  <c r="W327" i="9"/>
  <c r="X327" i="9" s="1"/>
  <c r="Q327" i="9"/>
  <c r="R327" i="9" s="1"/>
  <c r="S327" i="9" s="1"/>
  <c r="T327" i="9" s="1"/>
  <c r="U327" i="9" s="1"/>
  <c r="M328" i="9"/>
  <c r="N328" i="9" s="1"/>
  <c r="V328" i="9" s="1"/>
  <c r="K328" i="9"/>
  <c r="L328" i="9" s="1"/>
  <c r="J329" i="9"/>
  <c r="P328" i="9" l="1"/>
  <c r="O328" i="9"/>
  <c r="W328" i="9"/>
  <c r="X328" i="9" s="1"/>
  <c r="Q328" i="9"/>
  <c r="R328" i="9" s="1"/>
  <c r="S328" i="9" s="1"/>
  <c r="T328" i="9" s="1"/>
  <c r="U328" i="9" s="1"/>
  <c r="M329" i="9"/>
  <c r="N329" i="9" s="1"/>
  <c r="V329" i="9" s="1"/>
  <c r="K329" i="9"/>
  <c r="L329" i="9" s="1"/>
  <c r="J330" i="9"/>
  <c r="P329" i="9" l="1"/>
  <c r="O329" i="9"/>
  <c r="W329" i="9"/>
  <c r="X329" i="9" s="1"/>
  <c r="Q329" i="9"/>
  <c r="R329" i="9" s="1"/>
  <c r="S329" i="9" s="1"/>
  <c r="T329" i="9" s="1"/>
  <c r="U329" i="9" s="1"/>
  <c r="M330" i="9"/>
  <c r="N330" i="9" s="1"/>
  <c r="V330" i="9" s="1"/>
  <c r="J331" i="9"/>
  <c r="K330" i="9"/>
  <c r="L330" i="9" s="1"/>
  <c r="W330" i="9" l="1"/>
  <c r="X330" i="9" s="1"/>
  <c r="P330" i="9"/>
  <c r="O330" i="9"/>
  <c r="Q330" i="9"/>
  <c r="R330" i="9" s="1"/>
  <c r="S330" i="9" s="1"/>
  <c r="T330" i="9" s="1"/>
  <c r="U330" i="9" s="1"/>
  <c r="M331" i="9"/>
  <c r="N331" i="9" s="1"/>
  <c r="V331" i="9" s="1"/>
  <c r="J332" i="9"/>
  <c r="K331" i="9"/>
  <c r="L331" i="9" s="1"/>
  <c r="W331" i="9" l="1"/>
  <c r="X331" i="9" s="1"/>
  <c r="P331" i="9"/>
  <c r="O331" i="9"/>
  <c r="Q331" i="9"/>
  <c r="R331" i="9" s="1"/>
  <c r="S331" i="9" s="1"/>
  <c r="T331" i="9" s="1"/>
  <c r="U331" i="9" s="1"/>
  <c r="M332" i="9"/>
  <c r="N332" i="9" s="1"/>
  <c r="V332" i="9" s="1"/>
  <c r="W332" i="9" s="1"/>
  <c r="J333" i="9"/>
  <c r="K332" i="9"/>
  <c r="L332" i="9" s="1"/>
  <c r="P332" i="9" l="1"/>
  <c r="O332" i="9"/>
  <c r="Q332" i="9"/>
  <c r="R332" i="9" s="1"/>
  <c r="S332" i="9" s="1"/>
  <c r="T332" i="9" s="1"/>
  <c r="U332" i="9" s="1"/>
  <c r="M333" i="9"/>
  <c r="N333" i="9" s="1"/>
  <c r="V333" i="9" s="1"/>
  <c r="W333" i="9" s="1"/>
  <c r="X332" i="9"/>
  <c r="J334" i="9"/>
  <c r="K333" i="9"/>
  <c r="L333" i="9" s="1"/>
  <c r="P333" i="9" l="1"/>
  <c r="O333" i="9"/>
  <c r="Q333" i="9"/>
  <c r="R333" i="9" s="1"/>
  <c r="S333" i="9" s="1"/>
  <c r="T333" i="9" s="1"/>
  <c r="U333" i="9" s="1"/>
  <c r="M334" i="9"/>
  <c r="N334" i="9" s="1"/>
  <c r="V334" i="9" s="1"/>
  <c r="X333" i="9"/>
  <c r="K334" i="9"/>
  <c r="L334" i="9" s="1"/>
  <c r="J335" i="9"/>
  <c r="P334" i="9" l="1"/>
  <c r="W334" i="9"/>
  <c r="O334" i="9"/>
  <c r="Q334" i="9"/>
  <c r="R334" i="9" s="1"/>
  <c r="S334" i="9" s="1"/>
  <c r="T334" i="9" s="1"/>
  <c r="U334" i="9" s="1"/>
  <c r="M335" i="9"/>
  <c r="N335" i="9" s="1"/>
  <c r="V335" i="9" s="1"/>
  <c r="X334" i="9"/>
  <c r="J336" i="9"/>
  <c r="K335" i="9"/>
  <c r="L335" i="9" s="1"/>
  <c r="W335" i="9" l="1"/>
  <c r="X335" i="9" s="1"/>
  <c r="P335" i="9"/>
  <c r="O335" i="9"/>
  <c r="Q335" i="9"/>
  <c r="R335" i="9" s="1"/>
  <c r="S335" i="9" s="1"/>
  <c r="T335" i="9" s="1"/>
  <c r="U335" i="9" s="1"/>
  <c r="M336" i="9"/>
  <c r="N336" i="9" s="1"/>
  <c r="V336" i="9" s="1"/>
  <c r="K336" i="9"/>
  <c r="L336" i="9" s="1"/>
  <c r="J337" i="9"/>
  <c r="W336" i="9" l="1"/>
  <c r="X336" i="9" s="1"/>
  <c r="P336" i="9"/>
  <c r="O336" i="9"/>
  <c r="Q336" i="9"/>
  <c r="R336" i="9" s="1"/>
  <c r="S336" i="9" s="1"/>
  <c r="T336" i="9" s="1"/>
  <c r="U336" i="9" s="1"/>
  <c r="M337" i="9"/>
  <c r="N337" i="9" s="1"/>
  <c r="V337" i="9" s="1"/>
  <c r="J338" i="9"/>
  <c r="K337" i="9"/>
  <c r="L337" i="9" s="1"/>
  <c r="W337" i="9" l="1"/>
  <c r="X337" i="9" s="1"/>
  <c r="P337" i="9"/>
  <c r="O337" i="9"/>
  <c r="Q337" i="9"/>
  <c r="R337" i="9" s="1"/>
  <c r="S337" i="9" s="1"/>
  <c r="T337" i="9" s="1"/>
  <c r="U337" i="9" s="1"/>
  <c r="M338" i="9"/>
  <c r="N338" i="9" s="1"/>
  <c r="V338" i="9" s="1"/>
  <c r="K338" i="9"/>
  <c r="L338" i="9" s="1"/>
  <c r="J339" i="9"/>
  <c r="P338" i="9" l="1"/>
  <c r="O338" i="9"/>
  <c r="W338" i="9"/>
  <c r="X338" i="9" s="1"/>
  <c r="Q338" i="9"/>
  <c r="R338" i="9" s="1"/>
  <c r="S338" i="9" s="1"/>
  <c r="T338" i="9" s="1"/>
  <c r="U338" i="9" s="1"/>
  <c r="M339" i="9"/>
  <c r="N339" i="9" s="1"/>
  <c r="V339" i="9" s="1"/>
  <c r="K339" i="9"/>
  <c r="L339" i="9" s="1"/>
  <c r="J340" i="9"/>
  <c r="W339" i="9" l="1"/>
  <c r="X339" i="9" s="1"/>
  <c r="P339" i="9"/>
  <c r="O339" i="9"/>
  <c r="Q339" i="9"/>
  <c r="R339" i="9" s="1"/>
  <c r="S339" i="9" s="1"/>
  <c r="T339" i="9" s="1"/>
  <c r="U339" i="9" s="1"/>
  <c r="M340" i="9"/>
  <c r="N340" i="9" s="1"/>
  <c r="V340" i="9" s="1"/>
  <c r="W340" i="9" s="1"/>
  <c r="J341" i="9"/>
  <c r="K340" i="9"/>
  <c r="L340" i="9" s="1"/>
  <c r="P340" i="9" l="1"/>
  <c r="O340" i="9"/>
  <c r="Q340" i="9"/>
  <c r="R340" i="9" s="1"/>
  <c r="S340" i="9" s="1"/>
  <c r="T340" i="9" s="1"/>
  <c r="U340" i="9" s="1"/>
  <c r="M341" i="9"/>
  <c r="N341" i="9" s="1"/>
  <c r="V341" i="9" s="1"/>
  <c r="J342" i="9"/>
  <c r="K341" i="9"/>
  <c r="L341" i="9" s="1"/>
  <c r="X340" i="9"/>
  <c r="P341" i="9" l="1"/>
  <c r="O341" i="9"/>
  <c r="W341" i="9"/>
  <c r="X341" i="9" s="1"/>
  <c r="Q341" i="9"/>
  <c r="R341" i="9" s="1"/>
  <c r="S341" i="9" s="1"/>
  <c r="T341" i="9" s="1"/>
  <c r="U341" i="9" s="1"/>
  <c r="M342" i="9"/>
  <c r="N342" i="9" s="1"/>
  <c r="V342" i="9" s="1"/>
  <c r="K342" i="9"/>
  <c r="L342" i="9" s="1"/>
  <c r="J343" i="9"/>
  <c r="W342" i="9" l="1"/>
  <c r="X342" i="9" s="1"/>
  <c r="P342" i="9"/>
  <c r="O342" i="9"/>
  <c r="Q342" i="9"/>
  <c r="R342" i="9" s="1"/>
  <c r="S342" i="9" s="1"/>
  <c r="T342" i="9" s="1"/>
  <c r="U342" i="9" s="1"/>
  <c r="M343" i="9"/>
  <c r="N343" i="9" s="1"/>
  <c r="V343" i="9" s="1"/>
  <c r="J344" i="9"/>
  <c r="K343" i="9"/>
  <c r="L343" i="9" s="1"/>
  <c r="P343" i="9" l="1"/>
  <c r="W343" i="9"/>
  <c r="X343" i="9" s="1"/>
  <c r="O343" i="9"/>
  <c r="Q343" i="9"/>
  <c r="R343" i="9" s="1"/>
  <c r="S343" i="9" s="1"/>
  <c r="T343" i="9" s="1"/>
  <c r="U343" i="9" s="1"/>
  <c r="M344" i="9"/>
  <c r="N344" i="9" s="1"/>
  <c r="V344" i="9" s="1"/>
  <c r="K344" i="9"/>
  <c r="L344" i="9" s="1"/>
  <c r="J345" i="9"/>
  <c r="P344" i="9" l="1"/>
  <c r="W344" i="9"/>
  <c r="O344" i="9"/>
  <c r="Q344" i="9"/>
  <c r="R344" i="9" s="1"/>
  <c r="S344" i="9" s="1"/>
  <c r="T344" i="9" s="1"/>
  <c r="U344" i="9" s="1"/>
  <c r="M345" i="9"/>
  <c r="N345" i="9" s="1"/>
  <c r="V345" i="9" s="1"/>
  <c r="W345" i="9" s="1"/>
  <c r="X344" i="9"/>
  <c r="K345" i="9"/>
  <c r="L345" i="9" s="1"/>
  <c r="J346" i="9"/>
  <c r="P345" i="9" l="1"/>
  <c r="O345" i="9"/>
  <c r="Q345" i="9"/>
  <c r="R345" i="9" s="1"/>
  <c r="S345" i="9" s="1"/>
  <c r="T345" i="9" s="1"/>
  <c r="U345" i="9" s="1"/>
  <c r="M346" i="9"/>
  <c r="N346" i="9" s="1"/>
  <c r="V346" i="9" s="1"/>
  <c r="X345" i="9"/>
  <c r="J347" i="9"/>
  <c r="K346" i="9"/>
  <c r="L346" i="9" s="1"/>
  <c r="P346" i="9" l="1"/>
  <c r="W346" i="9"/>
  <c r="X346" i="9" s="1"/>
  <c r="O346" i="9"/>
  <c r="Q346" i="9"/>
  <c r="R346" i="9" s="1"/>
  <c r="S346" i="9" s="1"/>
  <c r="T346" i="9" s="1"/>
  <c r="U346" i="9" s="1"/>
  <c r="M347" i="9"/>
  <c r="N347" i="9" s="1"/>
  <c r="V347" i="9" s="1"/>
  <c r="K347" i="9"/>
  <c r="L347" i="9" s="1"/>
  <c r="J348" i="9"/>
  <c r="P347" i="9" l="1"/>
  <c r="W347" i="9"/>
  <c r="X347" i="9" s="1"/>
  <c r="O347" i="9"/>
  <c r="Q347" i="9"/>
  <c r="R347" i="9" s="1"/>
  <c r="S347" i="9" s="1"/>
  <c r="T347" i="9" s="1"/>
  <c r="U347" i="9" s="1"/>
  <c r="M348" i="9"/>
  <c r="N348" i="9" s="1"/>
  <c r="V348" i="9" s="1"/>
  <c r="J349" i="9"/>
  <c r="K348" i="9"/>
  <c r="L348" i="9" s="1"/>
  <c r="P348" i="9" l="1"/>
  <c r="W348" i="9"/>
  <c r="X348" i="9" s="1"/>
  <c r="O348" i="9"/>
  <c r="Q348" i="9"/>
  <c r="R348" i="9" s="1"/>
  <c r="S348" i="9" s="1"/>
  <c r="T348" i="9" s="1"/>
  <c r="U348" i="9" s="1"/>
  <c r="M349" i="9"/>
  <c r="N349" i="9" s="1"/>
  <c r="V349" i="9" s="1"/>
  <c r="J350" i="9"/>
  <c r="K349" i="9"/>
  <c r="L349" i="9" s="1"/>
  <c r="W349" i="9" l="1"/>
  <c r="X349" i="9" s="1"/>
  <c r="P349" i="9"/>
  <c r="O349" i="9"/>
  <c r="Q349" i="9"/>
  <c r="R349" i="9" s="1"/>
  <c r="S349" i="9" s="1"/>
  <c r="T349" i="9" s="1"/>
  <c r="U349" i="9" s="1"/>
  <c r="M350" i="9"/>
  <c r="N350" i="9" s="1"/>
  <c r="V350" i="9" s="1"/>
  <c r="J351" i="9"/>
  <c r="K350" i="9"/>
  <c r="L350" i="9" s="1"/>
  <c r="W350" i="9" l="1"/>
  <c r="X350" i="9" s="1"/>
  <c r="P350" i="9"/>
  <c r="O350" i="9"/>
  <c r="Q350" i="9"/>
  <c r="R350" i="9" s="1"/>
  <c r="S350" i="9" s="1"/>
  <c r="T350" i="9" s="1"/>
  <c r="U350" i="9" s="1"/>
  <c r="M351" i="9"/>
  <c r="N351" i="9" s="1"/>
  <c r="V351" i="9" s="1"/>
  <c r="J352" i="9"/>
  <c r="K351" i="9"/>
  <c r="L351" i="9" s="1"/>
  <c r="W351" i="9" l="1"/>
  <c r="X351" i="9" s="1"/>
  <c r="P351" i="9"/>
  <c r="O351" i="9"/>
  <c r="Q351" i="9"/>
  <c r="R351" i="9" s="1"/>
  <c r="S351" i="9" s="1"/>
  <c r="T351" i="9" s="1"/>
  <c r="U351" i="9" s="1"/>
  <c r="M352" i="9"/>
  <c r="N352" i="9" s="1"/>
  <c r="V352" i="9" s="1"/>
  <c r="K352" i="9"/>
  <c r="L352" i="9" s="1"/>
  <c r="J353" i="9"/>
  <c r="W352" i="9" l="1"/>
  <c r="X352" i="9" s="1"/>
  <c r="P352" i="9"/>
  <c r="O352" i="9"/>
  <c r="Q352" i="9"/>
  <c r="R352" i="9" s="1"/>
  <c r="S352" i="9" s="1"/>
  <c r="T352" i="9" s="1"/>
  <c r="U352" i="9" s="1"/>
  <c r="M353" i="9"/>
  <c r="N353" i="9" s="1"/>
  <c r="V353" i="9" s="1"/>
  <c r="J354" i="9"/>
  <c r="K353" i="9"/>
  <c r="L353" i="9" s="1"/>
  <c r="W353" i="9" l="1"/>
  <c r="X353" i="9" s="1"/>
  <c r="P353" i="9"/>
  <c r="O353" i="9"/>
  <c r="Q353" i="9"/>
  <c r="R353" i="9" s="1"/>
  <c r="S353" i="9" s="1"/>
  <c r="T353" i="9" s="1"/>
  <c r="U353" i="9" s="1"/>
  <c r="M354" i="9"/>
  <c r="N354" i="9" s="1"/>
  <c r="V354" i="9" s="1"/>
  <c r="J355" i="9"/>
  <c r="K354" i="9"/>
  <c r="L354" i="9" s="1"/>
  <c r="W354" i="9" l="1"/>
  <c r="P354" i="9"/>
  <c r="O354" i="9"/>
  <c r="Q354" i="9"/>
  <c r="R354" i="9" s="1"/>
  <c r="S354" i="9" s="1"/>
  <c r="T354" i="9" s="1"/>
  <c r="U354" i="9" s="1"/>
  <c r="M355" i="9"/>
  <c r="N355" i="9" s="1"/>
  <c r="V355" i="9" s="1"/>
  <c r="W355" i="9" s="1"/>
  <c r="X354" i="9"/>
  <c r="K355" i="9"/>
  <c r="L355" i="9" s="1"/>
  <c r="J356" i="9"/>
  <c r="P355" i="9" l="1"/>
  <c r="O355" i="9"/>
  <c r="Q355" i="9"/>
  <c r="R355" i="9" s="1"/>
  <c r="S355" i="9" s="1"/>
  <c r="T355" i="9" s="1"/>
  <c r="U355" i="9" s="1"/>
  <c r="M356" i="9"/>
  <c r="N356" i="9" s="1"/>
  <c r="V356" i="9" s="1"/>
  <c r="X355" i="9"/>
  <c r="K356" i="9"/>
  <c r="L356" i="9" s="1"/>
  <c r="J357" i="9"/>
  <c r="W356" i="9" l="1"/>
  <c r="X356" i="9" s="1"/>
  <c r="P356" i="9"/>
  <c r="O356" i="9"/>
  <c r="Q356" i="9"/>
  <c r="R356" i="9" s="1"/>
  <c r="S356" i="9" s="1"/>
  <c r="T356" i="9" s="1"/>
  <c r="U356" i="9" s="1"/>
  <c r="M357" i="9"/>
  <c r="N357" i="9" s="1"/>
  <c r="V357" i="9" s="1"/>
  <c r="W357" i="9" s="1"/>
  <c r="J358" i="9"/>
  <c r="K357" i="9"/>
  <c r="L357" i="9" s="1"/>
  <c r="P357" i="9" l="1"/>
  <c r="O357" i="9"/>
  <c r="Q357" i="9"/>
  <c r="R357" i="9" s="1"/>
  <c r="S357" i="9" s="1"/>
  <c r="T357" i="9" s="1"/>
  <c r="U357" i="9" s="1"/>
  <c r="M358" i="9"/>
  <c r="N358" i="9" s="1"/>
  <c r="V358" i="9" s="1"/>
  <c r="W358" i="9" s="1"/>
  <c r="K358" i="9"/>
  <c r="L358" i="9" s="1"/>
  <c r="J359" i="9"/>
  <c r="X357" i="9"/>
  <c r="P358" i="9" l="1"/>
  <c r="O358" i="9"/>
  <c r="Q358" i="9"/>
  <c r="R358" i="9" s="1"/>
  <c r="S358" i="9" s="1"/>
  <c r="T358" i="9" s="1"/>
  <c r="U358" i="9" s="1"/>
  <c r="M359" i="9"/>
  <c r="N359" i="9" s="1"/>
  <c r="V359" i="9" s="1"/>
  <c r="W359" i="9" s="1"/>
  <c r="J360" i="9"/>
  <c r="K359" i="9"/>
  <c r="L359" i="9" s="1"/>
  <c r="X358" i="9"/>
  <c r="P359" i="9" l="1"/>
  <c r="O359" i="9"/>
  <c r="Q359" i="9"/>
  <c r="R359" i="9" s="1"/>
  <c r="S359" i="9" s="1"/>
  <c r="T359" i="9" s="1"/>
  <c r="U359" i="9" s="1"/>
  <c r="M360" i="9"/>
  <c r="N360" i="9" s="1"/>
  <c r="V360" i="9" s="1"/>
  <c r="W360" i="9" s="1"/>
  <c r="K360" i="9"/>
  <c r="L360" i="9" s="1"/>
  <c r="J361" i="9"/>
  <c r="X359" i="9"/>
  <c r="P360" i="9" l="1"/>
  <c r="O360" i="9"/>
  <c r="Q360" i="9"/>
  <c r="R360" i="9" s="1"/>
  <c r="S360" i="9" s="1"/>
  <c r="T360" i="9" s="1"/>
  <c r="U360" i="9" s="1"/>
  <c r="M361" i="9"/>
  <c r="N361" i="9" s="1"/>
  <c r="V361" i="9" s="1"/>
  <c r="W361" i="9" s="1"/>
  <c r="X360" i="9"/>
  <c r="J362" i="9"/>
  <c r="K361" i="9"/>
  <c r="L361" i="9" s="1"/>
  <c r="P361" i="9" l="1"/>
  <c r="O361" i="9"/>
  <c r="X361" i="9"/>
  <c r="Q361" i="9"/>
  <c r="R361" i="9" s="1"/>
  <c r="S361" i="9" s="1"/>
  <c r="T361" i="9" s="1"/>
  <c r="U361" i="9" s="1"/>
  <c r="M362" i="9"/>
  <c r="N362" i="9" s="1"/>
  <c r="V362" i="9" s="1"/>
  <c r="W362" i="9" s="1"/>
  <c r="J363" i="9"/>
  <c r="K362" i="9"/>
  <c r="L362" i="9" s="1"/>
  <c r="P362" i="9" l="1"/>
  <c r="O362" i="9"/>
  <c r="Q362" i="9"/>
  <c r="R362" i="9" s="1"/>
  <c r="S362" i="9" s="1"/>
  <c r="T362" i="9" s="1"/>
  <c r="U362" i="9" s="1"/>
  <c r="M363" i="9"/>
  <c r="N363" i="9" s="1"/>
  <c r="V363" i="9" s="1"/>
  <c r="K363" i="9"/>
  <c r="L363" i="9" s="1"/>
  <c r="J364" i="9"/>
  <c r="X362" i="9"/>
  <c r="P363" i="9" l="1"/>
  <c r="W363" i="9"/>
  <c r="X363" i="9" s="1"/>
  <c r="O363" i="9"/>
  <c r="Q363" i="9"/>
  <c r="R363" i="9" s="1"/>
  <c r="S363" i="9" s="1"/>
  <c r="T363" i="9" s="1"/>
  <c r="U363" i="9" s="1"/>
  <c r="M364" i="9"/>
  <c r="N364" i="9" s="1"/>
  <c r="V364" i="9" s="1"/>
  <c r="J365" i="9"/>
  <c r="K364" i="9"/>
  <c r="L364" i="9" s="1"/>
  <c r="W364" i="9" l="1"/>
  <c r="X364" i="9" s="1"/>
  <c r="P364" i="9"/>
  <c r="O364" i="9"/>
  <c r="Q364" i="9"/>
  <c r="R364" i="9" s="1"/>
  <c r="S364" i="9" s="1"/>
  <c r="T364" i="9" s="1"/>
  <c r="U364" i="9" s="1"/>
  <c r="M365" i="9"/>
  <c r="N365" i="9" s="1"/>
  <c r="V365" i="9" s="1"/>
  <c r="J366" i="9"/>
  <c r="K365" i="9"/>
  <c r="L365" i="9" s="1"/>
  <c r="W365" i="9" l="1"/>
  <c r="X365" i="9" s="1"/>
  <c r="P365" i="9"/>
  <c r="O365" i="9"/>
  <c r="Q365" i="9"/>
  <c r="R365" i="9" s="1"/>
  <c r="S365" i="9" s="1"/>
  <c r="T365" i="9" s="1"/>
  <c r="U365" i="9" s="1"/>
  <c r="M366" i="9"/>
  <c r="N366" i="9" s="1"/>
  <c r="V366" i="9" s="1"/>
  <c r="W366" i="9" s="1"/>
  <c r="J367" i="9"/>
  <c r="K366" i="9"/>
  <c r="L366" i="9" s="1"/>
  <c r="P366" i="9" l="1"/>
  <c r="O366" i="9"/>
  <c r="Q366" i="9"/>
  <c r="R366" i="9" s="1"/>
  <c r="S366" i="9" s="1"/>
  <c r="T366" i="9" s="1"/>
  <c r="U366" i="9" s="1"/>
  <c r="M367" i="9"/>
  <c r="N367" i="9" s="1"/>
  <c r="V367" i="9" s="1"/>
  <c r="X366" i="9"/>
  <c r="J368" i="9"/>
  <c r="K367" i="9"/>
  <c r="L367" i="9" s="1"/>
  <c r="W367" i="9" l="1"/>
  <c r="X367" i="9" s="1"/>
  <c r="P367" i="9"/>
  <c r="O367" i="9"/>
  <c r="Q367" i="9"/>
  <c r="R367" i="9" s="1"/>
  <c r="S367" i="9" s="1"/>
  <c r="T367" i="9" s="1"/>
  <c r="U367" i="9" s="1"/>
  <c r="M368" i="9"/>
  <c r="N368" i="9" s="1"/>
  <c r="V368" i="9" s="1"/>
  <c r="K368" i="9"/>
  <c r="L368" i="9" s="1"/>
  <c r="J369" i="9"/>
  <c r="W368" i="9" l="1"/>
  <c r="X368" i="9" s="1"/>
  <c r="P368" i="9"/>
  <c r="O368" i="9"/>
  <c r="Q368" i="9"/>
  <c r="R368" i="9" s="1"/>
  <c r="S368" i="9" s="1"/>
  <c r="T368" i="9" s="1"/>
  <c r="U368" i="9" s="1"/>
  <c r="M369" i="9"/>
  <c r="N369" i="9" s="1"/>
  <c r="V369" i="9" s="1"/>
  <c r="J370" i="9"/>
  <c r="K369" i="9"/>
  <c r="L369" i="9" s="1"/>
  <c r="W369" i="9" l="1"/>
  <c r="X369" i="9" s="1"/>
  <c r="P369" i="9"/>
  <c r="O369" i="9"/>
  <c r="Q369" i="9"/>
  <c r="R369" i="9" s="1"/>
  <c r="S369" i="9" s="1"/>
  <c r="T369" i="9" s="1"/>
  <c r="U369" i="9" s="1"/>
  <c r="M370" i="9"/>
  <c r="N370" i="9" s="1"/>
  <c r="V370" i="9" s="1"/>
  <c r="J371" i="9"/>
  <c r="K370" i="9"/>
  <c r="L370" i="9" s="1"/>
  <c r="W370" i="9" l="1"/>
  <c r="X370" i="9" s="1"/>
  <c r="P370" i="9"/>
  <c r="O370" i="9"/>
  <c r="Q370" i="9"/>
  <c r="R370" i="9" s="1"/>
  <c r="S370" i="9" s="1"/>
  <c r="T370" i="9" s="1"/>
  <c r="U370" i="9" s="1"/>
  <c r="M371" i="9"/>
  <c r="N371" i="9" s="1"/>
  <c r="V371" i="9" s="1"/>
  <c r="K371" i="9"/>
  <c r="L371" i="9" s="1"/>
  <c r="J372" i="9"/>
  <c r="W371" i="9" l="1"/>
  <c r="X371" i="9" s="1"/>
  <c r="P371" i="9"/>
  <c r="O371" i="9"/>
  <c r="Q371" i="9"/>
  <c r="R371" i="9" s="1"/>
  <c r="S371" i="9" s="1"/>
  <c r="T371" i="9" s="1"/>
  <c r="U371" i="9" s="1"/>
  <c r="M372" i="9"/>
  <c r="N372" i="9" s="1"/>
  <c r="V372" i="9" s="1"/>
  <c r="K372" i="9"/>
  <c r="L372" i="9" s="1"/>
  <c r="J373" i="9"/>
  <c r="W372" i="9" l="1"/>
  <c r="X372" i="9" s="1"/>
  <c r="P372" i="9"/>
  <c r="O372" i="9"/>
  <c r="Q372" i="9"/>
  <c r="R372" i="9" s="1"/>
  <c r="S372" i="9" s="1"/>
  <c r="T372" i="9" s="1"/>
  <c r="U372" i="9" s="1"/>
  <c r="M373" i="9"/>
  <c r="N373" i="9" s="1"/>
  <c r="V373" i="9" s="1"/>
  <c r="J374" i="9"/>
  <c r="K373" i="9"/>
  <c r="L373" i="9" s="1"/>
  <c r="W373" i="9" l="1"/>
  <c r="X373" i="9" s="1"/>
  <c r="P373" i="9"/>
  <c r="O373" i="9"/>
  <c r="Q373" i="9"/>
  <c r="R373" i="9" s="1"/>
  <c r="S373" i="9" s="1"/>
  <c r="T373" i="9" s="1"/>
  <c r="U373" i="9" s="1"/>
  <c r="M374" i="9"/>
  <c r="N374" i="9" s="1"/>
  <c r="V374" i="9" s="1"/>
  <c r="J375" i="9"/>
  <c r="K374" i="9"/>
  <c r="L374" i="9" s="1"/>
  <c r="W374" i="9" l="1"/>
  <c r="X374" i="9" s="1"/>
  <c r="P374" i="9"/>
  <c r="O374" i="9"/>
  <c r="Q374" i="9"/>
  <c r="R374" i="9" s="1"/>
  <c r="S374" i="9" s="1"/>
  <c r="T374" i="9" s="1"/>
  <c r="U374" i="9" s="1"/>
  <c r="M375" i="9"/>
  <c r="N375" i="9" s="1"/>
  <c r="V375" i="9" s="1"/>
  <c r="W375" i="9" s="1"/>
  <c r="K375" i="9"/>
  <c r="L375" i="9" s="1"/>
  <c r="J376" i="9"/>
  <c r="P375" i="9" l="1"/>
  <c r="O375" i="9"/>
  <c r="Q375" i="9"/>
  <c r="R375" i="9" s="1"/>
  <c r="S375" i="9" s="1"/>
  <c r="T375" i="9" s="1"/>
  <c r="U375" i="9" s="1"/>
  <c r="M376" i="9"/>
  <c r="N376" i="9" s="1"/>
  <c r="V376" i="9" s="1"/>
  <c r="X375" i="9"/>
  <c r="J377" i="9"/>
  <c r="K376" i="9"/>
  <c r="L376" i="9" s="1"/>
  <c r="W376" i="9" l="1"/>
  <c r="X376" i="9" s="1"/>
  <c r="P376" i="9"/>
  <c r="O376" i="9"/>
  <c r="Q376" i="9"/>
  <c r="R376" i="9" s="1"/>
  <c r="S376" i="9" s="1"/>
  <c r="T376" i="9" s="1"/>
  <c r="U376" i="9" s="1"/>
  <c r="M377" i="9"/>
  <c r="N377" i="9" s="1"/>
  <c r="V377" i="9" s="1"/>
  <c r="W377" i="9" s="1"/>
  <c r="J378" i="9"/>
  <c r="K377" i="9"/>
  <c r="L377" i="9" s="1"/>
  <c r="P377" i="9" l="1"/>
  <c r="O377" i="9"/>
  <c r="Q377" i="9"/>
  <c r="R377" i="9" s="1"/>
  <c r="S377" i="9" s="1"/>
  <c r="T377" i="9" s="1"/>
  <c r="U377" i="9" s="1"/>
  <c r="M378" i="9"/>
  <c r="N378" i="9" s="1"/>
  <c r="V378" i="9" s="1"/>
  <c r="J379" i="9"/>
  <c r="K378" i="9"/>
  <c r="L378" i="9" s="1"/>
  <c r="X377" i="9"/>
  <c r="W378" i="9" l="1"/>
  <c r="X378" i="9" s="1"/>
  <c r="P378" i="9"/>
  <c r="O378" i="9"/>
  <c r="Q378" i="9"/>
  <c r="R378" i="9" s="1"/>
  <c r="S378" i="9" s="1"/>
  <c r="T378" i="9" s="1"/>
  <c r="U378" i="9" s="1"/>
  <c r="M379" i="9"/>
  <c r="N379" i="9" s="1"/>
  <c r="V379" i="9" s="1"/>
  <c r="K379" i="9"/>
  <c r="L379" i="9" s="1"/>
  <c r="J380" i="9"/>
  <c r="W379" i="9" l="1"/>
  <c r="X379" i="9" s="1"/>
  <c r="P379" i="9"/>
  <c r="O379" i="9"/>
  <c r="Q379" i="9"/>
  <c r="R379" i="9" s="1"/>
  <c r="S379" i="9" s="1"/>
  <c r="T379" i="9" s="1"/>
  <c r="U379" i="9" s="1"/>
  <c r="M380" i="9"/>
  <c r="N380" i="9" s="1"/>
  <c r="V380" i="9" s="1"/>
  <c r="W380" i="9" s="1"/>
  <c r="J381" i="9"/>
  <c r="K380" i="9"/>
  <c r="L380" i="9" s="1"/>
  <c r="P380" i="9" l="1"/>
  <c r="O380" i="9"/>
  <c r="Q380" i="9"/>
  <c r="R380" i="9" s="1"/>
  <c r="S380" i="9" s="1"/>
  <c r="T380" i="9" s="1"/>
  <c r="U380" i="9" s="1"/>
  <c r="M381" i="9"/>
  <c r="N381" i="9" s="1"/>
  <c r="V381" i="9" s="1"/>
  <c r="W381" i="9" s="1"/>
  <c r="J382" i="9"/>
  <c r="K381" i="9"/>
  <c r="L381" i="9" s="1"/>
  <c r="X380" i="9"/>
  <c r="P381" i="9" l="1"/>
  <c r="O381" i="9"/>
  <c r="Q381" i="9"/>
  <c r="R381" i="9" s="1"/>
  <c r="S381" i="9" s="1"/>
  <c r="T381" i="9" s="1"/>
  <c r="U381" i="9" s="1"/>
  <c r="M382" i="9"/>
  <c r="N382" i="9" s="1"/>
  <c r="V382" i="9" s="1"/>
  <c r="W382" i="9" s="1"/>
  <c r="X381" i="9"/>
  <c r="J383" i="9"/>
  <c r="K382" i="9"/>
  <c r="L382" i="9" s="1"/>
  <c r="P382" i="9" l="1"/>
  <c r="O382" i="9"/>
  <c r="Q382" i="9"/>
  <c r="R382" i="9" s="1"/>
  <c r="S382" i="9" s="1"/>
  <c r="T382" i="9" s="1"/>
  <c r="U382" i="9" s="1"/>
  <c r="M383" i="9"/>
  <c r="N383" i="9" s="1"/>
  <c r="V383" i="9" s="1"/>
  <c r="X382" i="9"/>
  <c r="K383" i="9"/>
  <c r="L383" i="9" s="1"/>
  <c r="J384" i="9"/>
  <c r="P383" i="9" l="1"/>
  <c r="O383" i="9"/>
  <c r="W383" i="9"/>
  <c r="X383" i="9" s="1"/>
  <c r="Q383" i="9"/>
  <c r="R383" i="9" s="1"/>
  <c r="S383" i="9" s="1"/>
  <c r="T383" i="9" s="1"/>
  <c r="U383" i="9" s="1"/>
  <c r="M384" i="9"/>
  <c r="N384" i="9" s="1"/>
  <c r="V384" i="9" s="1"/>
  <c r="J385" i="9"/>
  <c r="K384" i="9"/>
  <c r="L384" i="9" s="1"/>
  <c r="W384" i="9" l="1"/>
  <c r="X384" i="9" s="1"/>
  <c r="P384" i="9"/>
  <c r="O384" i="9"/>
  <c r="Q384" i="9"/>
  <c r="R384" i="9" s="1"/>
  <c r="S384" i="9" s="1"/>
  <c r="T384" i="9" s="1"/>
  <c r="U384" i="9" s="1"/>
  <c r="M385" i="9"/>
  <c r="N385" i="9" s="1"/>
  <c r="V385" i="9" s="1"/>
  <c r="J386" i="9"/>
  <c r="K385" i="9"/>
  <c r="L385" i="9" s="1"/>
  <c r="P385" i="9" l="1"/>
  <c r="O385" i="9"/>
  <c r="W385" i="9"/>
  <c r="X385" i="9" s="1"/>
  <c r="Q385" i="9"/>
  <c r="R385" i="9" s="1"/>
  <c r="S385" i="9" s="1"/>
  <c r="T385" i="9" s="1"/>
  <c r="U385" i="9" s="1"/>
  <c r="M386" i="9"/>
  <c r="N386" i="9" s="1"/>
  <c r="V386" i="9" s="1"/>
  <c r="J387" i="9"/>
  <c r="K386" i="9"/>
  <c r="L386" i="9" s="1"/>
  <c r="W386" i="9" l="1"/>
  <c r="X386" i="9" s="1"/>
  <c r="P386" i="9"/>
  <c r="O386" i="9"/>
  <c r="Q386" i="9"/>
  <c r="R386" i="9" s="1"/>
  <c r="S386" i="9" s="1"/>
  <c r="T386" i="9" s="1"/>
  <c r="U386" i="9" s="1"/>
  <c r="M387" i="9"/>
  <c r="N387" i="9" s="1"/>
  <c r="V387" i="9" s="1"/>
  <c r="K387" i="9"/>
  <c r="L387" i="9" s="1"/>
  <c r="J388" i="9"/>
  <c r="P387" i="9" l="1"/>
  <c r="O387" i="9"/>
  <c r="W387" i="9"/>
  <c r="X387" i="9" s="1"/>
  <c r="Q387" i="9"/>
  <c r="R387" i="9" s="1"/>
  <c r="S387" i="9" s="1"/>
  <c r="T387" i="9" s="1"/>
  <c r="U387" i="9" s="1"/>
  <c r="M388" i="9"/>
  <c r="N388" i="9" s="1"/>
  <c r="V388" i="9" s="1"/>
  <c r="J389" i="9"/>
  <c r="K388" i="9"/>
  <c r="L388" i="9" s="1"/>
  <c r="W388" i="9" l="1"/>
  <c r="X388" i="9" s="1"/>
  <c r="P388" i="9"/>
  <c r="O388" i="9"/>
  <c r="Q388" i="9"/>
  <c r="R388" i="9" s="1"/>
  <c r="S388" i="9" s="1"/>
  <c r="T388" i="9" s="1"/>
  <c r="U388" i="9" s="1"/>
  <c r="M389" i="9"/>
  <c r="N389" i="9" s="1"/>
  <c r="V389" i="9" s="1"/>
  <c r="K389" i="9"/>
  <c r="L389" i="9" s="1"/>
  <c r="J390" i="9"/>
  <c r="P389" i="9" l="1"/>
  <c r="O389" i="9"/>
  <c r="W389" i="9"/>
  <c r="X389" i="9" s="1"/>
  <c r="Q389" i="9"/>
  <c r="R389" i="9" s="1"/>
  <c r="S389" i="9" s="1"/>
  <c r="T389" i="9" s="1"/>
  <c r="U389" i="9" s="1"/>
  <c r="M390" i="9"/>
  <c r="N390" i="9" s="1"/>
  <c r="V390" i="9" s="1"/>
  <c r="J391" i="9"/>
  <c r="K390" i="9"/>
  <c r="L390" i="9" s="1"/>
  <c r="W390" i="9" l="1"/>
  <c r="X390" i="9" s="1"/>
  <c r="P390" i="9"/>
  <c r="O390" i="9"/>
  <c r="Q390" i="9"/>
  <c r="R390" i="9" s="1"/>
  <c r="S390" i="9" s="1"/>
  <c r="T390" i="9" s="1"/>
  <c r="U390" i="9" s="1"/>
  <c r="M391" i="9"/>
  <c r="N391" i="9" s="1"/>
  <c r="V391" i="9" s="1"/>
  <c r="J392" i="9"/>
  <c r="K391" i="9"/>
  <c r="L391" i="9" s="1"/>
  <c r="W391" i="9" l="1"/>
  <c r="X391" i="9" s="1"/>
  <c r="P391" i="9"/>
  <c r="O391" i="9"/>
  <c r="Q391" i="9"/>
  <c r="R391" i="9" s="1"/>
  <c r="S391" i="9" s="1"/>
  <c r="T391" i="9" s="1"/>
  <c r="U391" i="9" s="1"/>
  <c r="M392" i="9"/>
  <c r="N392" i="9" s="1"/>
  <c r="V392" i="9" s="1"/>
  <c r="K392" i="9"/>
  <c r="L392" i="9" s="1"/>
  <c r="J393" i="9"/>
  <c r="P392" i="9" l="1"/>
  <c r="W392" i="9"/>
  <c r="O392" i="9"/>
  <c r="Q392" i="9"/>
  <c r="R392" i="9" s="1"/>
  <c r="S392" i="9" s="1"/>
  <c r="T392" i="9" s="1"/>
  <c r="U392" i="9" s="1"/>
  <c r="M393" i="9"/>
  <c r="N393" i="9" s="1"/>
  <c r="V393" i="9" s="1"/>
  <c r="X392" i="9"/>
  <c r="J394" i="9"/>
  <c r="K393" i="9"/>
  <c r="L393" i="9" s="1"/>
  <c r="W393" i="9" l="1"/>
  <c r="X393" i="9" s="1"/>
  <c r="P393" i="9"/>
  <c r="O393" i="9"/>
  <c r="Q393" i="9"/>
  <c r="R393" i="9" s="1"/>
  <c r="S393" i="9" s="1"/>
  <c r="T393" i="9" s="1"/>
  <c r="U393" i="9" s="1"/>
  <c r="M394" i="9"/>
  <c r="N394" i="9" s="1"/>
  <c r="V394" i="9" s="1"/>
  <c r="K394" i="9"/>
  <c r="L394" i="9" s="1"/>
  <c r="J395" i="9"/>
  <c r="W394" i="9" l="1"/>
  <c r="X394" i="9" s="1"/>
  <c r="P394" i="9"/>
  <c r="O394" i="9"/>
  <c r="Q394" i="9"/>
  <c r="R394" i="9" s="1"/>
  <c r="S394" i="9" s="1"/>
  <c r="T394" i="9" s="1"/>
  <c r="U394" i="9" s="1"/>
  <c r="M395" i="9"/>
  <c r="N395" i="9" s="1"/>
  <c r="V395" i="9" s="1"/>
  <c r="K395" i="9"/>
  <c r="L395" i="9" s="1"/>
  <c r="J396" i="9"/>
  <c r="P395" i="9" l="1"/>
  <c r="O395" i="9"/>
  <c r="W395" i="9"/>
  <c r="X395" i="9" s="1"/>
  <c r="Q395" i="9"/>
  <c r="R395" i="9" s="1"/>
  <c r="S395" i="9" s="1"/>
  <c r="T395" i="9" s="1"/>
  <c r="U395" i="9" s="1"/>
  <c r="M396" i="9"/>
  <c r="N396" i="9" s="1"/>
  <c r="V396" i="9" s="1"/>
  <c r="J397" i="9"/>
  <c r="K396" i="9"/>
  <c r="L396" i="9" s="1"/>
  <c r="W396" i="9" l="1"/>
  <c r="X396" i="9" s="1"/>
  <c r="P396" i="9"/>
  <c r="O396" i="9"/>
  <c r="Q396" i="9"/>
  <c r="R396" i="9" s="1"/>
  <c r="S396" i="9" s="1"/>
  <c r="T396" i="9" s="1"/>
  <c r="U396" i="9" s="1"/>
  <c r="M397" i="9"/>
  <c r="N397" i="9" s="1"/>
  <c r="V397" i="9" s="1"/>
  <c r="J398" i="9"/>
  <c r="K397" i="9"/>
  <c r="L397" i="9" s="1"/>
  <c r="W397" i="9" l="1"/>
  <c r="X397" i="9" s="1"/>
  <c r="P397" i="9"/>
  <c r="O397" i="9"/>
  <c r="Q397" i="9"/>
  <c r="R397" i="9" s="1"/>
  <c r="S397" i="9" s="1"/>
  <c r="T397" i="9" s="1"/>
  <c r="U397" i="9" s="1"/>
  <c r="M398" i="9"/>
  <c r="N398" i="9" s="1"/>
  <c r="V398" i="9" s="1"/>
  <c r="J399" i="9"/>
  <c r="K398" i="9"/>
  <c r="L398" i="9" s="1"/>
  <c r="W398" i="9" l="1"/>
  <c r="X398" i="9" s="1"/>
  <c r="P398" i="9"/>
  <c r="O398" i="9"/>
  <c r="Q398" i="9"/>
  <c r="R398" i="9" s="1"/>
  <c r="S398" i="9" s="1"/>
  <c r="T398" i="9" s="1"/>
  <c r="U398" i="9" s="1"/>
  <c r="M399" i="9"/>
  <c r="N399" i="9" s="1"/>
  <c r="V399" i="9" s="1"/>
  <c r="J400" i="9"/>
  <c r="K399" i="9"/>
  <c r="L399" i="9" s="1"/>
  <c r="W399" i="9" l="1"/>
  <c r="X399" i="9" s="1"/>
  <c r="P399" i="9"/>
  <c r="O399" i="9"/>
  <c r="Q399" i="9"/>
  <c r="R399" i="9" s="1"/>
  <c r="S399" i="9" s="1"/>
  <c r="T399" i="9" s="1"/>
  <c r="U399" i="9" s="1"/>
  <c r="M400" i="9"/>
  <c r="N400" i="9" s="1"/>
  <c r="V400" i="9" s="1"/>
  <c r="K400" i="9"/>
  <c r="L400" i="9" s="1"/>
  <c r="J401" i="9"/>
  <c r="P400" i="9" l="1"/>
  <c r="O400" i="9"/>
  <c r="W400" i="9"/>
  <c r="X400" i="9" s="1"/>
  <c r="Q400" i="9"/>
  <c r="R400" i="9" s="1"/>
  <c r="S400" i="9" s="1"/>
  <c r="T400" i="9" s="1"/>
  <c r="U400" i="9" s="1"/>
  <c r="M401" i="9"/>
  <c r="N401" i="9" s="1"/>
  <c r="V401" i="9" s="1"/>
  <c r="J402" i="9"/>
  <c r="K401" i="9"/>
  <c r="L401" i="9" s="1"/>
  <c r="W401" i="9" l="1"/>
  <c r="X401" i="9" s="1"/>
  <c r="P401" i="9"/>
  <c r="O401" i="9"/>
  <c r="Q401" i="9"/>
  <c r="R401" i="9" s="1"/>
  <c r="S401" i="9" s="1"/>
  <c r="T401" i="9" s="1"/>
  <c r="U401" i="9" s="1"/>
  <c r="M402" i="9"/>
  <c r="N402" i="9" s="1"/>
  <c r="V402" i="9" s="1"/>
  <c r="J403" i="9"/>
  <c r="K402" i="9"/>
  <c r="L402" i="9" s="1"/>
  <c r="W402" i="9" l="1"/>
  <c r="X402" i="9" s="1"/>
  <c r="P402" i="9"/>
  <c r="O402" i="9"/>
  <c r="Q402" i="9"/>
  <c r="R402" i="9" s="1"/>
  <c r="S402" i="9" s="1"/>
  <c r="T402" i="9" s="1"/>
  <c r="U402" i="9" s="1"/>
  <c r="M403" i="9"/>
  <c r="N403" i="9" s="1"/>
  <c r="V403" i="9" s="1"/>
  <c r="K403" i="9"/>
  <c r="L403" i="9" s="1"/>
  <c r="J404" i="9"/>
  <c r="P403" i="9" l="1"/>
  <c r="W403" i="9"/>
  <c r="X403" i="9" s="1"/>
  <c r="O403" i="9"/>
  <c r="Q403" i="9"/>
  <c r="R403" i="9" s="1"/>
  <c r="S403" i="9" s="1"/>
  <c r="T403" i="9" s="1"/>
  <c r="U403" i="9" s="1"/>
  <c r="M404" i="9"/>
  <c r="N404" i="9" s="1"/>
  <c r="V404" i="9" s="1"/>
  <c r="J405" i="9"/>
  <c r="K404" i="9"/>
  <c r="L404" i="9" s="1"/>
  <c r="W404" i="9" l="1"/>
  <c r="X404" i="9" s="1"/>
  <c r="P404" i="9"/>
  <c r="O404" i="9"/>
  <c r="Q404" i="9"/>
  <c r="R404" i="9" s="1"/>
  <c r="S404" i="9" s="1"/>
  <c r="T404" i="9" s="1"/>
  <c r="U404" i="9" s="1"/>
  <c r="M405" i="9"/>
  <c r="N405" i="9" s="1"/>
  <c r="V405" i="9" s="1"/>
  <c r="J406" i="9"/>
  <c r="K405" i="9"/>
  <c r="L405" i="9" s="1"/>
  <c r="W405" i="9" l="1"/>
  <c r="X405" i="9" s="1"/>
  <c r="P405" i="9"/>
  <c r="O405" i="9"/>
  <c r="Q405" i="9"/>
  <c r="R405" i="9" s="1"/>
  <c r="S405" i="9" s="1"/>
  <c r="T405" i="9" s="1"/>
  <c r="U405" i="9" s="1"/>
  <c r="M406" i="9"/>
  <c r="N406" i="9" s="1"/>
  <c r="V406" i="9" s="1"/>
  <c r="J407" i="9"/>
  <c r="K406" i="9"/>
  <c r="L406" i="9" s="1"/>
  <c r="W406" i="9" l="1"/>
  <c r="X406" i="9" s="1"/>
  <c r="P406" i="9"/>
  <c r="O406" i="9"/>
  <c r="Q406" i="9"/>
  <c r="R406" i="9" s="1"/>
  <c r="S406" i="9" s="1"/>
  <c r="T406" i="9" s="1"/>
  <c r="U406" i="9" s="1"/>
  <c r="M407" i="9"/>
  <c r="N407" i="9" s="1"/>
  <c r="V407" i="9" s="1"/>
  <c r="J408" i="9"/>
  <c r="K407" i="9"/>
  <c r="L407" i="9" s="1"/>
  <c r="P407" i="9" l="1"/>
  <c r="W407" i="9"/>
  <c r="X407" i="9" s="1"/>
  <c r="O407" i="9"/>
  <c r="Q407" i="9"/>
  <c r="R407" i="9" s="1"/>
  <c r="S407" i="9" s="1"/>
  <c r="T407" i="9" s="1"/>
  <c r="U407" i="9" s="1"/>
  <c r="M408" i="9"/>
  <c r="N408" i="9" s="1"/>
  <c r="V408" i="9" s="1"/>
  <c r="K408" i="9"/>
  <c r="L408" i="9" s="1"/>
  <c r="J409" i="9"/>
  <c r="P408" i="9" l="1"/>
  <c r="W408" i="9"/>
  <c r="X408" i="9" s="1"/>
  <c r="O408" i="9"/>
  <c r="Q408" i="9"/>
  <c r="R408" i="9" s="1"/>
  <c r="S408" i="9" s="1"/>
  <c r="T408" i="9" s="1"/>
  <c r="U408" i="9" s="1"/>
  <c r="M409" i="9"/>
  <c r="N409" i="9" s="1"/>
  <c r="V409" i="9" s="1"/>
  <c r="K409" i="9"/>
  <c r="L409" i="9" s="1"/>
  <c r="J410" i="9"/>
  <c r="P409" i="9" l="1"/>
  <c r="W409" i="9"/>
  <c r="X409" i="9" s="1"/>
  <c r="O409" i="9"/>
  <c r="Q409" i="9"/>
  <c r="R409" i="9" s="1"/>
  <c r="S409" i="9" s="1"/>
  <c r="T409" i="9" s="1"/>
  <c r="U409" i="9" s="1"/>
  <c r="M410" i="9"/>
  <c r="N410" i="9" s="1"/>
  <c r="V410" i="9" s="1"/>
  <c r="K410" i="9"/>
  <c r="L410" i="9" s="1"/>
  <c r="J411" i="9"/>
  <c r="P410" i="9" l="1"/>
  <c r="W410" i="9"/>
  <c r="O410" i="9"/>
  <c r="Q410" i="9"/>
  <c r="R410" i="9" s="1"/>
  <c r="S410" i="9" s="1"/>
  <c r="T410" i="9" s="1"/>
  <c r="U410" i="9" s="1"/>
  <c r="M411" i="9"/>
  <c r="N411" i="9" s="1"/>
  <c r="V411" i="9" s="1"/>
  <c r="X410" i="9"/>
  <c r="K411" i="9"/>
  <c r="L411" i="9" s="1"/>
  <c r="J412" i="9"/>
  <c r="W411" i="9" l="1"/>
  <c r="X411" i="9" s="1"/>
  <c r="P411" i="9"/>
  <c r="O411" i="9"/>
  <c r="Q411" i="9"/>
  <c r="R411" i="9" s="1"/>
  <c r="S411" i="9" s="1"/>
  <c r="T411" i="9" s="1"/>
  <c r="U411" i="9" s="1"/>
  <c r="M412" i="9"/>
  <c r="N412" i="9" s="1"/>
  <c r="V412" i="9" s="1"/>
  <c r="K412" i="9"/>
  <c r="L412" i="9" s="1"/>
  <c r="J413" i="9"/>
  <c r="W412" i="9" l="1"/>
  <c r="X412" i="9" s="1"/>
  <c r="P412" i="9"/>
  <c r="O412" i="9"/>
  <c r="Q412" i="9"/>
  <c r="R412" i="9" s="1"/>
  <c r="S412" i="9" s="1"/>
  <c r="T412" i="9" s="1"/>
  <c r="U412" i="9" s="1"/>
  <c r="M413" i="9"/>
  <c r="N413" i="9" s="1"/>
  <c r="V413" i="9" s="1"/>
  <c r="J414" i="9"/>
  <c r="K413" i="9"/>
  <c r="L413" i="9" s="1"/>
  <c r="P413" i="9" l="1"/>
  <c r="O413" i="9"/>
  <c r="W413" i="9"/>
  <c r="X413" i="9" s="1"/>
  <c r="Q413" i="9"/>
  <c r="R413" i="9" s="1"/>
  <c r="S413" i="9" s="1"/>
  <c r="T413" i="9" s="1"/>
  <c r="U413" i="9" s="1"/>
  <c r="M414" i="9"/>
  <c r="N414" i="9" s="1"/>
  <c r="V414" i="9" s="1"/>
  <c r="J415" i="9"/>
  <c r="K414" i="9"/>
  <c r="L414" i="9" s="1"/>
  <c r="P414" i="9" l="1"/>
  <c r="W414" i="9"/>
  <c r="X414" i="9" s="1"/>
  <c r="O414" i="9"/>
  <c r="Q414" i="9"/>
  <c r="R414" i="9" s="1"/>
  <c r="S414" i="9" s="1"/>
  <c r="T414" i="9" s="1"/>
  <c r="U414" i="9" s="1"/>
  <c r="M415" i="9"/>
  <c r="N415" i="9" s="1"/>
  <c r="V415" i="9" s="1"/>
  <c r="K415" i="9"/>
  <c r="L415" i="9" s="1"/>
  <c r="J416" i="9"/>
  <c r="P415" i="9" l="1"/>
  <c r="W415" i="9"/>
  <c r="X415" i="9" s="1"/>
  <c r="O415" i="9"/>
  <c r="Q415" i="9"/>
  <c r="R415" i="9" s="1"/>
  <c r="S415" i="9" s="1"/>
  <c r="T415" i="9" s="1"/>
  <c r="U415" i="9" s="1"/>
  <c r="M416" i="9"/>
  <c r="N416" i="9" s="1"/>
  <c r="V416" i="9" s="1"/>
  <c r="K416" i="9"/>
  <c r="L416" i="9" s="1"/>
  <c r="J417" i="9"/>
  <c r="P416" i="9" l="1"/>
  <c r="W416" i="9"/>
  <c r="O416" i="9"/>
  <c r="Q416" i="9"/>
  <c r="R416" i="9" s="1"/>
  <c r="S416" i="9" s="1"/>
  <c r="T416" i="9" s="1"/>
  <c r="U416" i="9" s="1"/>
  <c r="M417" i="9"/>
  <c r="N417" i="9" s="1"/>
  <c r="V417" i="9" s="1"/>
  <c r="X416" i="9"/>
  <c r="J418" i="9"/>
  <c r="K417" i="9"/>
  <c r="L417" i="9" s="1"/>
  <c r="W417" i="9" l="1"/>
  <c r="X417" i="9" s="1"/>
  <c r="P417" i="9"/>
  <c r="O417" i="9"/>
  <c r="Q417" i="9"/>
  <c r="R417" i="9" s="1"/>
  <c r="S417" i="9" s="1"/>
  <c r="T417" i="9" s="1"/>
  <c r="U417" i="9" s="1"/>
  <c r="M418" i="9"/>
  <c r="N418" i="9" s="1"/>
  <c r="V418" i="9" s="1"/>
  <c r="W418" i="9" s="1"/>
  <c r="J419" i="9"/>
  <c r="K418" i="9"/>
  <c r="L418" i="9" s="1"/>
  <c r="P418" i="9" l="1"/>
  <c r="O418" i="9"/>
  <c r="Q418" i="9"/>
  <c r="R418" i="9" s="1"/>
  <c r="S418" i="9" s="1"/>
  <c r="T418" i="9" s="1"/>
  <c r="U418" i="9" s="1"/>
  <c r="M419" i="9"/>
  <c r="N419" i="9" s="1"/>
  <c r="V419" i="9" s="1"/>
  <c r="W419" i="9" s="1"/>
  <c r="K419" i="9"/>
  <c r="L419" i="9" s="1"/>
  <c r="J420" i="9"/>
  <c r="X418" i="9"/>
  <c r="P419" i="9" l="1"/>
  <c r="O419" i="9"/>
  <c r="Q419" i="9"/>
  <c r="R419" i="9" s="1"/>
  <c r="S419" i="9" s="1"/>
  <c r="T419" i="9" s="1"/>
  <c r="U419" i="9" s="1"/>
  <c r="M420" i="9"/>
  <c r="N420" i="9" s="1"/>
  <c r="V420" i="9" s="1"/>
  <c r="W420" i="9" s="1"/>
  <c r="X419" i="9"/>
  <c r="J421" i="9"/>
  <c r="K420" i="9"/>
  <c r="L420" i="9" s="1"/>
  <c r="P420" i="9" l="1"/>
  <c r="O420" i="9"/>
  <c r="Q420" i="9"/>
  <c r="R420" i="9" s="1"/>
  <c r="S420" i="9" s="1"/>
  <c r="T420" i="9" s="1"/>
  <c r="U420" i="9" s="1"/>
  <c r="M421" i="9"/>
  <c r="N421" i="9" s="1"/>
  <c r="V421" i="9" s="1"/>
  <c r="W421" i="9" s="1"/>
  <c r="X420" i="9"/>
  <c r="K421" i="9"/>
  <c r="L421" i="9" s="1"/>
  <c r="J422" i="9"/>
  <c r="P421" i="9" l="1"/>
  <c r="O421" i="9"/>
  <c r="Q421" i="9"/>
  <c r="R421" i="9" s="1"/>
  <c r="S421" i="9" s="1"/>
  <c r="T421" i="9" s="1"/>
  <c r="U421" i="9" s="1"/>
  <c r="M422" i="9"/>
  <c r="N422" i="9" s="1"/>
  <c r="V422" i="9" s="1"/>
  <c r="W422" i="9" s="1"/>
  <c r="J423" i="9"/>
  <c r="K422" i="9"/>
  <c r="L422" i="9" s="1"/>
  <c r="X421" i="9"/>
  <c r="P422" i="9" l="1"/>
  <c r="O422" i="9"/>
  <c r="Q422" i="9"/>
  <c r="R422" i="9" s="1"/>
  <c r="S422" i="9" s="1"/>
  <c r="T422" i="9" s="1"/>
  <c r="U422" i="9" s="1"/>
  <c r="M423" i="9"/>
  <c r="N423" i="9" s="1"/>
  <c r="V423" i="9" s="1"/>
  <c r="X422" i="9"/>
  <c r="J424" i="9"/>
  <c r="K423" i="9"/>
  <c r="L423" i="9" s="1"/>
  <c r="P423" i="9" l="1"/>
  <c r="W423" i="9"/>
  <c r="X423" i="9" s="1"/>
  <c r="O423" i="9"/>
  <c r="Q423" i="9"/>
  <c r="R423" i="9" s="1"/>
  <c r="S423" i="9" s="1"/>
  <c r="T423" i="9" s="1"/>
  <c r="U423" i="9" s="1"/>
  <c r="M424" i="9"/>
  <c r="N424" i="9" s="1"/>
  <c r="V424" i="9" s="1"/>
  <c r="K424" i="9"/>
  <c r="L424" i="9" s="1"/>
  <c r="J425" i="9"/>
  <c r="P424" i="9" l="1"/>
  <c r="W424" i="9"/>
  <c r="X424" i="9" s="1"/>
  <c r="O424" i="9"/>
  <c r="Q424" i="9"/>
  <c r="R424" i="9" s="1"/>
  <c r="S424" i="9" s="1"/>
  <c r="T424" i="9" s="1"/>
  <c r="U424" i="9" s="1"/>
  <c r="M425" i="9"/>
  <c r="N425" i="9" s="1"/>
  <c r="V425" i="9" s="1"/>
  <c r="J426" i="9"/>
  <c r="K425" i="9"/>
  <c r="L425" i="9" s="1"/>
  <c r="W425" i="9" l="1"/>
  <c r="X425" i="9" s="1"/>
  <c r="P425" i="9"/>
  <c r="O425" i="9"/>
  <c r="Q425" i="9"/>
  <c r="R425" i="9" s="1"/>
  <c r="S425" i="9" s="1"/>
  <c r="T425" i="9" s="1"/>
  <c r="U425" i="9" s="1"/>
  <c r="M426" i="9"/>
  <c r="N426" i="9" s="1"/>
  <c r="V426" i="9" s="1"/>
  <c r="J427" i="9"/>
  <c r="K426" i="9"/>
  <c r="L426" i="9" s="1"/>
  <c r="W426" i="9" l="1"/>
  <c r="X426" i="9" s="1"/>
  <c r="P426" i="9"/>
  <c r="O426" i="9"/>
  <c r="Q426" i="9"/>
  <c r="R426" i="9" s="1"/>
  <c r="S426" i="9" s="1"/>
  <c r="T426" i="9" s="1"/>
  <c r="U426" i="9" s="1"/>
  <c r="M427" i="9"/>
  <c r="N427" i="9" s="1"/>
  <c r="V427" i="9" s="1"/>
  <c r="K427" i="9"/>
  <c r="L427" i="9" s="1"/>
  <c r="J428" i="9"/>
  <c r="P427" i="9" l="1"/>
  <c r="W427" i="9"/>
  <c r="O427" i="9"/>
  <c r="Q427" i="9"/>
  <c r="R427" i="9" s="1"/>
  <c r="S427" i="9" s="1"/>
  <c r="T427" i="9" s="1"/>
  <c r="U427" i="9" s="1"/>
  <c r="M428" i="9"/>
  <c r="N428" i="9" s="1"/>
  <c r="V428" i="9" s="1"/>
  <c r="X427" i="9"/>
  <c r="J429" i="9"/>
  <c r="K428" i="9"/>
  <c r="L428" i="9" s="1"/>
  <c r="P428" i="9" l="1"/>
  <c r="O428" i="9"/>
  <c r="W428" i="9"/>
  <c r="X428" i="9" s="1"/>
  <c r="Q428" i="9"/>
  <c r="R428" i="9" s="1"/>
  <c r="S428" i="9" s="1"/>
  <c r="T428" i="9" s="1"/>
  <c r="U428" i="9" s="1"/>
  <c r="M429" i="9"/>
  <c r="N429" i="9" s="1"/>
  <c r="V429" i="9" s="1"/>
  <c r="J430" i="9"/>
  <c r="K429" i="9"/>
  <c r="L429" i="9" s="1"/>
  <c r="W429" i="9" l="1"/>
  <c r="X429" i="9" s="1"/>
  <c r="P429" i="9"/>
  <c r="O429" i="9"/>
  <c r="Q429" i="9"/>
  <c r="R429" i="9" s="1"/>
  <c r="S429" i="9" s="1"/>
  <c r="T429" i="9" s="1"/>
  <c r="U429" i="9" s="1"/>
  <c r="M430" i="9"/>
  <c r="N430" i="9" s="1"/>
  <c r="V430" i="9" s="1"/>
  <c r="K430" i="9"/>
  <c r="L430" i="9" s="1"/>
  <c r="J431" i="9"/>
  <c r="W430" i="9" l="1"/>
  <c r="X430" i="9" s="1"/>
  <c r="P430" i="9"/>
  <c r="O430" i="9"/>
  <c r="Q430" i="9"/>
  <c r="R430" i="9" s="1"/>
  <c r="S430" i="9" s="1"/>
  <c r="T430" i="9" s="1"/>
  <c r="U430" i="9" s="1"/>
  <c r="M431" i="9"/>
  <c r="N431" i="9" s="1"/>
  <c r="V431" i="9" s="1"/>
  <c r="J432" i="9"/>
  <c r="K431" i="9"/>
  <c r="L431" i="9" s="1"/>
  <c r="P431" i="9" l="1"/>
  <c r="O431" i="9"/>
  <c r="W431" i="9"/>
  <c r="X431" i="9" s="1"/>
  <c r="Q431" i="9"/>
  <c r="R431" i="9" s="1"/>
  <c r="S431" i="9" s="1"/>
  <c r="T431" i="9" s="1"/>
  <c r="U431" i="9" s="1"/>
  <c r="M432" i="9"/>
  <c r="N432" i="9" s="1"/>
  <c r="V432" i="9" s="1"/>
  <c r="J433" i="9"/>
  <c r="K432" i="9"/>
  <c r="L432" i="9" s="1"/>
  <c r="P432" i="9" l="1"/>
  <c r="O432" i="9"/>
  <c r="W432" i="9"/>
  <c r="X432" i="9" s="1"/>
  <c r="Q432" i="9"/>
  <c r="R432" i="9" s="1"/>
  <c r="S432" i="9" s="1"/>
  <c r="T432" i="9" s="1"/>
  <c r="U432" i="9" s="1"/>
  <c r="M433" i="9"/>
  <c r="N433" i="9" s="1"/>
  <c r="V433" i="9" s="1"/>
  <c r="K433" i="9"/>
  <c r="L433" i="9" s="1"/>
  <c r="J434" i="9"/>
  <c r="W433" i="9" l="1"/>
  <c r="X433" i="9" s="1"/>
  <c r="P433" i="9"/>
  <c r="O433" i="9"/>
  <c r="Q433" i="9"/>
  <c r="R433" i="9" s="1"/>
  <c r="S433" i="9" s="1"/>
  <c r="T433" i="9" s="1"/>
  <c r="U433" i="9" s="1"/>
  <c r="M434" i="9"/>
  <c r="N434" i="9" s="1"/>
  <c r="V434" i="9" s="1"/>
  <c r="K434" i="9"/>
  <c r="L434" i="9" s="1"/>
  <c r="J435" i="9"/>
  <c r="W434" i="9" l="1"/>
  <c r="X434" i="9" s="1"/>
  <c r="P434" i="9"/>
  <c r="O434" i="9"/>
  <c r="Q434" i="9"/>
  <c r="R434" i="9" s="1"/>
  <c r="S434" i="9" s="1"/>
  <c r="T434" i="9" s="1"/>
  <c r="U434" i="9" s="1"/>
  <c r="M435" i="9"/>
  <c r="N435" i="9" s="1"/>
  <c r="V435" i="9" s="1"/>
  <c r="K435" i="9"/>
  <c r="L435" i="9" s="1"/>
  <c r="J436" i="9"/>
  <c r="W435" i="9" l="1"/>
  <c r="X435" i="9" s="1"/>
  <c r="P435" i="9"/>
  <c r="O435" i="9"/>
  <c r="Q435" i="9"/>
  <c r="R435" i="9" s="1"/>
  <c r="S435" i="9" s="1"/>
  <c r="T435" i="9" s="1"/>
  <c r="U435" i="9" s="1"/>
  <c r="M436" i="9"/>
  <c r="N436" i="9" s="1"/>
  <c r="V436" i="9" s="1"/>
  <c r="W436" i="9" s="1"/>
  <c r="K436" i="9"/>
  <c r="L436" i="9" s="1"/>
  <c r="J437" i="9"/>
  <c r="P436" i="9" l="1"/>
  <c r="O436" i="9"/>
  <c r="Q436" i="9"/>
  <c r="R436" i="9" s="1"/>
  <c r="S436" i="9" s="1"/>
  <c r="T436" i="9" s="1"/>
  <c r="U436" i="9" s="1"/>
  <c r="M437" i="9"/>
  <c r="N437" i="9" s="1"/>
  <c r="V437" i="9" s="1"/>
  <c r="J438" i="9"/>
  <c r="K437" i="9"/>
  <c r="L437" i="9" s="1"/>
  <c r="X436" i="9"/>
  <c r="W437" i="9" l="1"/>
  <c r="X437" i="9" s="1"/>
  <c r="P437" i="9"/>
  <c r="O437" i="9"/>
  <c r="Q437" i="9"/>
  <c r="R437" i="9" s="1"/>
  <c r="S437" i="9" s="1"/>
  <c r="T437" i="9" s="1"/>
  <c r="U437" i="9" s="1"/>
  <c r="M438" i="9"/>
  <c r="N438" i="9" s="1"/>
  <c r="V438" i="9" s="1"/>
  <c r="J439" i="9"/>
  <c r="K438" i="9"/>
  <c r="L438" i="9" s="1"/>
  <c r="W438" i="9" l="1"/>
  <c r="X438" i="9" s="1"/>
  <c r="P438" i="9"/>
  <c r="O438" i="9"/>
  <c r="Q438" i="9"/>
  <c r="R438" i="9" s="1"/>
  <c r="S438" i="9" s="1"/>
  <c r="T438" i="9" s="1"/>
  <c r="U438" i="9" s="1"/>
  <c r="M439" i="9"/>
  <c r="N439" i="9" s="1"/>
  <c r="V439" i="9" s="1"/>
  <c r="J440" i="9"/>
  <c r="K439" i="9"/>
  <c r="L439" i="9" s="1"/>
  <c r="W439" i="9" l="1"/>
  <c r="X439" i="9" s="1"/>
  <c r="P439" i="9"/>
  <c r="O439" i="9"/>
  <c r="Q439" i="9"/>
  <c r="R439" i="9" s="1"/>
  <c r="S439" i="9" s="1"/>
  <c r="T439" i="9" s="1"/>
  <c r="U439" i="9" s="1"/>
  <c r="M440" i="9"/>
  <c r="N440" i="9" s="1"/>
  <c r="V440" i="9" s="1"/>
  <c r="K440" i="9"/>
  <c r="L440" i="9" s="1"/>
  <c r="J441" i="9"/>
  <c r="P440" i="9" l="1"/>
  <c r="W440" i="9"/>
  <c r="X440" i="9" s="1"/>
  <c r="O440" i="9"/>
  <c r="Q440" i="9"/>
  <c r="R440" i="9" s="1"/>
  <c r="S440" i="9" s="1"/>
  <c r="T440" i="9" s="1"/>
  <c r="U440" i="9" s="1"/>
  <c r="M441" i="9"/>
  <c r="N441" i="9" s="1"/>
  <c r="Q441" i="9" s="1"/>
  <c r="K441" i="9"/>
  <c r="L441" i="9" s="1"/>
  <c r="J442" i="9"/>
  <c r="P441" i="9" l="1"/>
  <c r="O441" i="9"/>
  <c r="V441" i="9"/>
  <c r="W441" i="9" s="1"/>
  <c r="X441" i="9" s="1"/>
  <c r="M442" i="9"/>
  <c r="N442" i="9" s="1"/>
  <c r="V442" i="9" s="1"/>
  <c r="W442" i="9" s="1"/>
  <c r="R441" i="9"/>
  <c r="S441" i="9" s="1"/>
  <c r="T441" i="9" s="1"/>
  <c r="U441" i="9" s="1"/>
  <c r="J443" i="9"/>
  <c r="K442" i="9"/>
  <c r="L442" i="9" s="1"/>
  <c r="P442" i="9" l="1"/>
  <c r="O442" i="9"/>
  <c r="Q442" i="9"/>
  <c r="R442" i="9" s="1"/>
  <c r="S442" i="9" s="1"/>
  <c r="T442" i="9" s="1"/>
  <c r="U442" i="9" s="1"/>
  <c r="M443" i="9"/>
  <c r="N443" i="9" s="1"/>
  <c r="V443" i="9" s="1"/>
  <c r="W443" i="9" s="1"/>
  <c r="X442" i="9"/>
  <c r="K443" i="9"/>
  <c r="L443" i="9" s="1"/>
  <c r="J444" i="9"/>
  <c r="P443" i="9" l="1"/>
  <c r="O443" i="9"/>
  <c r="Q443" i="9"/>
  <c r="R443" i="9" s="1"/>
  <c r="S443" i="9" s="1"/>
  <c r="T443" i="9" s="1"/>
  <c r="U443" i="9" s="1"/>
  <c r="M444" i="9"/>
  <c r="N444" i="9" s="1"/>
  <c r="V444" i="9" s="1"/>
  <c r="W444" i="9" s="1"/>
  <c r="X443" i="9"/>
  <c r="J445" i="9"/>
  <c r="K444" i="9"/>
  <c r="L444" i="9" s="1"/>
  <c r="P444" i="9" l="1"/>
  <c r="O444" i="9"/>
  <c r="Q444" i="9"/>
  <c r="R444" i="9" s="1"/>
  <c r="S444" i="9" s="1"/>
  <c r="T444" i="9" s="1"/>
  <c r="U444" i="9" s="1"/>
  <c r="M445" i="9"/>
  <c r="N445" i="9" s="1"/>
  <c r="V445" i="9" s="1"/>
  <c r="J446" i="9"/>
  <c r="K445" i="9"/>
  <c r="L445" i="9" s="1"/>
  <c r="X444" i="9"/>
  <c r="P445" i="9" l="1"/>
  <c r="W445" i="9"/>
  <c r="X445" i="9" s="1"/>
  <c r="O445" i="9"/>
  <c r="Q445" i="9"/>
  <c r="R445" i="9" s="1"/>
  <c r="S445" i="9" s="1"/>
  <c r="T445" i="9" s="1"/>
  <c r="U445" i="9" s="1"/>
  <c r="M446" i="9"/>
  <c r="N446" i="9" s="1"/>
  <c r="V446" i="9" s="1"/>
  <c r="J447" i="9"/>
  <c r="K446" i="9"/>
  <c r="L446" i="9" s="1"/>
  <c r="W446" i="9" l="1"/>
  <c r="X446" i="9" s="1"/>
  <c r="P446" i="9"/>
  <c r="O446" i="9"/>
  <c r="Q446" i="9"/>
  <c r="R446" i="9" s="1"/>
  <c r="S446" i="9" s="1"/>
  <c r="T446" i="9" s="1"/>
  <c r="U446" i="9" s="1"/>
  <c r="M447" i="9"/>
  <c r="N447" i="9" s="1"/>
  <c r="V447" i="9" s="1"/>
  <c r="K447" i="9"/>
  <c r="L447" i="9" s="1"/>
  <c r="J448" i="9"/>
  <c r="W447" i="9" l="1"/>
  <c r="X447" i="9" s="1"/>
  <c r="P447" i="9"/>
  <c r="O447" i="9"/>
  <c r="Q447" i="9"/>
  <c r="R447" i="9" s="1"/>
  <c r="S447" i="9" s="1"/>
  <c r="T447" i="9" s="1"/>
  <c r="U447" i="9" s="1"/>
  <c r="M448" i="9"/>
  <c r="N448" i="9" s="1"/>
  <c r="V448" i="9" s="1"/>
  <c r="K448" i="9"/>
  <c r="L448" i="9" s="1"/>
  <c r="J449" i="9"/>
  <c r="W448" i="9" l="1"/>
  <c r="X448" i="9" s="1"/>
  <c r="P448" i="9"/>
  <c r="O448" i="9"/>
  <c r="Q448" i="9"/>
  <c r="R448" i="9" s="1"/>
  <c r="S448" i="9" s="1"/>
  <c r="T448" i="9" s="1"/>
  <c r="U448" i="9" s="1"/>
  <c r="M449" i="9"/>
  <c r="N449" i="9" s="1"/>
  <c r="V449" i="9" s="1"/>
  <c r="W449" i="9" s="1"/>
  <c r="K449" i="9"/>
  <c r="L449" i="9" s="1"/>
  <c r="J450" i="9"/>
  <c r="P449" i="9" l="1"/>
  <c r="O449" i="9"/>
  <c r="Q449" i="9"/>
  <c r="R449" i="9" s="1"/>
  <c r="S449" i="9" s="1"/>
  <c r="T449" i="9" s="1"/>
  <c r="U449" i="9" s="1"/>
  <c r="M450" i="9"/>
  <c r="N450" i="9" s="1"/>
  <c r="V450" i="9" s="1"/>
  <c r="X449" i="9"/>
  <c r="J451" i="9"/>
  <c r="K450" i="9"/>
  <c r="L450" i="9" s="1"/>
  <c r="W450" i="9" l="1"/>
  <c r="X450" i="9" s="1"/>
  <c r="P450" i="9"/>
  <c r="O450" i="9"/>
  <c r="Q450" i="9"/>
  <c r="R450" i="9" s="1"/>
  <c r="S450" i="9" s="1"/>
  <c r="T450" i="9" s="1"/>
  <c r="U450" i="9" s="1"/>
  <c r="M451" i="9"/>
  <c r="N451" i="9" s="1"/>
  <c r="V451" i="9" s="1"/>
  <c r="K451" i="9"/>
  <c r="L451" i="9" s="1"/>
  <c r="J452" i="9"/>
  <c r="P451" i="9" l="1"/>
  <c r="W451" i="9"/>
  <c r="O451" i="9"/>
  <c r="Q451" i="9"/>
  <c r="R451" i="9" s="1"/>
  <c r="S451" i="9" s="1"/>
  <c r="T451" i="9" s="1"/>
  <c r="U451" i="9" s="1"/>
  <c r="M452" i="9"/>
  <c r="N452" i="9" s="1"/>
  <c r="V452" i="9" s="1"/>
  <c r="X451" i="9"/>
  <c r="J453" i="9"/>
  <c r="K452" i="9"/>
  <c r="L452" i="9" s="1"/>
  <c r="W452" i="9" l="1"/>
  <c r="X452" i="9" s="1"/>
  <c r="P452" i="9"/>
  <c r="O452" i="9"/>
  <c r="Q452" i="9"/>
  <c r="R452" i="9" s="1"/>
  <c r="S452" i="9" s="1"/>
  <c r="T452" i="9" s="1"/>
  <c r="U452" i="9" s="1"/>
  <c r="M453" i="9"/>
  <c r="N453" i="9" s="1"/>
  <c r="V453" i="9" s="1"/>
  <c r="W453" i="9" s="1"/>
  <c r="J454" i="9"/>
  <c r="K453" i="9"/>
  <c r="L453" i="9" s="1"/>
  <c r="P453" i="9" l="1"/>
  <c r="O453" i="9"/>
  <c r="Q453" i="9"/>
  <c r="R453" i="9" s="1"/>
  <c r="S453" i="9" s="1"/>
  <c r="T453" i="9" s="1"/>
  <c r="U453" i="9" s="1"/>
  <c r="M454" i="9"/>
  <c r="N454" i="9" s="1"/>
  <c r="V454" i="9" s="1"/>
  <c r="J455" i="9"/>
  <c r="K454" i="9"/>
  <c r="L454" i="9" s="1"/>
  <c r="X453" i="9"/>
  <c r="W454" i="9" l="1"/>
  <c r="X454" i="9" s="1"/>
  <c r="P454" i="9"/>
  <c r="O454" i="9"/>
  <c r="Q454" i="9"/>
  <c r="R454" i="9" s="1"/>
  <c r="S454" i="9" s="1"/>
  <c r="T454" i="9" s="1"/>
  <c r="U454" i="9" s="1"/>
  <c r="M455" i="9"/>
  <c r="N455" i="9" s="1"/>
  <c r="V455" i="9" s="1"/>
  <c r="W455" i="9" s="1"/>
  <c r="J456" i="9"/>
  <c r="K455" i="9"/>
  <c r="L455" i="9" s="1"/>
  <c r="P455" i="9" l="1"/>
  <c r="O455" i="9"/>
  <c r="Q455" i="9"/>
  <c r="R455" i="9" s="1"/>
  <c r="S455" i="9" s="1"/>
  <c r="T455" i="9" s="1"/>
  <c r="U455" i="9" s="1"/>
  <c r="M456" i="9"/>
  <c r="N456" i="9" s="1"/>
  <c r="V456" i="9" s="1"/>
  <c r="K456" i="9"/>
  <c r="L456" i="9" s="1"/>
  <c r="J457" i="9"/>
  <c r="X455" i="9"/>
  <c r="P456" i="9" l="1"/>
  <c r="W456" i="9"/>
  <c r="O456" i="9"/>
  <c r="Q456" i="9"/>
  <c r="R456" i="9" s="1"/>
  <c r="S456" i="9" s="1"/>
  <c r="T456" i="9" s="1"/>
  <c r="U456" i="9" s="1"/>
  <c r="M457" i="9"/>
  <c r="N457" i="9" s="1"/>
  <c r="V457" i="9" s="1"/>
  <c r="X456" i="9"/>
  <c r="J458" i="9"/>
  <c r="K457" i="9"/>
  <c r="L457" i="9" s="1"/>
  <c r="W457" i="9" l="1"/>
  <c r="X457" i="9" s="1"/>
  <c r="P457" i="9"/>
  <c r="O457" i="9"/>
  <c r="Q457" i="9"/>
  <c r="R457" i="9" s="1"/>
  <c r="S457" i="9" s="1"/>
  <c r="T457" i="9" s="1"/>
  <c r="U457" i="9" s="1"/>
  <c r="M458" i="9"/>
  <c r="N458" i="9" s="1"/>
  <c r="V458" i="9" s="1"/>
  <c r="W458" i="9" s="1"/>
  <c r="J459" i="9"/>
  <c r="K458" i="9"/>
  <c r="L458" i="9" s="1"/>
  <c r="P458" i="9" l="1"/>
  <c r="O458" i="9"/>
  <c r="Q458" i="9"/>
  <c r="R458" i="9" s="1"/>
  <c r="S458" i="9" s="1"/>
  <c r="T458" i="9" s="1"/>
  <c r="U458" i="9" s="1"/>
  <c r="M459" i="9"/>
  <c r="N459" i="9" s="1"/>
  <c r="V459" i="9" s="1"/>
  <c r="W459" i="9" s="1"/>
  <c r="X458" i="9"/>
  <c r="K459" i="9"/>
  <c r="L459" i="9" s="1"/>
  <c r="J460" i="9"/>
  <c r="P459" i="9" l="1"/>
  <c r="O459" i="9"/>
  <c r="Q459" i="9"/>
  <c r="R459" i="9" s="1"/>
  <c r="S459" i="9" s="1"/>
  <c r="T459" i="9" s="1"/>
  <c r="U459" i="9" s="1"/>
  <c r="M460" i="9"/>
  <c r="N460" i="9" s="1"/>
  <c r="V460" i="9" s="1"/>
  <c r="W460" i="9" s="1"/>
  <c r="X459" i="9"/>
  <c r="K460" i="9"/>
  <c r="L460" i="9" s="1"/>
  <c r="J461" i="9"/>
  <c r="P460" i="9" l="1"/>
  <c r="O460" i="9"/>
  <c r="Q460" i="9"/>
  <c r="R460" i="9" s="1"/>
  <c r="S460" i="9" s="1"/>
  <c r="T460" i="9" s="1"/>
  <c r="U460" i="9" s="1"/>
  <c r="M461" i="9"/>
  <c r="N461" i="9" s="1"/>
  <c r="V461" i="9" s="1"/>
  <c r="W461" i="9" s="1"/>
  <c r="X460" i="9"/>
  <c r="J462" i="9"/>
  <c r="K461" i="9"/>
  <c r="L461" i="9" s="1"/>
  <c r="P461" i="9" l="1"/>
  <c r="O461" i="9"/>
  <c r="Q461" i="9"/>
  <c r="R461" i="9" s="1"/>
  <c r="S461" i="9" s="1"/>
  <c r="T461" i="9" s="1"/>
  <c r="U461" i="9" s="1"/>
  <c r="M462" i="9"/>
  <c r="N462" i="9" s="1"/>
  <c r="V462" i="9" s="1"/>
  <c r="K462" i="9"/>
  <c r="L462" i="9" s="1"/>
  <c r="J463" i="9"/>
  <c r="X461" i="9"/>
  <c r="P462" i="9" l="1"/>
  <c r="W462" i="9"/>
  <c r="X462" i="9" s="1"/>
  <c r="O462" i="9"/>
  <c r="Q462" i="9"/>
  <c r="R462" i="9" s="1"/>
  <c r="S462" i="9" s="1"/>
  <c r="T462" i="9" s="1"/>
  <c r="U462" i="9" s="1"/>
  <c r="M463" i="9"/>
  <c r="N463" i="9" s="1"/>
  <c r="V463" i="9" s="1"/>
  <c r="J464" i="9"/>
  <c r="K463" i="9"/>
  <c r="L463" i="9" s="1"/>
  <c r="P463" i="9" l="1"/>
  <c r="W463" i="9"/>
  <c r="X463" i="9" s="1"/>
  <c r="O463" i="9"/>
  <c r="Q463" i="9"/>
  <c r="R463" i="9" s="1"/>
  <c r="S463" i="9" s="1"/>
  <c r="T463" i="9" s="1"/>
  <c r="U463" i="9" s="1"/>
  <c r="M464" i="9"/>
  <c r="N464" i="9" s="1"/>
  <c r="V464" i="9" s="1"/>
  <c r="K464" i="9"/>
  <c r="L464" i="9" s="1"/>
  <c r="J465" i="9"/>
  <c r="P464" i="9" l="1"/>
  <c r="W464" i="9"/>
  <c r="O464" i="9"/>
  <c r="Q464" i="9"/>
  <c r="R464" i="9" s="1"/>
  <c r="S464" i="9" s="1"/>
  <c r="T464" i="9" s="1"/>
  <c r="U464" i="9" s="1"/>
  <c r="M465" i="9"/>
  <c r="N465" i="9" s="1"/>
  <c r="V465" i="9" s="1"/>
  <c r="X464" i="9"/>
  <c r="J466" i="9"/>
  <c r="K465" i="9"/>
  <c r="L465" i="9" s="1"/>
  <c r="P465" i="9" l="1"/>
  <c r="W465" i="9"/>
  <c r="O465" i="9"/>
  <c r="Q465" i="9"/>
  <c r="R465" i="9" s="1"/>
  <c r="S465" i="9" s="1"/>
  <c r="T465" i="9" s="1"/>
  <c r="U465" i="9" s="1"/>
  <c r="M466" i="9"/>
  <c r="N466" i="9" s="1"/>
  <c r="V466" i="9" s="1"/>
  <c r="X465" i="9"/>
  <c r="J467" i="9"/>
  <c r="K466" i="9"/>
  <c r="L466" i="9" s="1"/>
  <c r="W466" i="9" l="1"/>
  <c r="X466" i="9" s="1"/>
  <c r="P466" i="9"/>
  <c r="O466" i="9"/>
  <c r="Q466" i="9"/>
  <c r="R466" i="9" s="1"/>
  <c r="S466" i="9" s="1"/>
  <c r="T466" i="9" s="1"/>
  <c r="U466" i="9" s="1"/>
  <c r="M467" i="9"/>
  <c r="N467" i="9" s="1"/>
  <c r="V467" i="9" s="1"/>
  <c r="K467" i="9"/>
  <c r="L467" i="9" s="1"/>
  <c r="J468" i="9"/>
  <c r="W467" i="9" l="1"/>
  <c r="X467" i="9" s="1"/>
  <c r="P467" i="9"/>
  <c r="O467" i="9"/>
  <c r="Q467" i="9"/>
  <c r="R467" i="9" s="1"/>
  <c r="S467" i="9" s="1"/>
  <c r="T467" i="9" s="1"/>
  <c r="U467" i="9" s="1"/>
  <c r="M468" i="9"/>
  <c r="N468" i="9" s="1"/>
  <c r="V468" i="9" s="1"/>
  <c r="K468" i="9"/>
  <c r="L468" i="9" s="1"/>
  <c r="J469" i="9"/>
  <c r="P468" i="9" l="1"/>
  <c r="W468" i="9"/>
  <c r="X468" i="9" s="1"/>
  <c r="O468" i="9"/>
  <c r="Q468" i="9"/>
  <c r="R468" i="9" s="1"/>
  <c r="S468" i="9" s="1"/>
  <c r="T468" i="9" s="1"/>
  <c r="U468" i="9" s="1"/>
  <c r="M469" i="9"/>
  <c r="N469" i="9" s="1"/>
  <c r="V469" i="9" s="1"/>
  <c r="J470" i="9"/>
  <c r="K469" i="9"/>
  <c r="L469" i="9" s="1"/>
  <c r="P469" i="9" l="1"/>
  <c r="W469" i="9"/>
  <c r="X469" i="9" s="1"/>
  <c r="O469" i="9"/>
  <c r="Q469" i="9"/>
  <c r="R469" i="9" s="1"/>
  <c r="S469" i="9" s="1"/>
  <c r="T469" i="9" s="1"/>
  <c r="U469" i="9" s="1"/>
  <c r="M470" i="9"/>
  <c r="N470" i="9" s="1"/>
  <c r="V470" i="9" s="1"/>
  <c r="K470" i="9"/>
  <c r="L470" i="9" s="1"/>
  <c r="J471" i="9"/>
  <c r="P470" i="9" l="1"/>
  <c r="W470" i="9"/>
  <c r="X470" i="9" s="1"/>
  <c r="O470" i="9"/>
  <c r="Q470" i="9"/>
  <c r="R470" i="9" s="1"/>
  <c r="S470" i="9" s="1"/>
  <c r="T470" i="9" s="1"/>
  <c r="U470" i="9" s="1"/>
  <c r="M471" i="9"/>
  <c r="N471" i="9" s="1"/>
  <c r="V471" i="9" s="1"/>
  <c r="J472" i="9"/>
  <c r="K471" i="9"/>
  <c r="L471" i="9" s="1"/>
  <c r="P471" i="9" l="1"/>
  <c r="W471" i="9"/>
  <c r="X471" i="9" s="1"/>
  <c r="O471" i="9"/>
  <c r="Q471" i="9"/>
  <c r="R471" i="9" s="1"/>
  <c r="S471" i="9" s="1"/>
  <c r="T471" i="9" s="1"/>
  <c r="U471" i="9" s="1"/>
  <c r="M472" i="9"/>
  <c r="N472" i="9" s="1"/>
  <c r="V472" i="9" s="1"/>
  <c r="K472" i="9"/>
  <c r="L472" i="9" s="1"/>
  <c r="J473" i="9"/>
  <c r="P472" i="9" l="1"/>
  <c r="W472" i="9"/>
  <c r="X472" i="9" s="1"/>
  <c r="O472" i="9"/>
  <c r="Q472" i="9"/>
  <c r="R472" i="9" s="1"/>
  <c r="S472" i="9" s="1"/>
  <c r="T472" i="9" s="1"/>
  <c r="U472" i="9" s="1"/>
  <c r="M473" i="9"/>
  <c r="N473" i="9" s="1"/>
  <c r="V473" i="9" s="1"/>
  <c r="K473" i="9"/>
  <c r="L473" i="9" s="1"/>
  <c r="J474" i="9"/>
  <c r="P473" i="9" l="1"/>
  <c r="W473" i="9"/>
  <c r="O473" i="9"/>
  <c r="Q473" i="9"/>
  <c r="R473" i="9" s="1"/>
  <c r="S473" i="9" s="1"/>
  <c r="T473" i="9" s="1"/>
  <c r="U473" i="9" s="1"/>
  <c r="M474" i="9"/>
  <c r="N474" i="9" s="1"/>
  <c r="V474" i="9" s="1"/>
  <c r="W474" i="9" s="1"/>
  <c r="X473" i="9"/>
  <c r="J475" i="9"/>
  <c r="K474" i="9"/>
  <c r="L474" i="9" s="1"/>
  <c r="P474" i="9" l="1"/>
  <c r="O474" i="9"/>
  <c r="Q474" i="9"/>
  <c r="R474" i="9" s="1"/>
  <c r="S474" i="9" s="1"/>
  <c r="T474" i="9" s="1"/>
  <c r="U474" i="9" s="1"/>
  <c r="M475" i="9"/>
  <c r="N475" i="9" s="1"/>
  <c r="V475" i="9" s="1"/>
  <c r="W475" i="9" s="1"/>
  <c r="K475" i="9"/>
  <c r="L475" i="9" s="1"/>
  <c r="J476" i="9"/>
  <c r="X474" i="9"/>
  <c r="P475" i="9" l="1"/>
  <c r="O475" i="9"/>
  <c r="Q475" i="9"/>
  <c r="R475" i="9" s="1"/>
  <c r="S475" i="9" s="1"/>
  <c r="T475" i="9" s="1"/>
  <c r="U475" i="9" s="1"/>
  <c r="M476" i="9"/>
  <c r="N476" i="9" s="1"/>
  <c r="V476" i="9" s="1"/>
  <c r="X475" i="9"/>
  <c r="J477" i="9"/>
  <c r="K476" i="9"/>
  <c r="L476" i="9" s="1"/>
  <c r="P476" i="9" l="1"/>
  <c r="W476" i="9"/>
  <c r="X476" i="9" s="1"/>
  <c r="O476" i="9"/>
  <c r="Q476" i="9"/>
  <c r="R476" i="9" s="1"/>
  <c r="S476" i="9" s="1"/>
  <c r="T476" i="9" s="1"/>
  <c r="U476" i="9" s="1"/>
  <c r="M477" i="9"/>
  <c r="N477" i="9" s="1"/>
  <c r="V477" i="9" s="1"/>
  <c r="K477" i="9"/>
  <c r="L477" i="9" s="1"/>
  <c r="J478" i="9"/>
  <c r="P477" i="9" l="1"/>
  <c r="W477" i="9"/>
  <c r="X477" i="9" s="1"/>
  <c r="O477" i="9"/>
  <c r="Q477" i="9"/>
  <c r="R477" i="9" s="1"/>
  <c r="S477" i="9" s="1"/>
  <c r="T477" i="9" s="1"/>
  <c r="U477" i="9" s="1"/>
  <c r="M478" i="9"/>
  <c r="N478" i="9" s="1"/>
  <c r="V478" i="9" s="1"/>
  <c r="J479" i="9"/>
  <c r="K478" i="9"/>
  <c r="L478" i="9" s="1"/>
  <c r="W478" i="9" l="1"/>
  <c r="X478" i="9" s="1"/>
  <c r="P478" i="9"/>
  <c r="O478" i="9"/>
  <c r="Q478" i="9"/>
  <c r="R478" i="9" s="1"/>
  <c r="S478" i="9" s="1"/>
  <c r="T478" i="9" s="1"/>
  <c r="U478" i="9" s="1"/>
  <c r="M479" i="9"/>
  <c r="N479" i="9" s="1"/>
  <c r="V479" i="9" s="1"/>
  <c r="J480" i="9"/>
  <c r="K479" i="9"/>
  <c r="L479" i="9" s="1"/>
  <c r="W479" i="9" l="1"/>
  <c r="X479" i="9" s="1"/>
  <c r="P479" i="9"/>
  <c r="O479" i="9"/>
  <c r="Q479" i="9"/>
  <c r="R479" i="9" s="1"/>
  <c r="S479" i="9" s="1"/>
  <c r="T479" i="9" s="1"/>
  <c r="U479" i="9" s="1"/>
  <c r="M480" i="9"/>
  <c r="N480" i="9" s="1"/>
  <c r="V480" i="9" s="1"/>
  <c r="K480" i="9"/>
  <c r="L480" i="9" s="1"/>
  <c r="J481" i="9"/>
  <c r="P480" i="9" l="1"/>
  <c r="W480" i="9"/>
  <c r="X480" i="9" s="1"/>
  <c r="O480" i="9"/>
  <c r="Q480" i="9"/>
  <c r="R480" i="9" s="1"/>
  <c r="S480" i="9" s="1"/>
  <c r="T480" i="9" s="1"/>
  <c r="U480" i="9" s="1"/>
  <c r="M481" i="9"/>
  <c r="N481" i="9" s="1"/>
  <c r="V481" i="9" s="1"/>
  <c r="J482" i="9"/>
  <c r="K481" i="9"/>
  <c r="L481" i="9" s="1"/>
  <c r="P481" i="9" l="1"/>
  <c r="W481" i="9"/>
  <c r="X481" i="9" s="1"/>
  <c r="O481" i="9"/>
  <c r="Q481" i="9"/>
  <c r="R481" i="9" s="1"/>
  <c r="S481" i="9" s="1"/>
  <c r="T481" i="9" s="1"/>
  <c r="U481" i="9" s="1"/>
  <c r="M482" i="9"/>
  <c r="N482" i="9" s="1"/>
  <c r="V482" i="9" s="1"/>
  <c r="J483" i="9"/>
  <c r="K482" i="9"/>
  <c r="L482" i="9" s="1"/>
  <c r="W482" i="9" l="1"/>
  <c r="X482" i="9" s="1"/>
  <c r="P482" i="9"/>
  <c r="O482" i="9"/>
  <c r="Q482" i="9"/>
  <c r="R482" i="9" s="1"/>
  <c r="S482" i="9" s="1"/>
  <c r="T482" i="9" s="1"/>
  <c r="U482" i="9" s="1"/>
  <c r="M483" i="9"/>
  <c r="N483" i="9" s="1"/>
  <c r="V483" i="9" s="1"/>
  <c r="K483" i="9"/>
  <c r="L483" i="9" s="1"/>
  <c r="J484" i="9"/>
  <c r="W483" i="9" l="1"/>
  <c r="X483" i="9" s="1"/>
  <c r="P483" i="9"/>
  <c r="O483" i="9"/>
  <c r="Q483" i="9"/>
  <c r="R483" i="9" s="1"/>
  <c r="S483" i="9" s="1"/>
  <c r="T483" i="9" s="1"/>
  <c r="U483" i="9" s="1"/>
  <c r="M484" i="9"/>
  <c r="N484" i="9" s="1"/>
  <c r="V484" i="9" s="1"/>
  <c r="K484" i="9"/>
  <c r="L484" i="9" s="1"/>
  <c r="J485" i="9"/>
  <c r="P484" i="9" l="1"/>
  <c r="W484" i="9"/>
  <c r="X484" i="9" s="1"/>
  <c r="O484" i="9"/>
  <c r="Q484" i="9"/>
  <c r="R484" i="9" s="1"/>
  <c r="S484" i="9" s="1"/>
  <c r="T484" i="9" s="1"/>
  <c r="U484" i="9" s="1"/>
  <c r="M485" i="9"/>
  <c r="N485" i="9" s="1"/>
  <c r="V485" i="9" s="1"/>
  <c r="K485" i="9"/>
  <c r="L485" i="9" s="1"/>
  <c r="J486" i="9"/>
  <c r="P485" i="9" l="1"/>
  <c r="W485" i="9"/>
  <c r="O485" i="9"/>
  <c r="Q485" i="9"/>
  <c r="R485" i="9" s="1"/>
  <c r="S485" i="9" s="1"/>
  <c r="T485" i="9" s="1"/>
  <c r="U485" i="9" s="1"/>
  <c r="M486" i="9"/>
  <c r="N486" i="9" s="1"/>
  <c r="V486" i="9" s="1"/>
  <c r="X485" i="9"/>
  <c r="J487" i="9"/>
  <c r="K486" i="9"/>
  <c r="L486" i="9" s="1"/>
  <c r="W486" i="9" l="1"/>
  <c r="X486" i="9" s="1"/>
  <c r="P486" i="9"/>
  <c r="O486" i="9"/>
  <c r="Q486" i="9"/>
  <c r="R486" i="9" s="1"/>
  <c r="S486" i="9" s="1"/>
  <c r="T486" i="9" s="1"/>
  <c r="U486" i="9" s="1"/>
  <c r="M487" i="9"/>
  <c r="N487" i="9" s="1"/>
  <c r="V487" i="9" s="1"/>
  <c r="J488" i="9"/>
  <c r="K487" i="9"/>
  <c r="L487" i="9" s="1"/>
  <c r="W487" i="9" l="1"/>
  <c r="P487" i="9"/>
  <c r="O487" i="9"/>
  <c r="Q487" i="9"/>
  <c r="R487" i="9" s="1"/>
  <c r="S487" i="9" s="1"/>
  <c r="T487" i="9" s="1"/>
  <c r="U487" i="9" s="1"/>
  <c r="M488" i="9"/>
  <c r="N488" i="9" s="1"/>
  <c r="V488" i="9" s="1"/>
  <c r="K488" i="9"/>
  <c r="L488" i="9" s="1"/>
  <c r="J489" i="9"/>
  <c r="X487" i="9"/>
  <c r="P488" i="9" l="1"/>
  <c r="W488" i="9"/>
  <c r="X488" i="9" s="1"/>
  <c r="O488" i="9"/>
  <c r="Q488" i="9"/>
  <c r="R488" i="9" s="1"/>
  <c r="S488" i="9" s="1"/>
  <c r="T488" i="9" s="1"/>
  <c r="U488" i="9" s="1"/>
  <c r="M489" i="9"/>
  <c r="N489" i="9" s="1"/>
  <c r="V489" i="9" s="1"/>
  <c r="J490" i="9"/>
  <c r="K489" i="9"/>
  <c r="L489" i="9" s="1"/>
  <c r="P489" i="9" l="1"/>
  <c r="W489" i="9"/>
  <c r="X489" i="9" s="1"/>
  <c r="O489" i="9"/>
  <c r="Q489" i="9"/>
  <c r="R489" i="9" s="1"/>
  <c r="S489" i="9" s="1"/>
  <c r="T489" i="9" s="1"/>
  <c r="U489" i="9" s="1"/>
  <c r="M490" i="9"/>
  <c r="N490" i="9" s="1"/>
  <c r="V490" i="9" s="1"/>
  <c r="J491" i="9"/>
  <c r="K490" i="9"/>
  <c r="L490" i="9" s="1"/>
  <c r="P490" i="9" l="1"/>
  <c r="W490" i="9"/>
  <c r="O490" i="9"/>
  <c r="Q490" i="9"/>
  <c r="R490" i="9" s="1"/>
  <c r="S490" i="9" s="1"/>
  <c r="T490" i="9" s="1"/>
  <c r="U490" i="9" s="1"/>
  <c r="M491" i="9"/>
  <c r="N491" i="9" s="1"/>
  <c r="V491" i="9" s="1"/>
  <c r="X490" i="9"/>
  <c r="K491" i="9"/>
  <c r="L491" i="9" s="1"/>
  <c r="J492" i="9"/>
  <c r="P491" i="9" l="1"/>
  <c r="W491" i="9"/>
  <c r="X491" i="9" s="1"/>
  <c r="O491" i="9"/>
  <c r="Q491" i="9"/>
  <c r="R491" i="9" s="1"/>
  <c r="S491" i="9" s="1"/>
  <c r="T491" i="9" s="1"/>
  <c r="U491" i="9" s="1"/>
  <c r="M492" i="9"/>
  <c r="N492" i="9" s="1"/>
  <c r="V492" i="9" s="1"/>
  <c r="J493" i="9"/>
  <c r="K492" i="9"/>
  <c r="L492" i="9" s="1"/>
  <c r="P492" i="9" l="1"/>
  <c r="W492" i="9"/>
  <c r="O492" i="9"/>
  <c r="Q492" i="9"/>
  <c r="R492" i="9" s="1"/>
  <c r="S492" i="9" s="1"/>
  <c r="T492" i="9" s="1"/>
  <c r="U492" i="9" s="1"/>
  <c r="M493" i="9"/>
  <c r="N493" i="9" s="1"/>
  <c r="V493" i="9" s="1"/>
  <c r="X492" i="9"/>
  <c r="J494" i="9"/>
  <c r="K493" i="9"/>
  <c r="L493" i="9" s="1"/>
  <c r="W493" i="9" l="1"/>
  <c r="X493" i="9" s="1"/>
  <c r="P493" i="9"/>
  <c r="O493" i="9"/>
  <c r="Q493" i="9"/>
  <c r="R493" i="9" s="1"/>
  <c r="S493" i="9" s="1"/>
  <c r="T493" i="9" s="1"/>
  <c r="U493" i="9" s="1"/>
  <c r="M494" i="9"/>
  <c r="N494" i="9" s="1"/>
  <c r="V494" i="9" s="1"/>
  <c r="W494" i="9" s="1"/>
  <c r="K494" i="9"/>
  <c r="L494" i="9" s="1"/>
  <c r="J495" i="9"/>
  <c r="P494" i="9" l="1"/>
  <c r="O494" i="9"/>
  <c r="Q494" i="9"/>
  <c r="R494" i="9" s="1"/>
  <c r="S494" i="9" s="1"/>
  <c r="T494" i="9" s="1"/>
  <c r="U494" i="9" s="1"/>
  <c r="M495" i="9"/>
  <c r="N495" i="9" s="1"/>
  <c r="V495" i="9" s="1"/>
  <c r="W495" i="9" s="1"/>
  <c r="J496" i="9"/>
  <c r="K495" i="9"/>
  <c r="L495" i="9" s="1"/>
  <c r="X494" i="9"/>
  <c r="P495" i="9" l="1"/>
  <c r="O495" i="9"/>
  <c r="Q495" i="9"/>
  <c r="R495" i="9" s="1"/>
  <c r="S495" i="9" s="1"/>
  <c r="T495" i="9" s="1"/>
  <c r="U495" i="9" s="1"/>
  <c r="M496" i="9"/>
  <c r="N496" i="9" s="1"/>
  <c r="V496" i="9" s="1"/>
  <c r="W496" i="9" s="1"/>
  <c r="J497" i="9"/>
  <c r="K496" i="9"/>
  <c r="L496" i="9" s="1"/>
  <c r="X495" i="9"/>
  <c r="P496" i="9" l="1"/>
  <c r="O496" i="9"/>
  <c r="Q496" i="9"/>
  <c r="R496" i="9" s="1"/>
  <c r="S496" i="9" s="1"/>
  <c r="T496" i="9" s="1"/>
  <c r="U496" i="9" s="1"/>
  <c r="M497" i="9"/>
  <c r="N497" i="9" s="1"/>
  <c r="V497" i="9" s="1"/>
  <c r="J498" i="9"/>
  <c r="K497" i="9"/>
  <c r="L497" i="9" s="1"/>
  <c r="X496" i="9"/>
  <c r="W497" i="9" l="1"/>
  <c r="X497" i="9" s="1"/>
  <c r="P497" i="9"/>
  <c r="O497" i="9"/>
  <c r="Q497" i="9"/>
  <c r="R497" i="9" s="1"/>
  <c r="S497" i="9" s="1"/>
  <c r="T497" i="9" s="1"/>
  <c r="U497" i="9" s="1"/>
  <c r="M498" i="9"/>
  <c r="N498" i="9" s="1"/>
  <c r="V498" i="9" s="1"/>
  <c r="J499" i="9"/>
  <c r="K498" i="9"/>
  <c r="L498" i="9" s="1"/>
  <c r="P498" i="9" l="1"/>
  <c r="O498" i="9"/>
  <c r="W498" i="9"/>
  <c r="X498" i="9" s="1"/>
  <c r="Q498" i="9"/>
  <c r="R498" i="9" s="1"/>
  <c r="S498" i="9" s="1"/>
  <c r="T498" i="9" s="1"/>
  <c r="U498" i="9" s="1"/>
  <c r="M499" i="9"/>
  <c r="N499" i="9" s="1"/>
  <c r="Q499" i="9" s="1"/>
  <c r="R499" i="9" s="1"/>
  <c r="S499" i="9" s="1"/>
  <c r="K499" i="9"/>
  <c r="L499" i="9" s="1"/>
  <c r="J500" i="9"/>
  <c r="P499" i="9" l="1"/>
  <c r="O499" i="9"/>
  <c r="V499" i="9"/>
  <c r="W499" i="9" s="1"/>
  <c r="X499" i="9" s="1"/>
  <c r="M500" i="9"/>
  <c r="N500" i="9" s="1"/>
  <c r="V500" i="9" s="1"/>
  <c r="W500" i="9" s="1"/>
  <c r="T499" i="9"/>
  <c r="U499" i="9" s="1"/>
  <c r="J501" i="9"/>
  <c r="K500" i="9"/>
  <c r="L500" i="9" s="1"/>
  <c r="P500" i="9" l="1"/>
  <c r="O500" i="9"/>
  <c r="Q500" i="9"/>
  <c r="R500" i="9" s="1"/>
  <c r="S500" i="9" s="1"/>
  <c r="T500" i="9" s="1"/>
  <c r="U500" i="9" s="1"/>
  <c r="M501" i="9"/>
  <c r="N501" i="9" s="1"/>
  <c r="V501" i="9" s="1"/>
  <c r="X500" i="9"/>
  <c r="J502" i="9"/>
  <c r="K501" i="9"/>
  <c r="L501" i="9" s="1"/>
  <c r="W501" i="9" l="1"/>
  <c r="X501" i="9" s="1"/>
  <c r="P501" i="9"/>
  <c r="O501" i="9"/>
  <c r="Q501" i="9"/>
  <c r="R501" i="9" s="1"/>
  <c r="S501" i="9" s="1"/>
  <c r="T501" i="9" s="1"/>
  <c r="U501" i="9" s="1"/>
  <c r="M502" i="9"/>
  <c r="N502" i="9" s="1"/>
  <c r="V502" i="9" s="1"/>
  <c r="K502" i="9"/>
  <c r="L502" i="9" s="1"/>
  <c r="J503" i="9"/>
  <c r="P502" i="9" l="1"/>
  <c r="W502" i="9"/>
  <c r="X502" i="9" s="1"/>
  <c r="O502" i="9"/>
  <c r="Q502" i="9"/>
  <c r="R502" i="9" s="1"/>
  <c r="S502" i="9" s="1"/>
  <c r="T502" i="9" s="1"/>
  <c r="U502" i="9" s="1"/>
  <c r="M503" i="9"/>
  <c r="N503" i="9" s="1"/>
  <c r="V503" i="9" s="1"/>
  <c r="K503" i="9"/>
  <c r="L503" i="9" s="1"/>
  <c r="J504" i="9"/>
  <c r="W503" i="9" l="1"/>
  <c r="X503" i="9" s="1"/>
  <c r="P503" i="9"/>
  <c r="O503" i="9"/>
  <c r="Q503" i="9"/>
  <c r="R503" i="9" s="1"/>
  <c r="S503" i="9" s="1"/>
  <c r="T503" i="9" s="1"/>
  <c r="U503" i="9" s="1"/>
  <c r="M504" i="9"/>
  <c r="N504" i="9" s="1"/>
  <c r="V504" i="9" s="1"/>
  <c r="K504" i="9"/>
  <c r="L504" i="9" s="1"/>
  <c r="J505" i="9"/>
  <c r="W504" i="9" l="1"/>
  <c r="X504" i="9" s="1"/>
  <c r="P504" i="9"/>
  <c r="O504" i="9"/>
  <c r="Q504" i="9"/>
  <c r="R504" i="9" s="1"/>
  <c r="S504" i="9" s="1"/>
  <c r="T504" i="9" s="1"/>
  <c r="U504" i="9" s="1"/>
  <c r="M505" i="9"/>
  <c r="N505" i="9" s="1"/>
  <c r="V505" i="9" s="1"/>
  <c r="W505" i="9" s="1"/>
  <c r="J506" i="9"/>
  <c r="K505" i="9"/>
  <c r="L505" i="9" s="1"/>
  <c r="P505" i="9" l="1"/>
  <c r="O505" i="9"/>
  <c r="Q505" i="9"/>
  <c r="R505" i="9" s="1"/>
  <c r="S505" i="9" s="1"/>
  <c r="T505" i="9" s="1"/>
  <c r="U505" i="9" s="1"/>
  <c r="M506" i="9"/>
  <c r="N506" i="9" s="1"/>
  <c r="V506" i="9" s="1"/>
  <c r="X505" i="9"/>
  <c r="J507" i="9"/>
  <c r="K506" i="9"/>
  <c r="L506" i="9" s="1"/>
  <c r="W506" i="9" l="1"/>
  <c r="X506" i="9" s="1"/>
  <c r="P506" i="9"/>
  <c r="O506" i="9"/>
  <c r="Q506" i="9"/>
  <c r="R506" i="9" s="1"/>
  <c r="S506" i="9" s="1"/>
  <c r="T506" i="9" s="1"/>
  <c r="U506" i="9" s="1"/>
  <c r="M507" i="9"/>
  <c r="N507" i="9" s="1"/>
  <c r="V507" i="9" s="1"/>
  <c r="K507" i="9"/>
  <c r="L507" i="9" s="1"/>
  <c r="J508" i="9"/>
  <c r="P507" i="9" l="1"/>
  <c r="W507" i="9"/>
  <c r="X507" i="9" s="1"/>
  <c r="O507" i="9"/>
  <c r="Q507" i="9"/>
  <c r="R507" i="9" s="1"/>
  <c r="S507" i="9" s="1"/>
  <c r="T507" i="9" s="1"/>
  <c r="U507" i="9" s="1"/>
  <c r="M508" i="9"/>
  <c r="N508" i="9" s="1"/>
  <c r="V508" i="9" s="1"/>
  <c r="J509" i="9"/>
  <c r="K508" i="9"/>
  <c r="L508" i="9" s="1"/>
  <c r="P508" i="9" l="1"/>
  <c r="W508" i="9"/>
  <c r="X508" i="9" s="1"/>
  <c r="O508" i="9"/>
  <c r="Q508" i="9"/>
  <c r="R508" i="9" s="1"/>
  <c r="S508" i="9" s="1"/>
  <c r="T508" i="9" s="1"/>
  <c r="U508" i="9" s="1"/>
  <c r="M509" i="9"/>
  <c r="N509" i="9" s="1"/>
  <c r="V509" i="9" s="1"/>
  <c r="K509" i="9"/>
  <c r="L509" i="9" s="1"/>
  <c r="J510" i="9"/>
  <c r="P509" i="9" l="1"/>
  <c r="W509" i="9"/>
  <c r="X509" i="9" s="1"/>
  <c r="O509" i="9"/>
  <c r="Q509" i="9"/>
  <c r="R509" i="9" s="1"/>
  <c r="S509" i="9" s="1"/>
  <c r="T509" i="9" s="1"/>
  <c r="U509" i="9" s="1"/>
  <c r="M510" i="9"/>
  <c r="N510" i="9" s="1"/>
  <c r="V510" i="9" s="1"/>
  <c r="J511" i="9"/>
  <c r="K510" i="9"/>
  <c r="L510" i="9" s="1"/>
  <c r="P510" i="9" l="1"/>
  <c r="W510" i="9"/>
  <c r="X510" i="9" s="1"/>
  <c r="O510" i="9"/>
  <c r="Q510" i="9"/>
  <c r="R510" i="9" s="1"/>
  <c r="S510" i="9" s="1"/>
  <c r="T510" i="9" s="1"/>
  <c r="U510" i="9" s="1"/>
  <c r="M511" i="9"/>
  <c r="N511" i="9" s="1"/>
  <c r="V511" i="9" s="1"/>
  <c r="J512" i="9"/>
  <c r="K511" i="9"/>
  <c r="L511" i="9" s="1"/>
  <c r="P511" i="9" l="1"/>
  <c r="W511" i="9"/>
  <c r="O511" i="9"/>
  <c r="Q511" i="9"/>
  <c r="R511" i="9" s="1"/>
  <c r="S511" i="9" s="1"/>
  <c r="T511" i="9" s="1"/>
  <c r="U511" i="9" s="1"/>
  <c r="M512" i="9"/>
  <c r="N512" i="9" s="1"/>
  <c r="V512" i="9" s="1"/>
  <c r="X511" i="9"/>
  <c r="K512" i="9"/>
  <c r="L512" i="9" s="1"/>
  <c r="J513" i="9"/>
  <c r="P512" i="9" l="1"/>
  <c r="W512" i="9"/>
  <c r="X512" i="9" s="1"/>
  <c r="O512" i="9"/>
  <c r="Q512" i="9"/>
  <c r="R512" i="9" s="1"/>
  <c r="S512" i="9" s="1"/>
  <c r="T512" i="9" s="1"/>
  <c r="U512" i="9" s="1"/>
  <c r="M513" i="9"/>
  <c r="N513" i="9" s="1"/>
  <c r="V513" i="9" s="1"/>
  <c r="W513" i="9" s="1"/>
  <c r="J514" i="9"/>
  <c r="K513" i="9"/>
  <c r="L513" i="9" s="1"/>
  <c r="P513" i="9" l="1"/>
  <c r="O513" i="9"/>
  <c r="Q513" i="9"/>
  <c r="R513" i="9" s="1"/>
  <c r="S513" i="9" s="1"/>
  <c r="T513" i="9" s="1"/>
  <c r="U513" i="9" s="1"/>
  <c r="M514" i="9"/>
  <c r="N514" i="9" s="1"/>
  <c r="V514" i="9" s="1"/>
  <c r="W514" i="9" s="1"/>
  <c r="J515" i="9"/>
  <c r="K514" i="9"/>
  <c r="L514" i="9" s="1"/>
  <c r="X513" i="9"/>
  <c r="P514" i="9" l="1"/>
  <c r="O514" i="9"/>
  <c r="Q514" i="9"/>
  <c r="R514" i="9" s="1"/>
  <c r="S514" i="9" s="1"/>
  <c r="T514" i="9" s="1"/>
  <c r="U514" i="9" s="1"/>
  <c r="M515" i="9"/>
  <c r="N515" i="9" s="1"/>
  <c r="V515" i="9" s="1"/>
  <c r="W515" i="9" s="1"/>
  <c r="X514" i="9"/>
  <c r="K515" i="9"/>
  <c r="L515" i="9" s="1"/>
  <c r="J516" i="9"/>
  <c r="P515" i="9" l="1"/>
  <c r="O515" i="9"/>
  <c r="Q515" i="9"/>
  <c r="R515" i="9" s="1"/>
  <c r="S515" i="9" s="1"/>
  <c r="T515" i="9" s="1"/>
  <c r="U515" i="9" s="1"/>
  <c r="M516" i="9"/>
  <c r="N516" i="9" s="1"/>
  <c r="Q516" i="9" s="1"/>
  <c r="R516" i="9" s="1"/>
  <c r="S516" i="9" s="1"/>
  <c r="K516" i="9"/>
  <c r="L516" i="9" s="1"/>
  <c r="J517" i="9"/>
  <c r="X515" i="9"/>
  <c r="P516" i="9" l="1"/>
  <c r="O516" i="9"/>
  <c r="V516" i="9"/>
  <c r="W516" i="9" s="1"/>
  <c r="X516" i="9" s="1"/>
  <c r="M517" i="9"/>
  <c r="N517" i="9" s="1"/>
  <c r="V517" i="9" s="1"/>
  <c r="W517" i="9" s="1"/>
  <c r="T516" i="9"/>
  <c r="U516" i="9" s="1"/>
  <c r="K517" i="9"/>
  <c r="L517" i="9" s="1"/>
  <c r="J518" i="9"/>
  <c r="P517" i="9" l="1"/>
  <c r="O517" i="9"/>
  <c r="Q517" i="9"/>
  <c r="R517" i="9" s="1"/>
  <c r="S517" i="9" s="1"/>
  <c r="T517" i="9" s="1"/>
  <c r="U517" i="9" s="1"/>
  <c r="M518" i="9"/>
  <c r="N518" i="9" s="1"/>
  <c r="V518" i="9" s="1"/>
  <c r="X517" i="9"/>
  <c r="J519" i="9"/>
  <c r="K518" i="9"/>
  <c r="L518" i="9" s="1"/>
  <c r="W518" i="9" l="1"/>
  <c r="X518" i="9" s="1"/>
  <c r="P518" i="9"/>
  <c r="O518" i="9"/>
  <c r="Q518" i="9"/>
  <c r="R518" i="9" s="1"/>
  <c r="S518" i="9" s="1"/>
  <c r="T518" i="9" s="1"/>
  <c r="U518" i="9" s="1"/>
  <c r="M519" i="9"/>
  <c r="N519" i="9" s="1"/>
  <c r="V519" i="9" s="1"/>
  <c r="J520" i="9"/>
  <c r="K519" i="9"/>
  <c r="L519" i="9" s="1"/>
  <c r="W519" i="9" l="1"/>
  <c r="P519" i="9"/>
  <c r="O519" i="9"/>
  <c r="Q519" i="9"/>
  <c r="R519" i="9" s="1"/>
  <c r="S519" i="9" s="1"/>
  <c r="T519" i="9" s="1"/>
  <c r="U519" i="9" s="1"/>
  <c r="M520" i="9"/>
  <c r="N520" i="9" s="1"/>
  <c r="V520" i="9" s="1"/>
  <c r="W520" i="9" s="1"/>
  <c r="X519" i="9"/>
  <c r="K520" i="9"/>
  <c r="L520" i="9" s="1"/>
  <c r="J521" i="9"/>
  <c r="P520" i="9" l="1"/>
  <c r="O520" i="9"/>
  <c r="Q520" i="9"/>
  <c r="R520" i="9" s="1"/>
  <c r="S520" i="9" s="1"/>
  <c r="T520" i="9" s="1"/>
  <c r="U520" i="9" s="1"/>
  <c r="M521" i="9"/>
  <c r="N521" i="9" s="1"/>
  <c r="V521" i="9" s="1"/>
  <c r="W521" i="9" s="1"/>
  <c r="X520" i="9"/>
  <c r="J522" i="9"/>
  <c r="K521" i="9"/>
  <c r="L521" i="9" s="1"/>
  <c r="P521" i="9" l="1"/>
  <c r="O521" i="9"/>
  <c r="Q521" i="9"/>
  <c r="R521" i="9" s="1"/>
  <c r="S521" i="9" s="1"/>
  <c r="T521" i="9" s="1"/>
  <c r="U521" i="9" s="1"/>
  <c r="M522" i="9"/>
  <c r="N522" i="9" s="1"/>
  <c r="V522" i="9" s="1"/>
  <c r="W522" i="9" s="1"/>
  <c r="X521" i="9"/>
  <c r="J523" i="9"/>
  <c r="K522" i="9"/>
  <c r="L522" i="9" s="1"/>
  <c r="P522" i="9" l="1"/>
  <c r="O522" i="9"/>
  <c r="Q522" i="9"/>
  <c r="R522" i="9" s="1"/>
  <c r="S522" i="9" s="1"/>
  <c r="T522" i="9" s="1"/>
  <c r="U522" i="9" s="1"/>
  <c r="M523" i="9"/>
  <c r="N523" i="9" s="1"/>
  <c r="V523" i="9" s="1"/>
  <c r="X522" i="9"/>
  <c r="K523" i="9"/>
  <c r="L523" i="9" s="1"/>
  <c r="J524" i="9"/>
  <c r="P523" i="9" l="1"/>
  <c r="O523" i="9"/>
  <c r="W523" i="9"/>
  <c r="X523" i="9" s="1"/>
  <c r="Q523" i="9"/>
  <c r="R523" i="9" s="1"/>
  <c r="S523" i="9" s="1"/>
  <c r="T523" i="9" s="1"/>
  <c r="U523" i="9" s="1"/>
  <c r="M524" i="9"/>
  <c r="N524" i="9" s="1"/>
  <c r="V524" i="9" s="1"/>
  <c r="J525" i="9"/>
  <c r="K524" i="9"/>
  <c r="L524" i="9" s="1"/>
  <c r="W524" i="9" l="1"/>
  <c r="P524" i="9"/>
  <c r="O524" i="9"/>
  <c r="Q524" i="9"/>
  <c r="R524" i="9" s="1"/>
  <c r="S524" i="9" s="1"/>
  <c r="T524" i="9" s="1"/>
  <c r="U524" i="9" s="1"/>
  <c r="M525" i="9"/>
  <c r="N525" i="9" s="1"/>
  <c r="V525" i="9" s="1"/>
  <c r="W525" i="9" s="1"/>
  <c r="X524" i="9"/>
  <c r="J526" i="9"/>
  <c r="K525" i="9"/>
  <c r="L525" i="9" s="1"/>
  <c r="P525" i="9" l="1"/>
  <c r="O525" i="9"/>
  <c r="Q525" i="9"/>
  <c r="R525" i="9" s="1"/>
  <c r="S525" i="9" s="1"/>
  <c r="T525" i="9" s="1"/>
  <c r="U525" i="9" s="1"/>
  <c r="M526" i="9"/>
  <c r="N526" i="9" s="1"/>
  <c r="V526" i="9" s="1"/>
  <c r="W526" i="9" s="1"/>
  <c r="X525" i="9"/>
  <c r="J527" i="9"/>
  <c r="K526" i="9"/>
  <c r="L526" i="9" s="1"/>
  <c r="P526" i="9" l="1"/>
  <c r="O526" i="9"/>
  <c r="Q526" i="9"/>
  <c r="R526" i="9" s="1"/>
  <c r="S526" i="9" s="1"/>
  <c r="T526" i="9" s="1"/>
  <c r="U526" i="9" s="1"/>
  <c r="M527" i="9"/>
  <c r="N527" i="9" s="1"/>
  <c r="V527" i="9" s="1"/>
  <c r="X526" i="9"/>
  <c r="J528" i="9"/>
  <c r="K527" i="9"/>
  <c r="L527" i="9" s="1"/>
  <c r="W527" i="9" l="1"/>
  <c r="X527" i="9" s="1"/>
  <c r="P527" i="9"/>
  <c r="O527" i="9"/>
  <c r="Q527" i="9"/>
  <c r="R527" i="9" s="1"/>
  <c r="S527" i="9" s="1"/>
  <c r="T527" i="9" s="1"/>
  <c r="U527" i="9" s="1"/>
  <c r="M528" i="9"/>
  <c r="N528" i="9" s="1"/>
  <c r="Q528" i="9" s="1"/>
  <c r="R528" i="9" s="1"/>
  <c r="S528" i="9" s="1"/>
  <c r="K528" i="9"/>
  <c r="L528" i="9" s="1"/>
  <c r="J529" i="9"/>
  <c r="P528" i="9" l="1"/>
  <c r="O528" i="9"/>
  <c r="V528" i="9"/>
  <c r="M529" i="9"/>
  <c r="N529" i="9" s="1"/>
  <c r="V529" i="9" s="1"/>
  <c r="W529" i="9" s="1"/>
  <c r="T528" i="9"/>
  <c r="U528" i="9" s="1"/>
  <c r="J530" i="9"/>
  <c r="K529" i="9"/>
  <c r="L529" i="9" s="1"/>
  <c r="P529" i="9" l="1"/>
  <c r="O529" i="9"/>
  <c r="W528" i="9"/>
  <c r="X528" i="9" s="1"/>
  <c r="X529" i="9" s="1"/>
  <c r="Q529" i="9"/>
  <c r="R529" i="9" s="1"/>
  <c r="S529" i="9" s="1"/>
  <c r="T529" i="9" s="1"/>
  <c r="U529" i="9" s="1"/>
  <c r="M530" i="9"/>
  <c r="N530" i="9" s="1"/>
  <c r="V530" i="9" s="1"/>
  <c r="W530" i="9" s="1"/>
  <c r="K530" i="9"/>
  <c r="L530" i="9" s="1"/>
  <c r="J531" i="9"/>
  <c r="P530" i="9" l="1"/>
  <c r="O530" i="9"/>
  <c r="Q530" i="9"/>
  <c r="R530" i="9" s="1"/>
  <c r="S530" i="9" s="1"/>
  <c r="T530" i="9" s="1"/>
  <c r="U530" i="9" s="1"/>
  <c r="M531" i="9"/>
  <c r="N531" i="9" s="1"/>
  <c r="V531" i="9" s="1"/>
  <c r="W531" i="9" s="1"/>
  <c r="X530" i="9"/>
  <c r="K531" i="9"/>
  <c r="L531" i="9" s="1"/>
  <c r="J532" i="9"/>
  <c r="P531" i="9" l="1"/>
  <c r="O531" i="9"/>
  <c r="Q531" i="9"/>
  <c r="R531" i="9" s="1"/>
  <c r="S531" i="9" s="1"/>
  <c r="T531" i="9" s="1"/>
  <c r="U531" i="9" s="1"/>
  <c r="M532" i="9"/>
  <c r="N532" i="9" s="1"/>
  <c r="V532" i="9" s="1"/>
  <c r="X531" i="9"/>
  <c r="J533" i="9"/>
  <c r="K532" i="9"/>
  <c r="L532" i="9" s="1"/>
  <c r="W532" i="9" l="1"/>
  <c r="X532" i="9" s="1"/>
  <c r="P532" i="9"/>
  <c r="O532" i="9"/>
  <c r="Q532" i="9"/>
  <c r="R532" i="9" s="1"/>
  <c r="S532" i="9" s="1"/>
  <c r="T532" i="9" s="1"/>
  <c r="U532" i="9" s="1"/>
  <c r="M533" i="9"/>
  <c r="N533" i="9" s="1"/>
  <c r="V533" i="9" s="1"/>
  <c r="J534" i="9"/>
  <c r="K533" i="9"/>
  <c r="L533" i="9" s="1"/>
  <c r="W533" i="9" l="1"/>
  <c r="P533" i="9"/>
  <c r="O533" i="9"/>
  <c r="Q533" i="9"/>
  <c r="R533" i="9" s="1"/>
  <c r="S533" i="9" s="1"/>
  <c r="T533" i="9" s="1"/>
  <c r="U533" i="9" s="1"/>
  <c r="M534" i="9"/>
  <c r="N534" i="9" s="1"/>
  <c r="V534" i="9" s="1"/>
  <c r="J535" i="9"/>
  <c r="K534" i="9"/>
  <c r="L534" i="9" s="1"/>
  <c r="X533" i="9"/>
  <c r="W534" i="9" l="1"/>
  <c r="X534" i="9" s="1"/>
  <c r="P534" i="9"/>
  <c r="O534" i="9"/>
  <c r="Q534" i="9"/>
  <c r="R534" i="9" s="1"/>
  <c r="S534" i="9" s="1"/>
  <c r="T534" i="9" s="1"/>
  <c r="U534" i="9" s="1"/>
  <c r="M535" i="9"/>
  <c r="N535" i="9" s="1"/>
  <c r="V535" i="9" s="1"/>
  <c r="W535" i="9" s="1"/>
  <c r="J536" i="9"/>
  <c r="K535" i="9"/>
  <c r="L535" i="9" s="1"/>
  <c r="P535" i="9" l="1"/>
  <c r="O535" i="9"/>
  <c r="Q535" i="9"/>
  <c r="R535" i="9" s="1"/>
  <c r="S535" i="9" s="1"/>
  <c r="T535" i="9" s="1"/>
  <c r="U535" i="9" s="1"/>
  <c r="M536" i="9"/>
  <c r="N536" i="9" s="1"/>
  <c r="Q536" i="9" s="1"/>
  <c r="R536" i="9" s="1"/>
  <c r="S536" i="9" s="1"/>
  <c r="X535" i="9"/>
  <c r="K536" i="9"/>
  <c r="L536" i="9" s="1"/>
  <c r="J537" i="9"/>
  <c r="P536" i="9" l="1"/>
  <c r="O536" i="9"/>
  <c r="V536" i="9"/>
  <c r="M537" i="9"/>
  <c r="N537" i="9" s="1"/>
  <c r="V537" i="9" s="1"/>
  <c r="W537" i="9" s="1"/>
  <c r="T536" i="9"/>
  <c r="U536" i="9" s="1"/>
  <c r="J538" i="9"/>
  <c r="K537" i="9"/>
  <c r="L537" i="9" s="1"/>
  <c r="P537" i="9" l="1"/>
  <c r="O537" i="9"/>
  <c r="W536" i="9"/>
  <c r="X536" i="9" s="1"/>
  <c r="X537" i="9" s="1"/>
  <c r="Q537" i="9"/>
  <c r="R537" i="9" s="1"/>
  <c r="S537" i="9" s="1"/>
  <c r="T537" i="9" s="1"/>
  <c r="U537" i="9" s="1"/>
  <c r="M538" i="9"/>
  <c r="N538" i="9" s="1"/>
  <c r="V538" i="9" s="1"/>
  <c r="J539" i="9"/>
  <c r="K538" i="9"/>
  <c r="L538" i="9" s="1"/>
  <c r="W538" i="9" l="1"/>
  <c r="X538" i="9" s="1"/>
  <c r="P538" i="9"/>
  <c r="O538" i="9"/>
  <c r="Q538" i="9"/>
  <c r="R538" i="9" s="1"/>
  <c r="S538" i="9" s="1"/>
  <c r="T538" i="9" s="1"/>
  <c r="U538" i="9" s="1"/>
  <c r="M539" i="9"/>
  <c r="N539" i="9" s="1"/>
  <c r="V539" i="9" s="1"/>
  <c r="K539" i="9"/>
  <c r="L539" i="9" s="1"/>
  <c r="J540" i="9"/>
  <c r="P539" i="9" l="1"/>
  <c r="O539" i="9"/>
  <c r="W539" i="9"/>
  <c r="X539" i="9" s="1"/>
  <c r="Q539" i="9"/>
  <c r="R539" i="9" s="1"/>
  <c r="S539" i="9" s="1"/>
  <c r="T539" i="9" s="1"/>
  <c r="U539" i="9" s="1"/>
  <c r="M540" i="9"/>
  <c r="N540" i="9" s="1"/>
  <c r="V540" i="9" s="1"/>
  <c r="J541" i="9"/>
  <c r="K540" i="9"/>
  <c r="L540" i="9" s="1"/>
  <c r="W540" i="9" l="1"/>
  <c r="X540" i="9" s="1"/>
  <c r="P540" i="9"/>
  <c r="O540" i="9"/>
  <c r="Q540" i="9"/>
  <c r="R540" i="9" s="1"/>
  <c r="S540" i="9" s="1"/>
  <c r="T540" i="9" s="1"/>
  <c r="U540" i="9" s="1"/>
  <c r="M541" i="9"/>
  <c r="N541" i="9" s="1"/>
  <c r="V541" i="9" s="1"/>
  <c r="K541" i="9"/>
  <c r="L541" i="9" s="1"/>
  <c r="J542" i="9"/>
  <c r="P541" i="9" l="1"/>
  <c r="W541" i="9"/>
  <c r="X541" i="9" s="1"/>
  <c r="O541" i="9"/>
  <c r="Q541" i="9"/>
  <c r="R541" i="9" s="1"/>
  <c r="S541" i="9" s="1"/>
  <c r="T541" i="9" s="1"/>
  <c r="U541" i="9" s="1"/>
  <c r="M542" i="9"/>
  <c r="N542" i="9" s="1"/>
  <c r="Q542" i="9" s="1"/>
  <c r="J543" i="9"/>
  <c r="K542" i="9"/>
  <c r="L542" i="9" s="1"/>
  <c r="P542" i="9" l="1"/>
  <c r="O542" i="9"/>
  <c r="V542" i="9"/>
  <c r="M543" i="9"/>
  <c r="N543" i="9" s="1"/>
  <c r="V543" i="9" s="1"/>
  <c r="W543" i="9" s="1"/>
  <c r="J544" i="9"/>
  <c r="K543" i="9"/>
  <c r="L543" i="9" s="1"/>
  <c r="R542" i="9"/>
  <c r="S542" i="9" s="1"/>
  <c r="T542" i="9" s="1"/>
  <c r="U542" i="9" s="1"/>
  <c r="P543" i="9" l="1"/>
  <c r="O543" i="9"/>
  <c r="W542" i="9"/>
  <c r="X542" i="9" s="1"/>
  <c r="X543" i="9" s="1"/>
  <c r="Q543" i="9"/>
  <c r="R543" i="9" s="1"/>
  <c r="S543" i="9" s="1"/>
  <c r="T543" i="9" s="1"/>
  <c r="U543" i="9" s="1"/>
  <c r="M544" i="9"/>
  <c r="N544" i="9" s="1"/>
  <c r="V544" i="9" s="1"/>
  <c r="J545" i="9"/>
  <c r="K544" i="9"/>
  <c r="L544" i="9" s="1"/>
  <c r="W544" i="9" l="1"/>
  <c r="X544" i="9" s="1"/>
  <c r="P544" i="9"/>
  <c r="O544" i="9"/>
  <c r="Q544" i="9"/>
  <c r="R544" i="9" s="1"/>
  <c r="S544" i="9" s="1"/>
  <c r="T544" i="9" s="1"/>
  <c r="U544" i="9" s="1"/>
  <c r="M545" i="9"/>
  <c r="N545" i="9" s="1"/>
  <c r="V545" i="9" s="1"/>
  <c r="J546" i="9"/>
  <c r="K545" i="9"/>
  <c r="L545" i="9" s="1"/>
  <c r="P545" i="9" l="1"/>
  <c r="O545" i="9"/>
  <c r="W545" i="9"/>
  <c r="X545" i="9" s="1"/>
  <c r="Q545" i="9"/>
  <c r="R545" i="9" s="1"/>
  <c r="S545" i="9" s="1"/>
  <c r="T545" i="9" s="1"/>
  <c r="U545" i="9" s="1"/>
  <c r="M546" i="9"/>
  <c r="N546" i="9" s="1"/>
  <c r="V546" i="9" s="1"/>
  <c r="J547" i="9"/>
  <c r="K546" i="9"/>
  <c r="L546" i="9" s="1"/>
  <c r="W546" i="9" l="1"/>
  <c r="X546" i="9" s="1"/>
  <c r="P546" i="9"/>
  <c r="O546" i="9"/>
  <c r="Q546" i="9"/>
  <c r="R546" i="9" s="1"/>
  <c r="S546" i="9" s="1"/>
  <c r="T546" i="9" s="1"/>
  <c r="U546" i="9" s="1"/>
  <c r="M547" i="9"/>
  <c r="N547" i="9" s="1"/>
  <c r="V547" i="9" s="1"/>
  <c r="K547" i="9"/>
  <c r="L547" i="9" s="1"/>
  <c r="J548" i="9"/>
  <c r="P547" i="9" l="1"/>
  <c r="W547" i="9"/>
  <c r="X547" i="9" s="1"/>
  <c r="O547" i="9"/>
  <c r="Q547" i="9"/>
  <c r="R547" i="9" s="1"/>
  <c r="S547" i="9" s="1"/>
  <c r="T547" i="9" s="1"/>
  <c r="U547" i="9" s="1"/>
  <c r="M548" i="9"/>
  <c r="N548" i="9" s="1"/>
  <c r="V548" i="9" s="1"/>
  <c r="W548" i="9" s="1"/>
  <c r="J549" i="9"/>
  <c r="K548" i="9"/>
  <c r="L548" i="9" s="1"/>
  <c r="P548" i="9" l="1"/>
  <c r="O548" i="9"/>
  <c r="Q548" i="9"/>
  <c r="R548" i="9" s="1"/>
  <c r="S548" i="9" s="1"/>
  <c r="T548" i="9" s="1"/>
  <c r="U548" i="9" s="1"/>
  <c r="M549" i="9"/>
  <c r="N549" i="9" s="1"/>
  <c r="V549" i="9" s="1"/>
  <c r="X548" i="9"/>
  <c r="J550" i="9"/>
  <c r="K549" i="9"/>
  <c r="L549" i="9" s="1"/>
  <c r="P549" i="9" l="1"/>
  <c r="O549" i="9"/>
  <c r="W549" i="9"/>
  <c r="X549" i="9" s="1"/>
  <c r="Q549" i="9"/>
  <c r="R549" i="9" s="1"/>
  <c r="S549" i="9" s="1"/>
  <c r="T549" i="9" s="1"/>
  <c r="U549" i="9" s="1"/>
  <c r="M550" i="9"/>
  <c r="N550" i="9" s="1"/>
  <c r="V550" i="9" s="1"/>
  <c r="J551" i="9"/>
  <c r="K550" i="9"/>
  <c r="L550" i="9" s="1"/>
  <c r="P550" i="9" l="1"/>
  <c r="O550" i="9"/>
  <c r="W550" i="9"/>
  <c r="X550" i="9" s="1"/>
  <c r="Q550" i="9"/>
  <c r="R550" i="9" s="1"/>
  <c r="S550" i="9" s="1"/>
  <c r="T550" i="9" s="1"/>
  <c r="U550" i="9" s="1"/>
  <c r="M551" i="9"/>
  <c r="N551" i="9" s="1"/>
  <c r="V551" i="9" s="1"/>
  <c r="J552" i="9"/>
  <c r="K551" i="9"/>
  <c r="L551" i="9" s="1"/>
  <c r="W551" i="9" l="1"/>
  <c r="X551" i="9" s="1"/>
  <c r="P551" i="9"/>
  <c r="O551" i="9"/>
  <c r="Q551" i="9"/>
  <c r="R551" i="9" s="1"/>
  <c r="S551" i="9" s="1"/>
  <c r="T551" i="9" s="1"/>
  <c r="U551" i="9" s="1"/>
  <c r="M552" i="9"/>
  <c r="N552" i="9" s="1"/>
  <c r="V552" i="9" s="1"/>
  <c r="K552" i="9"/>
  <c r="L552" i="9" s="1"/>
  <c r="J553" i="9"/>
  <c r="W552" i="9" l="1"/>
  <c r="X552" i="9" s="1"/>
  <c r="P552" i="9"/>
  <c r="O552" i="9"/>
  <c r="Q552" i="9"/>
  <c r="R552" i="9" s="1"/>
  <c r="S552" i="9" s="1"/>
  <c r="T552" i="9" s="1"/>
  <c r="U552" i="9" s="1"/>
  <c r="M553" i="9"/>
  <c r="N553" i="9" s="1"/>
  <c r="V553" i="9" s="1"/>
  <c r="J554" i="9"/>
  <c r="K553" i="9"/>
  <c r="L553" i="9" s="1"/>
  <c r="W553" i="9" l="1"/>
  <c r="X553" i="9" s="1"/>
  <c r="P553" i="9"/>
  <c r="O553" i="9"/>
  <c r="Q553" i="9"/>
  <c r="R553" i="9" s="1"/>
  <c r="S553" i="9" s="1"/>
  <c r="T553" i="9" s="1"/>
  <c r="U553" i="9" s="1"/>
  <c r="M554" i="9"/>
  <c r="N554" i="9" s="1"/>
  <c r="V554" i="9" s="1"/>
  <c r="W554" i="9" s="1"/>
  <c r="J555" i="9"/>
  <c r="K554" i="9"/>
  <c r="L554" i="9" s="1"/>
  <c r="P554" i="9" l="1"/>
  <c r="O554" i="9"/>
  <c r="Q554" i="9"/>
  <c r="R554" i="9" s="1"/>
  <c r="S554" i="9" s="1"/>
  <c r="T554" i="9" s="1"/>
  <c r="U554" i="9" s="1"/>
  <c r="M555" i="9"/>
  <c r="N555" i="9" s="1"/>
  <c r="Q555" i="9" s="1"/>
  <c r="X554" i="9"/>
  <c r="K555" i="9"/>
  <c r="L555" i="9" s="1"/>
  <c r="J556" i="9"/>
  <c r="P555" i="9" l="1"/>
  <c r="O555" i="9"/>
  <c r="V555" i="9"/>
  <c r="M556" i="9"/>
  <c r="N556" i="9" s="1"/>
  <c r="V556" i="9" s="1"/>
  <c r="W556" i="9" s="1"/>
  <c r="J557" i="9"/>
  <c r="K556" i="9"/>
  <c r="L556" i="9" s="1"/>
  <c r="R555" i="9"/>
  <c r="S555" i="9" s="1"/>
  <c r="T555" i="9" s="1"/>
  <c r="U555" i="9" s="1"/>
  <c r="P556" i="9" l="1"/>
  <c r="O556" i="9"/>
  <c r="W555" i="9"/>
  <c r="X555" i="9" s="1"/>
  <c r="X556" i="9" s="1"/>
  <c r="Q556" i="9"/>
  <c r="R556" i="9" s="1"/>
  <c r="S556" i="9" s="1"/>
  <c r="T556" i="9" s="1"/>
  <c r="U556" i="9" s="1"/>
  <c r="M557" i="9"/>
  <c r="N557" i="9" s="1"/>
  <c r="Q557" i="9" s="1"/>
  <c r="K557" i="9"/>
  <c r="L557" i="9" s="1"/>
  <c r="J558" i="9"/>
  <c r="P557" i="9" l="1"/>
  <c r="O557" i="9"/>
  <c r="V557" i="9"/>
  <c r="M558" i="9"/>
  <c r="N558" i="9" s="1"/>
  <c r="V558" i="9" s="1"/>
  <c r="W558" i="9" s="1"/>
  <c r="J559" i="9"/>
  <c r="K558" i="9"/>
  <c r="L558" i="9" s="1"/>
  <c r="R557" i="9"/>
  <c r="S557" i="9" s="1"/>
  <c r="T557" i="9" s="1"/>
  <c r="U557" i="9" s="1"/>
  <c r="P558" i="9" l="1"/>
  <c r="O558" i="9"/>
  <c r="W557" i="9"/>
  <c r="X557" i="9" s="1"/>
  <c r="X558" i="9" s="1"/>
  <c r="Q558" i="9"/>
  <c r="R558" i="9" s="1"/>
  <c r="S558" i="9" s="1"/>
  <c r="T558" i="9" s="1"/>
  <c r="U558" i="9" s="1"/>
  <c r="M559" i="9"/>
  <c r="N559" i="9" s="1"/>
  <c r="V559" i="9" s="1"/>
  <c r="W559" i="9" s="1"/>
  <c r="J560" i="9"/>
  <c r="K559" i="9"/>
  <c r="L559" i="9" s="1"/>
  <c r="P559" i="9" l="1"/>
  <c r="O559" i="9"/>
  <c r="Q559" i="9"/>
  <c r="R559" i="9" s="1"/>
  <c r="S559" i="9" s="1"/>
  <c r="T559" i="9" s="1"/>
  <c r="U559" i="9" s="1"/>
  <c r="M560" i="9"/>
  <c r="N560" i="9" s="1"/>
  <c r="V560" i="9" s="1"/>
  <c r="W560" i="9" s="1"/>
  <c r="J561" i="9"/>
  <c r="K560" i="9"/>
  <c r="L560" i="9" s="1"/>
  <c r="X559" i="9"/>
  <c r="P560" i="9" l="1"/>
  <c r="O560" i="9"/>
  <c r="Q560" i="9"/>
  <c r="R560" i="9" s="1"/>
  <c r="S560" i="9" s="1"/>
  <c r="T560" i="9" s="1"/>
  <c r="U560" i="9" s="1"/>
  <c r="M561" i="9"/>
  <c r="N561" i="9" s="1"/>
  <c r="V561" i="9" s="1"/>
  <c r="W561" i="9" s="1"/>
  <c r="X560" i="9"/>
  <c r="J562" i="9"/>
  <c r="K561" i="9"/>
  <c r="L561" i="9" s="1"/>
  <c r="P561" i="9" l="1"/>
  <c r="O561" i="9"/>
  <c r="Q561" i="9"/>
  <c r="R561" i="9" s="1"/>
  <c r="S561" i="9" s="1"/>
  <c r="T561" i="9" s="1"/>
  <c r="U561" i="9" s="1"/>
  <c r="M562" i="9"/>
  <c r="N562" i="9" s="1"/>
  <c r="Q562" i="9" s="1"/>
  <c r="R562" i="9" s="1"/>
  <c r="S562" i="9" s="1"/>
  <c r="J563" i="9"/>
  <c r="K562" i="9"/>
  <c r="L562" i="9" s="1"/>
  <c r="X561" i="9"/>
  <c r="P562" i="9" l="1"/>
  <c r="O562" i="9"/>
  <c r="V562" i="9"/>
  <c r="W562" i="9" s="1"/>
  <c r="X562" i="9" s="1"/>
  <c r="M563" i="9"/>
  <c r="N563" i="9" s="1"/>
  <c r="V563" i="9" s="1"/>
  <c r="W563" i="9" s="1"/>
  <c r="T562" i="9"/>
  <c r="U562" i="9" s="1"/>
  <c r="J564" i="9"/>
  <c r="K563" i="9"/>
  <c r="L563" i="9" s="1"/>
  <c r="P563" i="9" l="1"/>
  <c r="O563" i="9"/>
  <c r="Q563" i="9"/>
  <c r="R563" i="9" s="1"/>
  <c r="S563" i="9" s="1"/>
  <c r="T563" i="9" s="1"/>
  <c r="U563" i="9" s="1"/>
  <c r="M564" i="9"/>
  <c r="N564" i="9" s="1"/>
  <c r="V564" i="9" s="1"/>
  <c r="W564" i="9" s="1"/>
  <c r="X563" i="9"/>
  <c r="J565" i="9"/>
  <c r="K564" i="9"/>
  <c r="L564" i="9" s="1"/>
  <c r="P564" i="9" l="1"/>
  <c r="O564" i="9"/>
  <c r="Q564" i="9"/>
  <c r="R564" i="9" s="1"/>
  <c r="S564" i="9" s="1"/>
  <c r="T564" i="9" s="1"/>
  <c r="U564" i="9" s="1"/>
  <c r="M565" i="9"/>
  <c r="N565" i="9" s="1"/>
  <c r="V565" i="9" s="1"/>
  <c r="W565" i="9" s="1"/>
  <c r="J566" i="9"/>
  <c r="K565" i="9"/>
  <c r="L565" i="9" s="1"/>
  <c r="X564" i="9"/>
  <c r="P565" i="9" l="1"/>
  <c r="O565" i="9"/>
  <c r="Q565" i="9"/>
  <c r="R565" i="9" s="1"/>
  <c r="S565" i="9" s="1"/>
  <c r="T565" i="9" s="1"/>
  <c r="U565" i="9" s="1"/>
  <c r="M566" i="9"/>
  <c r="N566" i="9" s="1"/>
  <c r="V566" i="9" s="1"/>
  <c r="W566" i="9" s="1"/>
  <c r="K566" i="9"/>
  <c r="L566" i="9" s="1"/>
  <c r="J567" i="9"/>
  <c r="X565" i="9"/>
  <c r="P566" i="9" l="1"/>
  <c r="O566" i="9"/>
  <c r="Q566" i="9"/>
  <c r="R566" i="9" s="1"/>
  <c r="S566" i="9" s="1"/>
  <c r="T566" i="9" s="1"/>
  <c r="U566" i="9" s="1"/>
  <c r="M567" i="9"/>
  <c r="N567" i="9" s="1"/>
  <c r="V567" i="9" s="1"/>
  <c r="W567" i="9" s="1"/>
  <c r="X566" i="9"/>
  <c r="J568" i="9"/>
  <c r="K567" i="9"/>
  <c r="L567" i="9" s="1"/>
  <c r="P567" i="9" l="1"/>
  <c r="O567" i="9"/>
  <c r="Q567" i="9"/>
  <c r="R567" i="9" s="1"/>
  <c r="S567" i="9" s="1"/>
  <c r="T567" i="9" s="1"/>
  <c r="U567" i="9" s="1"/>
  <c r="M568" i="9"/>
  <c r="N568" i="9" s="1"/>
  <c r="V568" i="9" s="1"/>
  <c r="X567" i="9"/>
  <c r="K568" i="9"/>
  <c r="L568" i="9" s="1"/>
  <c r="J569" i="9"/>
  <c r="W568" i="9" l="1"/>
  <c r="P568" i="9"/>
  <c r="O568" i="9"/>
  <c r="Q568" i="9"/>
  <c r="R568" i="9" s="1"/>
  <c r="S568" i="9" s="1"/>
  <c r="T568" i="9" s="1"/>
  <c r="U568" i="9" s="1"/>
  <c r="M569" i="9"/>
  <c r="N569" i="9" s="1"/>
  <c r="V569" i="9" s="1"/>
  <c r="X568" i="9"/>
  <c r="J570" i="9"/>
  <c r="K569" i="9"/>
  <c r="L569" i="9" s="1"/>
  <c r="W569" i="9" l="1"/>
  <c r="X569" i="9" s="1"/>
  <c r="P569" i="9"/>
  <c r="O569" i="9"/>
  <c r="Q569" i="9"/>
  <c r="R569" i="9" s="1"/>
  <c r="S569" i="9" s="1"/>
  <c r="T569" i="9" s="1"/>
  <c r="U569" i="9" s="1"/>
  <c r="M570" i="9"/>
  <c r="N570" i="9" s="1"/>
  <c r="V570" i="9" s="1"/>
  <c r="J571" i="9"/>
  <c r="K570" i="9"/>
  <c r="L570" i="9" s="1"/>
  <c r="P570" i="9" l="1"/>
  <c r="O570" i="9"/>
  <c r="W570" i="9"/>
  <c r="X570" i="9" s="1"/>
  <c r="Q570" i="9"/>
  <c r="R570" i="9" s="1"/>
  <c r="S570" i="9" s="1"/>
  <c r="T570" i="9" s="1"/>
  <c r="U570" i="9" s="1"/>
  <c r="M571" i="9"/>
  <c r="N571" i="9" s="1"/>
  <c r="Q571" i="9" s="1"/>
  <c r="K571" i="9"/>
  <c r="L571" i="9" s="1"/>
  <c r="J572" i="9"/>
  <c r="P571" i="9" l="1"/>
  <c r="O571" i="9"/>
  <c r="V571" i="9"/>
  <c r="M572" i="9"/>
  <c r="N572" i="9" s="1"/>
  <c r="V572" i="9" s="1"/>
  <c r="W572" i="9" s="1"/>
  <c r="R571" i="9"/>
  <c r="S571" i="9" s="1"/>
  <c r="T571" i="9" s="1"/>
  <c r="U571" i="9" s="1"/>
  <c r="K572" i="9"/>
  <c r="L572" i="9" s="1"/>
  <c r="J573" i="9"/>
  <c r="P572" i="9" l="1"/>
  <c r="O572" i="9"/>
  <c r="W571" i="9"/>
  <c r="X571" i="9" s="1"/>
  <c r="X572" i="9" s="1"/>
  <c r="Q572" i="9"/>
  <c r="R572" i="9" s="1"/>
  <c r="S572" i="9" s="1"/>
  <c r="T572" i="9" s="1"/>
  <c r="U572" i="9" s="1"/>
  <c r="M573" i="9"/>
  <c r="N573" i="9" s="1"/>
  <c r="V573" i="9" s="1"/>
  <c r="J574" i="9"/>
  <c r="K573" i="9"/>
  <c r="L573" i="9" s="1"/>
  <c r="W573" i="9" l="1"/>
  <c r="X573" i="9" s="1"/>
  <c r="P573" i="9"/>
  <c r="O573" i="9"/>
  <c r="Q573" i="9"/>
  <c r="R573" i="9" s="1"/>
  <c r="S573" i="9" s="1"/>
  <c r="T573" i="9" s="1"/>
  <c r="U573" i="9" s="1"/>
  <c r="M574" i="9"/>
  <c r="N574" i="9" s="1"/>
  <c r="V574" i="9" s="1"/>
  <c r="J575" i="9"/>
  <c r="K574" i="9"/>
  <c r="L574" i="9" s="1"/>
  <c r="W574" i="9" l="1"/>
  <c r="X574" i="9" s="1"/>
  <c r="P574" i="9"/>
  <c r="O574" i="9"/>
  <c r="Q574" i="9"/>
  <c r="R574" i="9" s="1"/>
  <c r="S574" i="9" s="1"/>
  <c r="T574" i="9" s="1"/>
  <c r="U574" i="9" s="1"/>
  <c r="M575" i="9"/>
  <c r="N575" i="9" s="1"/>
  <c r="Q575" i="9" s="1"/>
  <c r="K575" i="9"/>
  <c r="L575" i="9" s="1"/>
  <c r="J576" i="9"/>
  <c r="P575" i="9" l="1"/>
  <c r="O575" i="9"/>
  <c r="V575" i="9"/>
  <c r="M576" i="9"/>
  <c r="N576" i="9" s="1"/>
  <c r="V576" i="9" s="1"/>
  <c r="W576" i="9" s="1"/>
  <c r="R575" i="9"/>
  <c r="S575" i="9" s="1"/>
  <c r="T575" i="9" s="1"/>
  <c r="U575" i="9" s="1"/>
  <c r="K576" i="9"/>
  <c r="L576" i="9" s="1"/>
  <c r="J577" i="9"/>
  <c r="P576" i="9" l="1"/>
  <c r="O576" i="9"/>
  <c r="W575" i="9"/>
  <c r="X575" i="9" s="1"/>
  <c r="X576" i="9" s="1"/>
  <c r="Q576" i="9"/>
  <c r="R576" i="9" s="1"/>
  <c r="S576" i="9" s="1"/>
  <c r="T576" i="9" s="1"/>
  <c r="U576" i="9" s="1"/>
  <c r="M577" i="9"/>
  <c r="N577" i="9" s="1"/>
  <c r="V577" i="9" s="1"/>
  <c r="K577" i="9"/>
  <c r="L577" i="9" s="1"/>
  <c r="J578" i="9"/>
  <c r="P577" i="9" l="1"/>
  <c r="O577" i="9"/>
  <c r="W577" i="9"/>
  <c r="X577" i="9" s="1"/>
  <c r="Q577" i="9"/>
  <c r="R577" i="9" s="1"/>
  <c r="S577" i="9" s="1"/>
  <c r="T577" i="9" s="1"/>
  <c r="U577" i="9" s="1"/>
  <c r="M578" i="9"/>
  <c r="N578" i="9" s="1"/>
  <c r="V578" i="9" s="1"/>
  <c r="J579" i="9"/>
  <c r="K578" i="9"/>
  <c r="L578" i="9" s="1"/>
  <c r="W578" i="9" l="1"/>
  <c r="X578" i="9" s="1"/>
  <c r="P578" i="9"/>
  <c r="O578" i="9"/>
  <c r="Q578" i="9"/>
  <c r="R578" i="9" s="1"/>
  <c r="S578" i="9" s="1"/>
  <c r="T578" i="9" s="1"/>
  <c r="U578" i="9" s="1"/>
  <c r="M579" i="9"/>
  <c r="N579" i="9" s="1"/>
  <c r="V579" i="9" s="1"/>
  <c r="K579" i="9"/>
  <c r="L579" i="9" s="1"/>
  <c r="J580" i="9"/>
  <c r="W579" i="9" l="1"/>
  <c r="X579" i="9" s="1"/>
  <c r="P579" i="9"/>
  <c r="O579" i="9"/>
  <c r="Q579" i="9"/>
  <c r="R579" i="9" s="1"/>
  <c r="S579" i="9" s="1"/>
  <c r="T579" i="9" s="1"/>
  <c r="U579" i="9" s="1"/>
  <c r="M580" i="9"/>
  <c r="N580" i="9" s="1"/>
  <c r="V580" i="9" s="1"/>
  <c r="K580" i="9"/>
  <c r="L580" i="9" s="1"/>
  <c r="J581" i="9"/>
  <c r="W580" i="9" l="1"/>
  <c r="X580" i="9" s="1"/>
  <c r="P580" i="9"/>
  <c r="O580" i="9"/>
  <c r="Q580" i="9"/>
  <c r="R580" i="9" s="1"/>
  <c r="S580" i="9" s="1"/>
  <c r="T580" i="9" s="1"/>
  <c r="U580" i="9" s="1"/>
  <c r="M581" i="9"/>
  <c r="N581" i="9" s="1"/>
  <c r="V581" i="9" s="1"/>
  <c r="J582" i="9"/>
  <c r="K581" i="9"/>
  <c r="L581" i="9" s="1"/>
  <c r="W581" i="9" l="1"/>
  <c r="X581" i="9" s="1"/>
  <c r="P581" i="9"/>
  <c r="O581" i="9"/>
  <c r="Q581" i="9"/>
  <c r="R581" i="9" s="1"/>
  <c r="S581" i="9" s="1"/>
  <c r="T581" i="9" s="1"/>
  <c r="U581" i="9" s="1"/>
  <c r="M582" i="9"/>
  <c r="N582" i="9" s="1"/>
  <c r="V582" i="9" s="1"/>
  <c r="J583" i="9"/>
  <c r="K582" i="9"/>
  <c r="L582" i="9" s="1"/>
  <c r="W582" i="9" l="1"/>
  <c r="X582" i="9" s="1"/>
  <c r="P582" i="9"/>
  <c r="O582" i="9"/>
  <c r="Q582" i="9"/>
  <c r="R582" i="9" s="1"/>
  <c r="S582" i="9" s="1"/>
  <c r="T582" i="9" s="1"/>
  <c r="U582" i="9" s="1"/>
  <c r="M583" i="9"/>
  <c r="N583" i="9" s="1"/>
  <c r="V583" i="9" s="1"/>
  <c r="J584" i="9"/>
  <c r="K583" i="9"/>
  <c r="L583" i="9" s="1"/>
  <c r="W583" i="9" l="1"/>
  <c r="X583" i="9" s="1"/>
  <c r="P583" i="9"/>
  <c r="O583" i="9"/>
  <c r="Q583" i="9"/>
  <c r="R583" i="9" s="1"/>
  <c r="S583" i="9" s="1"/>
  <c r="T583" i="9" s="1"/>
  <c r="U583" i="9" s="1"/>
  <c r="M584" i="9"/>
  <c r="N584" i="9" s="1"/>
  <c r="V584" i="9" s="1"/>
  <c r="K584" i="9"/>
  <c r="L584" i="9" s="1"/>
  <c r="J585" i="9"/>
  <c r="W584" i="9" l="1"/>
  <c r="X584" i="9" s="1"/>
  <c r="P584" i="9"/>
  <c r="O584" i="9"/>
  <c r="Q584" i="9"/>
  <c r="R584" i="9" s="1"/>
  <c r="S584" i="9" s="1"/>
  <c r="T584" i="9" s="1"/>
  <c r="U584" i="9" s="1"/>
  <c r="M585" i="9"/>
  <c r="N585" i="9" s="1"/>
  <c r="V585" i="9" s="1"/>
  <c r="J586" i="9"/>
  <c r="K585" i="9"/>
  <c r="L585" i="9" s="1"/>
  <c r="W585" i="9" l="1"/>
  <c r="X585" i="9" s="1"/>
  <c r="P585" i="9"/>
  <c r="O585" i="9"/>
  <c r="Q585" i="9"/>
  <c r="R585" i="9" s="1"/>
  <c r="S585" i="9" s="1"/>
  <c r="T585" i="9" s="1"/>
  <c r="U585" i="9" s="1"/>
  <c r="M586" i="9"/>
  <c r="N586" i="9" s="1"/>
  <c r="V586" i="9" s="1"/>
  <c r="J587" i="9"/>
  <c r="K586" i="9"/>
  <c r="L586" i="9" s="1"/>
  <c r="W586" i="9" l="1"/>
  <c r="X586" i="9" s="1"/>
  <c r="P586" i="9"/>
  <c r="O586" i="9"/>
  <c r="Q586" i="9"/>
  <c r="R586" i="9" s="1"/>
  <c r="S586" i="9" s="1"/>
  <c r="T586" i="9" s="1"/>
  <c r="U586" i="9" s="1"/>
  <c r="M587" i="9"/>
  <c r="N587" i="9" s="1"/>
  <c r="V587" i="9" s="1"/>
  <c r="J588" i="9"/>
  <c r="K587" i="9"/>
  <c r="L587" i="9" s="1"/>
  <c r="W587" i="9" l="1"/>
  <c r="X587" i="9" s="1"/>
  <c r="P587" i="9"/>
  <c r="O587" i="9"/>
  <c r="Q587" i="9"/>
  <c r="R587" i="9" s="1"/>
  <c r="S587" i="9" s="1"/>
  <c r="T587" i="9" s="1"/>
  <c r="U587" i="9" s="1"/>
  <c r="M588" i="9"/>
  <c r="N588" i="9" s="1"/>
  <c r="V588" i="9" s="1"/>
  <c r="J589" i="9"/>
  <c r="K588" i="9"/>
  <c r="L588" i="9" s="1"/>
  <c r="W588" i="9" l="1"/>
  <c r="P588" i="9"/>
  <c r="O588" i="9"/>
  <c r="Q588" i="9"/>
  <c r="R588" i="9" s="1"/>
  <c r="S588" i="9" s="1"/>
  <c r="T588" i="9" s="1"/>
  <c r="U588" i="9" s="1"/>
  <c r="M589" i="9"/>
  <c r="N589" i="9" s="1"/>
  <c r="V589" i="9" s="1"/>
  <c r="X588" i="9"/>
  <c r="J590" i="9"/>
  <c r="K589" i="9"/>
  <c r="L589" i="9" s="1"/>
  <c r="W589" i="9" l="1"/>
  <c r="X589" i="9" s="1"/>
  <c r="P589" i="9"/>
  <c r="O589" i="9"/>
  <c r="Q589" i="9"/>
  <c r="R589" i="9" s="1"/>
  <c r="S589" i="9" s="1"/>
  <c r="T589" i="9" s="1"/>
  <c r="U589" i="9" s="1"/>
  <c r="M590" i="9"/>
  <c r="N590" i="9" s="1"/>
  <c r="V590" i="9" s="1"/>
  <c r="W590" i="9" s="1"/>
  <c r="J591" i="9"/>
  <c r="K590" i="9"/>
  <c r="L590" i="9" s="1"/>
  <c r="P590" i="9" l="1"/>
  <c r="O590" i="9"/>
  <c r="Q590" i="9"/>
  <c r="R590" i="9" s="1"/>
  <c r="S590" i="9" s="1"/>
  <c r="T590" i="9" s="1"/>
  <c r="U590" i="9" s="1"/>
  <c r="M591" i="9"/>
  <c r="N591" i="9" s="1"/>
  <c r="V591" i="9" s="1"/>
  <c r="W591" i="9" s="1"/>
  <c r="X590" i="9"/>
  <c r="J592" i="9"/>
  <c r="K591" i="9"/>
  <c r="L591" i="9" s="1"/>
  <c r="P591" i="9" l="1"/>
  <c r="O591" i="9"/>
  <c r="Q591" i="9"/>
  <c r="R591" i="9" s="1"/>
  <c r="S591" i="9" s="1"/>
  <c r="T591" i="9" s="1"/>
  <c r="U591" i="9" s="1"/>
  <c r="M592" i="9"/>
  <c r="N592" i="9" s="1"/>
  <c r="Q592" i="9" s="1"/>
  <c r="X591" i="9"/>
  <c r="J593" i="9"/>
  <c r="K592" i="9"/>
  <c r="L592" i="9" s="1"/>
  <c r="P592" i="9" l="1"/>
  <c r="O592" i="9"/>
  <c r="V592" i="9"/>
  <c r="M593" i="9"/>
  <c r="N593" i="9" s="1"/>
  <c r="V593" i="9" s="1"/>
  <c r="R592" i="9"/>
  <c r="S592" i="9" s="1"/>
  <c r="T592" i="9" s="1"/>
  <c r="U592" i="9" s="1"/>
  <c r="J594" i="9"/>
  <c r="K593" i="9"/>
  <c r="L593" i="9" s="1"/>
  <c r="P593" i="9" l="1"/>
  <c r="O593" i="9"/>
  <c r="W593" i="9"/>
  <c r="W592" i="9"/>
  <c r="X592" i="9" s="1"/>
  <c r="Q593" i="9"/>
  <c r="R593" i="9" s="1"/>
  <c r="S593" i="9" s="1"/>
  <c r="T593" i="9" s="1"/>
  <c r="U593" i="9" s="1"/>
  <c r="M594" i="9"/>
  <c r="N594" i="9" s="1"/>
  <c r="V594" i="9" s="1"/>
  <c r="K594" i="9"/>
  <c r="L594" i="9" s="1"/>
  <c r="J595" i="9"/>
  <c r="W594" i="9" l="1"/>
  <c r="P594" i="9"/>
  <c r="X593" i="9"/>
  <c r="O594" i="9"/>
  <c r="Q594" i="9"/>
  <c r="R594" i="9" s="1"/>
  <c r="S594" i="9" s="1"/>
  <c r="T594" i="9" s="1"/>
  <c r="U594" i="9" s="1"/>
  <c r="M595" i="9"/>
  <c r="N595" i="9" s="1"/>
  <c r="V595" i="9" s="1"/>
  <c r="J596" i="9"/>
  <c r="K595" i="9"/>
  <c r="L595" i="9" s="1"/>
  <c r="W595" i="9" l="1"/>
  <c r="X594" i="9"/>
  <c r="P595" i="9"/>
  <c r="O595" i="9"/>
  <c r="Q595" i="9"/>
  <c r="R595" i="9" s="1"/>
  <c r="S595" i="9" s="1"/>
  <c r="T595" i="9" s="1"/>
  <c r="U595" i="9" s="1"/>
  <c r="M596" i="9"/>
  <c r="N596" i="9" s="1"/>
  <c r="V596" i="9" s="1"/>
  <c r="J597" i="9"/>
  <c r="K596" i="9"/>
  <c r="L596" i="9" s="1"/>
  <c r="W596" i="9" l="1"/>
  <c r="X595" i="9"/>
  <c r="P596" i="9"/>
  <c r="O596" i="9"/>
  <c r="Q596" i="9"/>
  <c r="R596" i="9" s="1"/>
  <c r="S596" i="9" s="1"/>
  <c r="T596" i="9" s="1"/>
  <c r="U596" i="9" s="1"/>
  <c r="M597" i="9"/>
  <c r="N597" i="9" s="1"/>
  <c r="V597" i="9" s="1"/>
  <c r="J598" i="9"/>
  <c r="K597" i="9"/>
  <c r="L597" i="9" s="1"/>
  <c r="X596" i="9" l="1"/>
  <c r="W597" i="9"/>
  <c r="P597" i="9"/>
  <c r="O597" i="9"/>
  <c r="Q597" i="9"/>
  <c r="R597" i="9" s="1"/>
  <c r="S597" i="9" s="1"/>
  <c r="T597" i="9" s="1"/>
  <c r="U597" i="9" s="1"/>
  <c r="M598" i="9"/>
  <c r="N598" i="9" s="1"/>
  <c r="V598" i="9" s="1"/>
  <c r="K598" i="9"/>
  <c r="L598" i="9" s="1"/>
  <c r="J599" i="9"/>
  <c r="X597" i="9" l="1"/>
  <c r="W598" i="9"/>
  <c r="P598" i="9"/>
  <c r="O598" i="9"/>
  <c r="Q598" i="9"/>
  <c r="R598" i="9" s="1"/>
  <c r="S598" i="9" s="1"/>
  <c r="T598" i="9" s="1"/>
  <c r="U598" i="9" s="1"/>
  <c r="M599" i="9"/>
  <c r="N599" i="9" s="1"/>
  <c r="V599" i="9" s="1"/>
  <c r="J600" i="9"/>
  <c r="K599" i="9"/>
  <c r="L599" i="9" s="1"/>
  <c r="X598" i="9" l="1"/>
  <c r="W599" i="9"/>
  <c r="P599" i="9"/>
  <c r="O599" i="9"/>
  <c r="Q599" i="9"/>
  <c r="R599" i="9" s="1"/>
  <c r="S599" i="9" s="1"/>
  <c r="T599" i="9" s="1"/>
  <c r="U599" i="9" s="1"/>
  <c r="M600" i="9"/>
  <c r="N600" i="9" s="1"/>
  <c r="V600" i="9" s="1"/>
  <c r="K600" i="9"/>
  <c r="L600" i="9" s="1"/>
  <c r="J601" i="9"/>
  <c r="X599" i="9" l="1"/>
  <c r="W600" i="9"/>
  <c r="P600" i="9"/>
  <c r="O600" i="9"/>
  <c r="Q600" i="9"/>
  <c r="R600" i="9" s="1"/>
  <c r="S600" i="9" s="1"/>
  <c r="T600" i="9" s="1"/>
  <c r="U600" i="9" s="1"/>
  <c r="M601" i="9"/>
  <c r="N601" i="9" s="1"/>
  <c r="V601" i="9" s="1"/>
  <c r="K601" i="9"/>
  <c r="L601" i="9" s="1"/>
  <c r="J602" i="9"/>
  <c r="X600" i="9" l="1"/>
  <c r="W601" i="9"/>
  <c r="P601" i="9"/>
  <c r="O601" i="9"/>
  <c r="Q601" i="9"/>
  <c r="R601" i="9" s="1"/>
  <c r="S601" i="9" s="1"/>
  <c r="T601" i="9" s="1"/>
  <c r="U601" i="9" s="1"/>
  <c r="M602" i="9"/>
  <c r="N602" i="9" s="1"/>
  <c r="V602" i="9" s="1"/>
  <c r="K602" i="9"/>
  <c r="L602" i="9" s="1"/>
  <c r="J603" i="9"/>
  <c r="X601" i="9" l="1"/>
  <c r="P602" i="9"/>
  <c r="O602" i="9"/>
  <c r="W602" i="9"/>
  <c r="Q602" i="9"/>
  <c r="R602" i="9" s="1"/>
  <c r="S602" i="9" s="1"/>
  <c r="T602" i="9" s="1"/>
  <c r="U602" i="9" s="1"/>
  <c r="M603" i="9"/>
  <c r="N603" i="9" s="1"/>
  <c r="V603" i="9" s="1"/>
  <c r="K603" i="9"/>
  <c r="L603" i="9" s="1"/>
  <c r="J604" i="9"/>
  <c r="X602" i="9" l="1"/>
  <c r="P603" i="9"/>
  <c r="O603" i="9"/>
  <c r="W603" i="9"/>
  <c r="Q603" i="9"/>
  <c r="R603" i="9" s="1"/>
  <c r="S603" i="9" s="1"/>
  <c r="T603" i="9" s="1"/>
  <c r="U603" i="9" s="1"/>
  <c r="M604" i="9"/>
  <c r="N604" i="9" s="1"/>
  <c r="V604" i="9" s="1"/>
  <c r="K604" i="9"/>
  <c r="L604" i="9" s="1"/>
  <c r="J605" i="9"/>
  <c r="X603" i="9" l="1"/>
  <c r="W604" i="9"/>
  <c r="X604" i="9" s="1"/>
  <c r="P604" i="9"/>
  <c r="O604" i="9"/>
  <c r="Q604" i="9"/>
  <c r="R604" i="9" s="1"/>
  <c r="S604" i="9" s="1"/>
  <c r="T604" i="9" s="1"/>
  <c r="U604" i="9" s="1"/>
  <c r="M605" i="9"/>
  <c r="N605" i="9" s="1"/>
  <c r="V605" i="9" s="1"/>
  <c r="J606" i="9"/>
  <c r="K605" i="9"/>
  <c r="L605" i="9" s="1"/>
  <c r="W605" i="9" l="1"/>
  <c r="X605" i="9" s="1"/>
  <c r="P605" i="9"/>
  <c r="O605" i="9"/>
  <c r="Q605" i="9"/>
  <c r="R605" i="9" s="1"/>
  <c r="S605" i="9" s="1"/>
  <c r="T605" i="9" s="1"/>
  <c r="U605" i="9" s="1"/>
  <c r="M606" i="9"/>
  <c r="N606" i="9" s="1"/>
  <c r="V606" i="9" s="1"/>
  <c r="J607" i="9"/>
  <c r="K606" i="9"/>
  <c r="L606" i="9" s="1"/>
  <c r="P606" i="9" l="1"/>
  <c r="O606" i="9"/>
  <c r="W606" i="9"/>
  <c r="X606" i="9" s="1"/>
  <c r="Q606" i="9"/>
  <c r="R606" i="9" s="1"/>
  <c r="S606" i="9" s="1"/>
  <c r="T606" i="9" s="1"/>
  <c r="U606" i="9" s="1"/>
  <c r="M607" i="9"/>
  <c r="N607" i="9" s="1"/>
  <c r="V607" i="9" s="1"/>
  <c r="K607" i="9"/>
  <c r="L607" i="9" s="1"/>
  <c r="J608" i="9"/>
  <c r="P607" i="9" l="1"/>
  <c r="O607" i="9"/>
  <c r="W607" i="9"/>
  <c r="X607" i="9" s="1"/>
  <c r="Q607" i="9"/>
  <c r="R607" i="9" s="1"/>
  <c r="S607" i="9" s="1"/>
  <c r="T607" i="9" s="1"/>
  <c r="U607" i="9" s="1"/>
  <c r="M608" i="9"/>
  <c r="N608" i="9" s="1"/>
  <c r="V608" i="9" s="1"/>
  <c r="K608" i="9"/>
  <c r="L608" i="9" s="1"/>
  <c r="J609" i="9"/>
  <c r="W608" i="9" l="1"/>
  <c r="X608" i="9" s="1"/>
  <c r="P608" i="9"/>
  <c r="O608" i="9"/>
  <c r="Q608" i="9"/>
  <c r="R608" i="9" s="1"/>
  <c r="S608" i="9" s="1"/>
  <c r="T608" i="9" s="1"/>
  <c r="U608" i="9" s="1"/>
  <c r="M609" i="9"/>
  <c r="N609" i="9" s="1"/>
  <c r="V609" i="9" s="1"/>
  <c r="J610" i="9"/>
  <c r="K609" i="9"/>
  <c r="L609" i="9" s="1"/>
  <c r="W609" i="9" l="1"/>
  <c r="X609" i="9" s="1"/>
  <c r="P609" i="9"/>
  <c r="O609" i="9"/>
  <c r="Q609" i="9"/>
  <c r="R609" i="9" s="1"/>
  <c r="S609" i="9" s="1"/>
  <c r="T609" i="9" s="1"/>
  <c r="U609" i="9" s="1"/>
  <c r="M610" i="9"/>
  <c r="N610" i="9" s="1"/>
  <c r="V610" i="9" s="1"/>
  <c r="W610" i="9" s="1"/>
  <c r="J611" i="9"/>
  <c r="K610" i="9"/>
  <c r="L610" i="9" s="1"/>
  <c r="P610" i="9" l="1"/>
  <c r="O610" i="9"/>
  <c r="Q610" i="9"/>
  <c r="R610" i="9" s="1"/>
  <c r="S610" i="9" s="1"/>
  <c r="T610" i="9" s="1"/>
  <c r="U610" i="9" s="1"/>
  <c r="M611" i="9"/>
  <c r="N611" i="9" s="1"/>
  <c r="V611" i="9" s="1"/>
  <c r="X610" i="9"/>
  <c r="K611" i="9"/>
  <c r="L611" i="9" s="1"/>
  <c r="J612" i="9"/>
  <c r="W611" i="9" l="1"/>
  <c r="X611" i="9" s="1"/>
  <c r="P611" i="9"/>
  <c r="O611" i="9"/>
  <c r="Q611" i="9"/>
  <c r="R611" i="9" s="1"/>
  <c r="S611" i="9" s="1"/>
  <c r="T611" i="9" s="1"/>
  <c r="U611" i="9" s="1"/>
  <c r="M612" i="9"/>
  <c r="N612" i="9" s="1"/>
  <c r="V612" i="9" s="1"/>
  <c r="K612" i="9"/>
  <c r="L612" i="9" s="1"/>
  <c r="J613" i="9"/>
  <c r="W612" i="9" l="1"/>
  <c r="X612" i="9" s="1"/>
  <c r="P612" i="9"/>
  <c r="O612" i="9"/>
  <c r="Q612" i="9"/>
  <c r="R612" i="9" s="1"/>
  <c r="S612" i="9" s="1"/>
  <c r="T612" i="9" s="1"/>
  <c r="U612" i="9" s="1"/>
  <c r="M613" i="9"/>
  <c r="N613" i="9" s="1"/>
  <c r="V613" i="9" s="1"/>
  <c r="K613" i="9"/>
  <c r="L613" i="9" s="1"/>
  <c r="J614" i="9"/>
  <c r="P613" i="9" l="1"/>
  <c r="O613" i="9"/>
  <c r="W613" i="9"/>
  <c r="X613" i="9" s="1"/>
  <c r="Q613" i="9"/>
  <c r="R613" i="9" s="1"/>
  <c r="S613" i="9" s="1"/>
  <c r="T613" i="9" s="1"/>
  <c r="U613" i="9" s="1"/>
  <c r="M614" i="9"/>
  <c r="N614" i="9" s="1"/>
  <c r="V614" i="9" s="1"/>
  <c r="J615" i="9"/>
  <c r="K614" i="9"/>
  <c r="L614" i="9" s="1"/>
  <c r="P614" i="9" l="1"/>
  <c r="O614" i="9"/>
  <c r="W614" i="9"/>
  <c r="X614" i="9" s="1"/>
  <c r="Q614" i="9"/>
  <c r="R614" i="9" s="1"/>
  <c r="S614" i="9" s="1"/>
  <c r="T614" i="9" s="1"/>
  <c r="U614" i="9" s="1"/>
  <c r="M615" i="9"/>
  <c r="N615" i="9" s="1"/>
  <c r="V615" i="9" s="1"/>
  <c r="J616" i="9"/>
  <c r="K615" i="9"/>
  <c r="L615" i="9" s="1"/>
  <c r="P615" i="9" l="1"/>
  <c r="O615" i="9"/>
  <c r="W615" i="9"/>
  <c r="X615" i="9" s="1"/>
  <c r="Q615" i="9"/>
  <c r="R615" i="9" s="1"/>
  <c r="S615" i="9" s="1"/>
  <c r="T615" i="9" s="1"/>
  <c r="U615" i="9" s="1"/>
  <c r="M616" i="9"/>
  <c r="N616" i="9" s="1"/>
  <c r="V616" i="9" s="1"/>
  <c r="J617" i="9"/>
  <c r="K616" i="9"/>
  <c r="L616" i="9" s="1"/>
  <c r="W616" i="9" l="1"/>
  <c r="X616" i="9" s="1"/>
  <c r="P616" i="9"/>
  <c r="O616" i="9"/>
  <c r="Q616" i="9"/>
  <c r="R616" i="9" s="1"/>
  <c r="S616" i="9" s="1"/>
  <c r="T616" i="9" s="1"/>
  <c r="U616" i="9" s="1"/>
  <c r="M617" i="9"/>
  <c r="N617" i="9" s="1"/>
  <c r="V617" i="9" s="1"/>
  <c r="K617" i="9"/>
  <c r="L617" i="9" s="1"/>
  <c r="J618" i="9"/>
  <c r="W617" i="9" l="1"/>
  <c r="X617" i="9" s="1"/>
  <c r="P617" i="9"/>
  <c r="O617" i="9"/>
  <c r="Q617" i="9"/>
  <c r="R617" i="9" s="1"/>
  <c r="S617" i="9" s="1"/>
  <c r="T617" i="9" s="1"/>
  <c r="U617" i="9" s="1"/>
  <c r="M618" i="9"/>
  <c r="N618" i="9" s="1"/>
  <c r="V618" i="9" s="1"/>
  <c r="K618" i="9"/>
  <c r="L618" i="9" s="1"/>
  <c r="J619" i="9"/>
  <c r="W618" i="9" l="1"/>
  <c r="X618" i="9" s="1"/>
  <c r="P618" i="9"/>
  <c r="O618" i="9"/>
  <c r="Q618" i="9"/>
  <c r="R618" i="9" s="1"/>
  <c r="S618" i="9" s="1"/>
  <c r="T618" i="9" s="1"/>
  <c r="U618" i="9" s="1"/>
  <c r="M619" i="9"/>
  <c r="N619" i="9" s="1"/>
  <c r="V619" i="9" s="1"/>
  <c r="W619" i="9" s="1"/>
  <c r="J620" i="9"/>
  <c r="K619" i="9"/>
  <c r="L619" i="9" s="1"/>
  <c r="P619" i="9" l="1"/>
  <c r="O619" i="9"/>
  <c r="Q619" i="9"/>
  <c r="R619" i="9" s="1"/>
  <c r="S619" i="9" s="1"/>
  <c r="T619" i="9" s="1"/>
  <c r="U619" i="9" s="1"/>
  <c r="M620" i="9"/>
  <c r="N620" i="9" s="1"/>
  <c r="V620" i="9" s="1"/>
  <c r="W620" i="9" s="1"/>
  <c r="X619" i="9"/>
  <c r="J621" i="9"/>
  <c r="K620" i="9"/>
  <c r="L620" i="9" s="1"/>
  <c r="P620" i="9" l="1"/>
  <c r="O620" i="9"/>
  <c r="Q620" i="9"/>
  <c r="R620" i="9" s="1"/>
  <c r="S620" i="9" s="1"/>
  <c r="T620" i="9" s="1"/>
  <c r="U620" i="9" s="1"/>
  <c r="M621" i="9"/>
  <c r="N621" i="9" s="1"/>
  <c r="V621" i="9" s="1"/>
  <c r="W621" i="9" s="1"/>
  <c r="J622" i="9"/>
  <c r="K621" i="9"/>
  <c r="L621" i="9" s="1"/>
  <c r="X620" i="9"/>
  <c r="P621" i="9" l="1"/>
  <c r="O621" i="9"/>
  <c r="Q621" i="9"/>
  <c r="R621" i="9" s="1"/>
  <c r="S621" i="9" s="1"/>
  <c r="T621" i="9" s="1"/>
  <c r="U621" i="9" s="1"/>
  <c r="M622" i="9"/>
  <c r="N622" i="9" s="1"/>
  <c r="V622" i="9" s="1"/>
  <c r="W622" i="9" s="1"/>
  <c r="X621" i="9"/>
  <c r="J623" i="9"/>
  <c r="K622" i="9"/>
  <c r="L622" i="9" s="1"/>
  <c r="P622" i="9" l="1"/>
  <c r="O622" i="9"/>
  <c r="Q622" i="9"/>
  <c r="R622" i="9" s="1"/>
  <c r="S622" i="9" s="1"/>
  <c r="T622" i="9" s="1"/>
  <c r="U622" i="9" s="1"/>
  <c r="M623" i="9"/>
  <c r="N623" i="9" s="1"/>
  <c r="V623" i="9" s="1"/>
  <c r="W623" i="9" s="1"/>
  <c r="X622" i="9"/>
  <c r="K623" i="9"/>
  <c r="L623" i="9" s="1"/>
  <c r="J624" i="9"/>
  <c r="P623" i="9" l="1"/>
  <c r="O623" i="9"/>
  <c r="Q623" i="9"/>
  <c r="R623" i="9" s="1"/>
  <c r="S623" i="9" s="1"/>
  <c r="T623" i="9" s="1"/>
  <c r="U623" i="9" s="1"/>
  <c r="M624" i="9"/>
  <c r="N624" i="9" s="1"/>
  <c r="V624" i="9" s="1"/>
  <c r="W624" i="9" s="1"/>
  <c r="X623" i="9"/>
  <c r="J625" i="9"/>
  <c r="K624" i="9"/>
  <c r="L624" i="9" s="1"/>
  <c r="P624" i="9" l="1"/>
  <c r="O624" i="9"/>
  <c r="Q624" i="9"/>
  <c r="R624" i="9" s="1"/>
  <c r="S624" i="9" s="1"/>
  <c r="T624" i="9" s="1"/>
  <c r="U624" i="9" s="1"/>
  <c r="M625" i="9"/>
  <c r="N625" i="9" s="1"/>
  <c r="V625" i="9" s="1"/>
  <c r="W625" i="9" s="1"/>
  <c r="X624" i="9"/>
  <c r="J626" i="9"/>
  <c r="K625" i="9"/>
  <c r="L625" i="9" s="1"/>
  <c r="P625" i="9" l="1"/>
  <c r="O625" i="9"/>
  <c r="Q625" i="9"/>
  <c r="R625" i="9" s="1"/>
  <c r="S625" i="9" s="1"/>
  <c r="T625" i="9" s="1"/>
  <c r="U625" i="9" s="1"/>
  <c r="M626" i="9"/>
  <c r="N626" i="9" s="1"/>
  <c r="V626" i="9" s="1"/>
  <c r="K626" i="9"/>
  <c r="L626" i="9" s="1"/>
  <c r="J627" i="9"/>
  <c r="X625" i="9"/>
  <c r="W626" i="9" l="1"/>
  <c r="X626" i="9" s="1"/>
  <c r="P626" i="9"/>
  <c r="O626" i="9"/>
  <c r="Q626" i="9"/>
  <c r="R626" i="9" s="1"/>
  <c r="S626" i="9" s="1"/>
  <c r="T626" i="9" s="1"/>
  <c r="U626" i="9" s="1"/>
  <c r="M627" i="9"/>
  <c r="N627" i="9" s="1"/>
  <c r="V627" i="9" s="1"/>
  <c r="J628" i="9"/>
  <c r="K627" i="9"/>
  <c r="L627" i="9" s="1"/>
  <c r="W627" i="9" l="1"/>
  <c r="X627" i="9" s="1"/>
  <c r="P627" i="9"/>
  <c r="O627" i="9"/>
  <c r="Q627" i="9"/>
  <c r="R627" i="9" s="1"/>
  <c r="S627" i="9" s="1"/>
  <c r="T627" i="9" s="1"/>
  <c r="U627" i="9" s="1"/>
  <c r="M628" i="9"/>
  <c r="N628" i="9" s="1"/>
  <c r="V628" i="9" s="1"/>
  <c r="J629" i="9"/>
  <c r="K628" i="9"/>
  <c r="L628" i="9" s="1"/>
  <c r="W628" i="9" l="1"/>
  <c r="X628" i="9" s="1"/>
  <c r="P628" i="9"/>
  <c r="O628" i="9"/>
  <c r="Q628" i="9"/>
  <c r="R628" i="9" s="1"/>
  <c r="S628" i="9" s="1"/>
  <c r="T628" i="9" s="1"/>
  <c r="U628" i="9" s="1"/>
  <c r="M629" i="9"/>
  <c r="N629" i="9" s="1"/>
  <c r="V629" i="9" s="1"/>
  <c r="J630" i="9"/>
  <c r="K629" i="9"/>
  <c r="L629" i="9" s="1"/>
  <c r="W629" i="9" l="1"/>
  <c r="X629" i="9" s="1"/>
  <c r="P629" i="9"/>
  <c r="O629" i="9"/>
  <c r="Q629" i="9"/>
  <c r="R629" i="9" s="1"/>
  <c r="S629" i="9" s="1"/>
  <c r="T629" i="9" s="1"/>
  <c r="U629" i="9" s="1"/>
  <c r="M630" i="9"/>
  <c r="N630" i="9" s="1"/>
  <c r="V630" i="9" s="1"/>
  <c r="J631" i="9"/>
  <c r="K630" i="9"/>
  <c r="L630" i="9" s="1"/>
  <c r="W630" i="9" l="1"/>
  <c r="X630" i="9" s="1"/>
  <c r="P630" i="9"/>
  <c r="O630" i="9"/>
  <c r="Q630" i="9"/>
  <c r="R630" i="9" s="1"/>
  <c r="S630" i="9" s="1"/>
  <c r="T630" i="9" s="1"/>
  <c r="U630" i="9" s="1"/>
  <c r="M631" i="9"/>
  <c r="N631" i="9" s="1"/>
  <c r="V631" i="9" s="1"/>
  <c r="J632" i="9"/>
  <c r="K631" i="9"/>
  <c r="L631" i="9" s="1"/>
  <c r="W631" i="9" l="1"/>
  <c r="X631" i="9" s="1"/>
  <c r="P631" i="9"/>
  <c r="O631" i="9"/>
  <c r="Q631" i="9"/>
  <c r="R631" i="9" s="1"/>
  <c r="S631" i="9" s="1"/>
  <c r="T631" i="9" s="1"/>
  <c r="U631" i="9" s="1"/>
  <c r="M632" i="9"/>
  <c r="N632" i="9" s="1"/>
  <c r="V632" i="9" s="1"/>
  <c r="J633" i="9"/>
  <c r="K632" i="9"/>
  <c r="L632" i="9" s="1"/>
  <c r="W632" i="9" l="1"/>
  <c r="X632" i="9" s="1"/>
  <c r="P632" i="9"/>
  <c r="O632" i="9"/>
  <c r="Q632" i="9"/>
  <c r="R632" i="9" s="1"/>
  <c r="S632" i="9" s="1"/>
  <c r="T632" i="9" s="1"/>
  <c r="U632" i="9" s="1"/>
  <c r="M633" i="9"/>
  <c r="N633" i="9" s="1"/>
  <c r="V633" i="9" s="1"/>
  <c r="K633" i="9"/>
  <c r="L633" i="9" s="1"/>
  <c r="J634" i="9"/>
  <c r="P633" i="9" l="1"/>
  <c r="O633" i="9"/>
  <c r="W633" i="9"/>
  <c r="X633" i="9" s="1"/>
  <c r="Q633" i="9"/>
  <c r="R633" i="9" s="1"/>
  <c r="S633" i="9" s="1"/>
  <c r="T633" i="9" s="1"/>
  <c r="U633" i="9" s="1"/>
  <c r="M634" i="9"/>
  <c r="N634" i="9" s="1"/>
  <c r="V634" i="9" s="1"/>
  <c r="J635" i="9"/>
  <c r="K634" i="9"/>
  <c r="L634" i="9" s="1"/>
  <c r="W634" i="9" l="1"/>
  <c r="X634" i="9" s="1"/>
  <c r="P634" i="9"/>
  <c r="O634" i="9"/>
  <c r="Q634" i="9"/>
  <c r="R634" i="9" s="1"/>
  <c r="S634" i="9" s="1"/>
  <c r="T634" i="9" s="1"/>
  <c r="U634" i="9" s="1"/>
  <c r="M635" i="9"/>
  <c r="N635" i="9" s="1"/>
  <c r="V635" i="9" s="1"/>
  <c r="J636" i="9"/>
  <c r="K635" i="9"/>
  <c r="L635" i="9" s="1"/>
  <c r="W635" i="9" l="1"/>
  <c r="X635" i="9" s="1"/>
  <c r="P635" i="9"/>
  <c r="O635" i="9"/>
  <c r="Q635" i="9"/>
  <c r="R635" i="9" s="1"/>
  <c r="S635" i="9" s="1"/>
  <c r="T635" i="9" s="1"/>
  <c r="U635" i="9" s="1"/>
  <c r="M636" i="9"/>
  <c r="N636" i="9" s="1"/>
  <c r="V636" i="9" s="1"/>
  <c r="J637" i="9"/>
  <c r="K636" i="9"/>
  <c r="L636" i="9" s="1"/>
  <c r="W636" i="9" l="1"/>
  <c r="X636" i="9" s="1"/>
  <c r="P636" i="9"/>
  <c r="O636" i="9"/>
  <c r="Q636" i="9"/>
  <c r="R636" i="9" s="1"/>
  <c r="S636" i="9" s="1"/>
  <c r="T636" i="9" s="1"/>
  <c r="U636" i="9" s="1"/>
  <c r="M637" i="9"/>
  <c r="N637" i="9" s="1"/>
  <c r="V637" i="9" s="1"/>
  <c r="K637" i="9"/>
  <c r="L637" i="9" s="1"/>
  <c r="J638" i="9"/>
  <c r="W637" i="9" l="1"/>
  <c r="X637" i="9" s="1"/>
  <c r="P637" i="9"/>
  <c r="O637" i="9"/>
  <c r="Q637" i="9"/>
  <c r="R637" i="9" s="1"/>
  <c r="S637" i="9" s="1"/>
  <c r="T637" i="9" s="1"/>
  <c r="U637" i="9" s="1"/>
  <c r="M638" i="9"/>
  <c r="N638" i="9" s="1"/>
  <c r="V638" i="9" s="1"/>
  <c r="J639" i="9"/>
  <c r="K638" i="9"/>
  <c r="L638" i="9" s="1"/>
  <c r="W638" i="9" l="1"/>
  <c r="X638" i="9" s="1"/>
  <c r="P638" i="9"/>
  <c r="O638" i="9"/>
  <c r="Q638" i="9"/>
  <c r="R638" i="9" s="1"/>
  <c r="S638" i="9" s="1"/>
  <c r="T638" i="9" s="1"/>
  <c r="U638" i="9" s="1"/>
  <c r="M639" i="9"/>
  <c r="N639" i="9" s="1"/>
  <c r="V639" i="9" s="1"/>
  <c r="J640" i="9"/>
  <c r="K639" i="9"/>
  <c r="L639" i="9" s="1"/>
  <c r="W639" i="9" l="1"/>
  <c r="X639" i="9" s="1"/>
  <c r="P639" i="9"/>
  <c r="O639" i="9"/>
  <c r="Q639" i="9"/>
  <c r="R639" i="9" s="1"/>
  <c r="S639" i="9" s="1"/>
  <c r="T639" i="9" s="1"/>
  <c r="U639" i="9" s="1"/>
  <c r="M640" i="9"/>
  <c r="N640" i="9" s="1"/>
  <c r="V640" i="9" s="1"/>
  <c r="K640" i="9"/>
  <c r="L640" i="9" s="1"/>
  <c r="J641" i="9"/>
  <c r="W640" i="9" l="1"/>
  <c r="X640" i="9" s="1"/>
  <c r="P640" i="9"/>
  <c r="O640" i="9"/>
  <c r="Q640" i="9"/>
  <c r="R640" i="9" s="1"/>
  <c r="S640" i="9" s="1"/>
  <c r="T640" i="9" s="1"/>
  <c r="U640" i="9" s="1"/>
  <c r="M641" i="9"/>
  <c r="N641" i="9" s="1"/>
  <c r="V641" i="9" s="1"/>
  <c r="J642" i="9"/>
  <c r="K641" i="9"/>
  <c r="L641" i="9" s="1"/>
  <c r="W641" i="9" l="1"/>
  <c r="X641" i="9" s="1"/>
  <c r="P641" i="9"/>
  <c r="O641" i="9"/>
  <c r="Q641" i="9"/>
  <c r="R641" i="9" s="1"/>
  <c r="S641" i="9" s="1"/>
  <c r="T641" i="9" s="1"/>
  <c r="U641" i="9" s="1"/>
  <c r="M642" i="9"/>
  <c r="N642" i="9" s="1"/>
  <c r="V642" i="9" s="1"/>
  <c r="J643" i="9"/>
  <c r="K642" i="9"/>
  <c r="L642" i="9" s="1"/>
  <c r="W642" i="9" l="1"/>
  <c r="X642" i="9" s="1"/>
  <c r="P642" i="9"/>
  <c r="O642" i="9"/>
  <c r="Q642" i="9"/>
  <c r="R642" i="9" s="1"/>
  <c r="S642" i="9" s="1"/>
  <c r="T642" i="9" s="1"/>
  <c r="U642" i="9" s="1"/>
  <c r="M643" i="9"/>
  <c r="N643" i="9" s="1"/>
  <c r="V643" i="9" s="1"/>
  <c r="J644" i="9"/>
  <c r="K643" i="9"/>
  <c r="L643" i="9" s="1"/>
  <c r="W643" i="9" l="1"/>
  <c r="X643" i="9" s="1"/>
  <c r="P643" i="9"/>
  <c r="O643" i="9"/>
  <c r="Q643" i="9"/>
  <c r="R643" i="9" s="1"/>
  <c r="S643" i="9" s="1"/>
  <c r="T643" i="9" s="1"/>
  <c r="U643" i="9" s="1"/>
  <c r="M644" i="9"/>
  <c r="N644" i="9" s="1"/>
  <c r="V644" i="9" s="1"/>
  <c r="J645" i="9"/>
  <c r="K644" i="9"/>
  <c r="L644" i="9" s="1"/>
  <c r="W644" i="9" l="1"/>
  <c r="X644" i="9" s="1"/>
  <c r="P644" i="9"/>
  <c r="O644" i="9"/>
  <c r="Q644" i="9"/>
  <c r="R644" i="9" s="1"/>
  <c r="S644" i="9" s="1"/>
  <c r="T644" i="9" s="1"/>
  <c r="U644" i="9" s="1"/>
  <c r="M645" i="9"/>
  <c r="N645" i="9" s="1"/>
  <c r="V645" i="9" s="1"/>
  <c r="K645" i="9"/>
  <c r="L645" i="9" s="1"/>
  <c r="J646" i="9"/>
  <c r="W645" i="9" l="1"/>
  <c r="X645" i="9" s="1"/>
  <c r="P645" i="9"/>
  <c r="O645" i="9"/>
  <c r="Q645" i="9"/>
  <c r="R645" i="9" s="1"/>
  <c r="S645" i="9" s="1"/>
  <c r="T645" i="9" s="1"/>
  <c r="U645" i="9" s="1"/>
  <c r="M646" i="9"/>
  <c r="N646" i="9" s="1"/>
  <c r="V646" i="9" s="1"/>
  <c r="K646" i="9"/>
  <c r="L646" i="9" s="1"/>
  <c r="J647" i="9"/>
  <c r="W646" i="9" l="1"/>
  <c r="X646" i="9" s="1"/>
  <c r="P646" i="9"/>
  <c r="O646" i="9"/>
  <c r="Q646" i="9"/>
  <c r="R646" i="9" s="1"/>
  <c r="S646" i="9" s="1"/>
  <c r="T646" i="9" s="1"/>
  <c r="U646" i="9" s="1"/>
  <c r="M647" i="9"/>
  <c r="N647" i="9" s="1"/>
  <c r="V647" i="9" s="1"/>
  <c r="K647" i="9"/>
  <c r="L647" i="9" s="1"/>
  <c r="J648" i="9"/>
  <c r="W647" i="9" l="1"/>
  <c r="X647" i="9" s="1"/>
  <c r="P647" i="9"/>
  <c r="O647" i="9"/>
  <c r="Q647" i="9"/>
  <c r="R647" i="9" s="1"/>
  <c r="S647" i="9" s="1"/>
  <c r="T647" i="9" s="1"/>
  <c r="U647" i="9" s="1"/>
  <c r="M648" i="9"/>
  <c r="N648" i="9" s="1"/>
  <c r="V648" i="9" s="1"/>
  <c r="J649" i="9"/>
  <c r="K648" i="9"/>
  <c r="L648" i="9" s="1"/>
  <c r="W648" i="9" l="1"/>
  <c r="X648" i="9" s="1"/>
  <c r="P648" i="9"/>
  <c r="O648" i="9"/>
  <c r="Q648" i="9"/>
  <c r="R648" i="9" s="1"/>
  <c r="S648" i="9" s="1"/>
  <c r="T648" i="9" s="1"/>
  <c r="U648" i="9" s="1"/>
  <c r="M649" i="9"/>
  <c r="N649" i="9" s="1"/>
  <c r="V649" i="9" s="1"/>
  <c r="J650" i="9"/>
  <c r="K649" i="9"/>
  <c r="L649" i="9" s="1"/>
  <c r="P649" i="9" l="1"/>
  <c r="O649" i="9"/>
  <c r="W649" i="9"/>
  <c r="X649" i="9" s="1"/>
  <c r="Q649" i="9"/>
  <c r="R649" i="9" s="1"/>
  <c r="S649" i="9" s="1"/>
  <c r="T649" i="9" s="1"/>
  <c r="U649" i="9" s="1"/>
  <c r="M650" i="9"/>
  <c r="N650" i="9" s="1"/>
  <c r="V650" i="9" s="1"/>
  <c r="W650" i="9" s="1"/>
  <c r="K650" i="9"/>
  <c r="L650" i="9" s="1"/>
  <c r="J651" i="9"/>
  <c r="P650" i="9" l="1"/>
  <c r="O650" i="9"/>
  <c r="Q650" i="9"/>
  <c r="R650" i="9" s="1"/>
  <c r="S650" i="9" s="1"/>
  <c r="T650" i="9" s="1"/>
  <c r="U650" i="9" s="1"/>
  <c r="M651" i="9"/>
  <c r="N651" i="9" s="1"/>
  <c r="V651" i="9" s="1"/>
  <c r="J652" i="9"/>
  <c r="K651" i="9"/>
  <c r="L651" i="9" s="1"/>
  <c r="X650" i="9"/>
  <c r="P651" i="9" l="1"/>
  <c r="O651" i="9"/>
  <c r="W651" i="9"/>
  <c r="X651" i="9" s="1"/>
  <c r="Q651" i="9"/>
  <c r="R651" i="9" s="1"/>
  <c r="S651" i="9" s="1"/>
  <c r="T651" i="9" s="1"/>
  <c r="U651" i="9" s="1"/>
  <c r="M652" i="9"/>
  <c r="N652" i="9" s="1"/>
  <c r="V652" i="9" s="1"/>
  <c r="W652" i="9" s="1"/>
  <c r="K652" i="9"/>
  <c r="L652" i="9" s="1"/>
  <c r="J653" i="9"/>
  <c r="P652" i="9" l="1"/>
  <c r="O652" i="9"/>
  <c r="Q652" i="9"/>
  <c r="R652" i="9" s="1"/>
  <c r="S652" i="9" s="1"/>
  <c r="T652" i="9" s="1"/>
  <c r="U652" i="9" s="1"/>
  <c r="M653" i="9"/>
  <c r="N653" i="9" s="1"/>
  <c r="V653" i="9" s="1"/>
  <c r="W653" i="9" s="1"/>
  <c r="J654" i="9"/>
  <c r="K653" i="9"/>
  <c r="L653" i="9" s="1"/>
  <c r="X652" i="9"/>
  <c r="P653" i="9" l="1"/>
  <c r="O653" i="9"/>
  <c r="Q653" i="9"/>
  <c r="R653" i="9" s="1"/>
  <c r="S653" i="9" s="1"/>
  <c r="T653" i="9" s="1"/>
  <c r="U653" i="9" s="1"/>
  <c r="M654" i="9"/>
  <c r="N654" i="9" s="1"/>
  <c r="V654" i="9" s="1"/>
  <c r="W654" i="9" s="1"/>
  <c r="X653" i="9"/>
  <c r="J655" i="9"/>
  <c r="K654" i="9"/>
  <c r="L654" i="9" s="1"/>
  <c r="P654" i="9" l="1"/>
  <c r="O654" i="9"/>
  <c r="Q654" i="9"/>
  <c r="R654" i="9" s="1"/>
  <c r="S654" i="9" s="1"/>
  <c r="T654" i="9" s="1"/>
  <c r="U654" i="9" s="1"/>
  <c r="M655" i="9"/>
  <c r="N655" i="9" s="1"/>
  <c r="V655" i="9" s="1"/>
  <c r="J656" i="9"/>
  <c r="K655" i="9"/>
  <c r="L655" i="9" s="1"/>
  <c r="X654" i="9"/>
  <c r="P655" i="9" l="1"/>
  <c r="W655" i="9"/>
  <c r="X655" i="9" s="1"/>
  <c r="O655" i="9"/>
  <c r="Q655" i="9"/>
  <c r="R655" i="9" s="1"/>
  <c r="S655" i="9" s="1"/>
  <c r="T655" i="9" s="1"/>
  <c r="U655" i="9" s="1"/>
  <c r="M656" i="9"/>
  <c r="N656" i="9" s="1"/>
  <c r="V656" i="9" s="1"/>
  <c r="J657" i="9"/>
  <c r="K656" i="9"/>
  <c r="L656" i="9" s="1"/>
  <c r="P656" i="9" l="1"/>
  <c r="W656" i="9"/>
  <c r="X656" i="9" s="1"/>
  <c r="O656" i="9"/>
  <c r="Q656" i="9"/>
  <c r="R656" i="9" s="1"/>
  <c r="S656" i="9" s="1"/>
  <c r="T656" i="9" s="1"/>
  <c r="U656" i="9" s="1"/>
  <c r="M657" i="9"/>
  <c r="N657" i="9" s="1"/>
  <c r="V657" i="9" s="1"/>
  <c r="K657" i="9"/>
  <c r="L657" i="9" s="1"/>
  <c r="J658" i="9"/>
  <c r="P657" i="9" l="1"/>
  <c r="W657" i="9"/>
  <c r="X657" i="9" s="1"/>
  <c r="O657" i="9"/>
  <c r="Q657" i="9"/>
  <c r="R657" i="9" s="1"/>
  <c r="S657" i="9" s="1"/>
  <c r="T657" i="9" s="1"/>
  <c r="U657" i="9" s="1"/>
  <c r="M658" i="9"/>
  <c r="N658" i="9" s="1"/>
  <c r="V658" i="9" s="1"/>
  <c r="W658" i="9" s="1"/>
  <c r="J659" i="9"/>
  <c r="K658" i="9"/>
  <c r="L658" i="9" s="1"/>
  <c r="P658" i="9" l="1"/>
  <c r="O658" i="9"/>
  <c r="Q658" i="9"/>
  <c r="R658" i="9" s="1"/>
  <c r="S658" i="9" s="1"/>
  <c r="T658" i="9" s="1"/>
  <c r="U658" i="9" s="1"/>
  <c r="M659" i="9"/>
  <c r="N659" i="9" s="1"/>
  <c r="V659" i="9" s="1"/>
  <c r="W659" i="9" s="1"/>
  <c r="J660" i="9"/>
  <c r="K659" i="9"/>
  <c r="L659" i="9" s="1"/>
  <c r="X658" i="9"/>
  <c r="P659" i="9" l="1"/>
  <c r="O659" i="9"/>
  <c r="Q659" i="9"/>
  <c r="R659" i="9" s="1"/>
  <c r="S659" i="9" s="1"/>
  <c r="T659" i="9" s="1"/>
  <c r="U659" i="9" s="1"/>
  <c r="M660" i="9"/>
  <c r="N660" i="9" s="1"/>
  <c r="V660" i="9" s="1"/>
  <c r="W660" i="9" s="1"/>
  <c r="K660" i="9"/>
  <c r="L660" i="9" s="1"/>
  <c r="J661" i="9"/>
  <c r="X659" i="9"/>
  <c r="P660" i="9" l="1"/>
  <c r="O660" i="9"/>
  <c r="Q660" i="9"/>
  <c r="R660" i="9" s="1"/>
  <c r="S660" i="9" s="1"/>
  <c r="T660" i="9" s="1"/>
  <c r="U660" i="9" s="1"/>
  <c r="M661" i="9"/>
  <c r="N661" i="9" s="1"/>
  <c r="V661" i="9" s="1"/>
  <c r="X660" i="9"/>
  <c r="J662" i="9"/>
  <c r="K661" i="9"/>
  <c r="L661" i="9" s="1"/>
  <c r="W661" i="9" l="1"/>
  <c r="X661" i="9" s="1"/>
  <c r="P661" i="9"/>
  <c r="O661" i="9"/>
  <c r="Q661" i="9"/>
  <c r="R661" i="9" s="1"/>
  <c r="S661" i="9" s="1"/>
  <c r="T661" i="9" s="1"/>
  <c r="U661" i="9" s="1"/>
  <c r="M662" i="9"/>
  <c r="N662" i="9" s="1"/>
  <c r="V662" i="9" s="1"/>
  <c r="W662" i="9" s="1"/>
  <c r="J663" i="9"/>
  <c r="K662" i="9"/>
  <c r="L662" i="9" s="1"/>
  <c r="P662" i="9" l="1"/>
  <c r="O662" i="9"/>
  <c r="Q662" i="9"/>
  <c r="R662" i="9" s="1"/>
  <c r="S662" i="9" s="1"/>
  <c r="T662" i="9" s="1"/>
  <c r="U662" i="9" s="1"/>
  <c r="M663" i="9"/>
  <c r="N663" i="9" s="1"/>
  <c r="V663" i="9" s="1"/>
  <c r="X662" i="9"/>
  <c r="J664" i="9"/>
  <c r="K663" i="9"/>
  <c r="L663" i="9" s="1"/>
  <c r="W663" i="9" l="1"/>
  <c r="X663" i="9" s="1"/>
  <c r="P663" i="9"/>
  <c r="O663" i="9"/>
  <c r="Q663" i="9"/>
  <c r="R663" i="9" s="1"/>
  <c r="S663" i="9" s="1"/>
  <c r="T663" i="9" s="1"/>
  <c r="U663" i="9" s="1"/>
  <c r="M664" i="9"/>
  <c r="N664" i="9" s="1"/>
  <c r="V664" i="9" s="1"/>
  <c r="K664" i="9"/>
  <c r="L664" i="9" s="1"/>
  <c r="J665" i="9"/>
  <c r="W664" i="9" l="1"/>
  <c r="X664" i="9" s="1"/>
  <c r="P664" i="9"/>
  <c r="O664" i="9"/>
  <c r="Q664" i="9"/>
  <c r="R664" i="9" s="1"/>
  <c r="S664" i="9" s="1"/>
  <c r="T664" i="9" s="1"/>
  <c r="U664" i="9" s="1"/>
  <c r="M665" i="9"/>
  <c r="N665" i="9" s="1"/>
  <c r="V665" i="9" s="1"/>
  <c r="J666" i="9"/>
  <c r="K665" i="9"/>
  <c r="L665" i="9" s="1"/>
  <c r="W665" i="9" l="1"/>
  <c r="P665" i="9"/>
  <c r="O665" i="9"/>
  <c r="Q665" i="9"/>
  <c r="R665" i="9" s="1"/>
  <c r="S665" i="9" s="1"/>
  <c r="T665" i="9" s="1"/>
  <c r="U665" i="9" s="1"/>
  <c r="M666" i="9"/>
  <c r="N666" i="9" s="1"/>
  <c r="V666" i="9" s="1"/>
  <c r="W666" i="9" s="1"/>
  <c r="X665" i="9"/>
  <c r="K666" i="9"/>
  <c r="L666" i="9" s="1"/>
  <c r="J667" i="9"/>
  <c r="P666" i="9" l="1"/>
  <c r="O666" i="9"/>
  <c r="Q666" i="9"/>
  <c r="R666" i="9" s="1"/>
  <c r="S666" i="9" s="1"/>
  <c r="T666" i="9" s="1"/>
  <c r="U666" i="9" s="1"/>
  <c r="M667" i="9"/>
  <c r="N667" i="9" s="1"/>
  <c r="V667" i="9" s="1"/>
  <c r="W667" i="9" s="1"/>
  <c r="X666" i="9"/>
  <c r="J668" i="9"/>
  <c r="K667" i="9"/>
  <c r="L667" i="9" s="1"/>
  <c r="P667" i="9" l="1"/>
  <c r="O667" i="9"/>
  <c r="Q667" i="9"/>
  <c r="R667" i="9" s="1"/>
  <c r="S667" i="9" s="1"/>
  <c r="T667" i="9" s="1"/>
  <c r="U667" i="9" s="1"/>
  <c r="M668" i="9"/>
  <c r="N668" i="9" s="1"/>
  <c r="V668" i="9" s="1"/>
  <c r="W668" i="9" s="1"/>
  <c r="K668" i="9"/>
  <c r="L668" i="9" s="1"/>
  <c r="J669" i="9"/>
  <c r="X667" i="9"/>
  <c r="P668" i="9" l="1"/>
  <c r="O668" i="9"/>
  <c r="Q668" i="9"/>
  <c r="R668" i="9" s="1"/>
  <c r="S668" i="9" s="1"/>
  <c r="T668" i="9" s="1"/>
  <c r="U668" i="9" s="1"/>
  <c r="M669" i="9"/>
  <c r="N669" i="9" s="1"/>
  <c r="V669" i="9" s="1"/>
  <c r="X668" i="9"/>
  <c r="K669" i="9"/>
  <c r="L669" i="9" s="1"/>
  <c r="J670" i="9"/>
  <c r="W669" i="9" l="1"/>
  <c r="X669" i="9" s="1"/>
  <c r="P669" i="9"/>
  <c r="O669" i="9"/>
  <c r="Q669" i="9"/>
  <c r="R669" i="9" s="1"/>
  <c r="S669" i="9" s="1"/>
  <c r="T669" i="9" s="1"/>
  <c r="U669" i="9" s="1"/>
  <c r="M670" i="9"/>
  <c r="N670" i="9" s="1"/>
  <c r="V670" i="9" s="1"/>
  <c r="W670" i="9" s="1"/>
  <c r="K670" i="9"/>
  <c r="L670" i="9" s="1"/>
  <c r="J671" i="9"/>
  <c r="P670" i="9" l="1"/>
  <c r="O670" i="9"/>
  <c r="Q670" i="9"/>
  <c r="R670" i="9" s="1"/>
  <c r="S670" i="9" s="1"/>
  <c r="T670" i="9" s="1"/>
  <c r="U670" i="9" s="1"/>
  <c r="M671" i="9"/>
  <c r="N671" i="9" s="1"/>
  <c r="V671" i="9" s="1"/>
  <c r="W671" i="9" s="1"/>
  <c r="X670" i="9"/>
  <c r="K671" i="9"/>
  <c r="L671" i="9" s="1"/>
  <c r="J672" i="9"/>
  <c r="P671" i="9" l="1"/>
  <c r="O671" i="9"/>
  <c r="Q671" i="9"/>
  <c r="R671" i="9" s="1"/>
  <c r="S671" i="9" s="1"/>
  <c r="T671" i="9" s="1"/>
  <c r="U671" i="9" s="1"/>
  <c r="M672" i="9"/>
  <c r="N672" i="9" s="1"/>
  <c r="V672" i="9" s="1"/>
  <c r="W672" i="9" s="1"/>
  <c r="X671" i="9"/>
  <c r="J673" i="9"/>
  <c r="K672" i="9"/>
  <c r="L672" i="9" s="1"/>
  <c r="P672" i="9" l="1"/>
  <c r="O672" i="9"/>
  <c r="Q672" i="9"/>
  <c r="R672" i="9" s="1"/>
  <c r="S672" i="9" s="1"/>
  <c r="T672" i="9" s="1"/>
  <c r="U672" i="9" s="1"/>
  <c r="M673" i="9"/>
  <c r="N673" i="9" s="1"/>
  <c r="V673" i="9" s="1"/>
  <c r="W673" i="9" s="1"/>
  <c r="K673" i="9"/>
  <c r="L673" i="9" s="1"/>
  <c r="J674" i="9"/>
  <c r="X672" i="9"/>
  <c r="P673" i="9" l="1"/>
  <c r="O673" i="9"/>
  <c r="Q673" i="9"/>
  <c r="R673" i="9" s="1"/>
  <c r="S673" i="9" s="1"/>
  <c r="T673" i="9" s="1"/>
  <c r="U673" i="9" s="1"/>
  <c r="M674" i="9"/>
  <c r="N674" i="9" s="1"/>
  <c r="V674" i="9" s="1"/>
  <c r="W674" i="9" s="1"/>
  <c r="X673" i="9"/>
  <c r="K674" i="9"/>
  <c r="L674" i="9" s="1"/>
  <c r="J675" i="9"/>
  <c r="P674" i="9" l="1"/>
  <c r="O674" i="9"/>
  <c r="Q674" i="9"/>
  <c r="R674" i="9" s="1"/>
  <c r="S674" i="9" s="1"/>
  <c r="T674" i="9" s="1"/>
  <c r="U674" i="9" s="1"/>
  <c r="M675" i="9"/>
  <c r="N675" i="9" s="1"/>
  <c r="V675" i="9" s="1"/>
  <c r="W675" i="9" s="1"/>
  <c r="K675" i="9"/>
  <c r="L675" i="9" s="1"/>
  <c r="J676" i="9"/>
  <c r="X674" i="9"/>
  <c r="P675" i="9" l="1"/>
  <c r="O675" i="9"/>
  <c r="Q675" i="9"/>
  <c r="R675" i="9" s="1"/>
  <c r="S675" i="9" s="1"/>
  <c r="T675" i="9" s="1"/>
  <c r="U675" i="9" s="1"/>
  <c r="M676" i="9"/>
  <c r="N676" i="9" s="1"/>
  <c r="Q676" i="9" s="1"/>
  <c r="R676" i="9" s="1"/>
  <c r="S676" i="9" s="1"/>
  <c r="X675" i="9"/>
  <c r="K676" i="9"/>
  <c r="L676" i="9" s="1"/>
  <c r="J677" i="9"/>
  <c r="P676" i="9" l="1"/>
  <c r="O676" i="9"/>
  <c r="V676" i="9"/>
  <c r="M677" i="9"/>
  <c r="N677" i="9" s="1"/>
  <c r="V677" i="9" s="1"/>
  <c r="W677" i="9" s="1"/>
  <c r="T676" i="9"/>
  <c r="U676" i="9" s="1"/>
  <c r="K677" i="9"/>
  <c r="L677" i="9" s="1"/>
  <c r="J678" i="9"/>
  <c r="P677" i="9" l="1"/>
  <c r="O677" i="9"/>
  <c r="W676" i="9"/>
  <c r="X676" i="9" s="1"/>
  <c r="X677" i="9" s="1"/>
  <c r="Q677" i="9"/>
  <c r="R677" i="9" s="1"/>
  <c r="S677" i="9" s="1"/>
  <c r="T677" i="9" s="1"/>
  <c r="U677" i="9" s="1"/>
  <c r="M678" i="9"/>
  <c r="N678" i="9" s="1"/>
  <c r="V678" i="9" s="1"/>
  <c r="J679" i="9"/>
  <c r="K678" i="9"/>
  <c r="L678" i="9" s="1"/>
  <c r="P678" i="9" l="1"/>
  <c r="O678" i="9"/>
  <c r="W678" i="9"/>
  <c r="X678" i="9" s="1"/>
  <c r="Q678" i="9"/>
  <c r="R678" i="9" s="1"/>
  <c r="S678" i="9" s="1"/>
  <c r="T678" i="9" s="1"/>
  <c r="U678" i="9" s="1"/>
  <c r="M679" i="9"/>
  <c r="N679" i="9" s="1"/>
  <c r="V679" i="9" s="1"/>
  <c r="K679" i="9"/>
  <c r="L679" i="9" s="1"/>
  <c r="J680" i="9"/>
  <c r="W679" i="9" l="1"/>
  <c r="X679" i="9" s="1"/>
  <c r="P679" i="9"/>
  <c r="O679" i="9"/>
  <c r="Q679" i="9"/>
  <c r="R679" i="9" s="1"/>
  <c r="S679" i="9" s="1"/>
  <c r="T679" i="9" s="1"/>
  <c r="U679" i="9" s="1"/>
  <c r="M680" i="9"/>
  <c r="N680" i="9" s="1"/>
  <c r="V680" i="9" s="1"/>
  <c r="K680" i="9"/>
  <c r="L680" i="9" s="1"/>
  <c r="J681" i="9"/>
  <c r="P680" i="9" l="1"/>
  <c r="O680" i="9"/>
  <c r="W680" i="9"/>
  <c r="X680" i="9" s="1"/>
  <c r="Q680" i="9"/>
  <c r="R680" i="9" s="1"/>
  <c r="S680" i="9" s="1"/>
  <c r="T680" i="9" s="1"/>
  <c r="U680" i="9" s="1"/>
  <c r="M681" i="9"/>
  <c r="N681" i="9" s="1"/>
  <c r="V681" i="9" s="1"/>
  <c r="J682" i="9"/>
  <c r="K681" i="9"/>
  <c r="L681" i="9" s="1"/>
  <c r="P681" i="9" l="1"/>
  <c r="O681" i="9"/>
  <c r="W681" i="9"/>
  <c r="X681" i="9" s="1"/>
  <c r="Q681" i="9"/>
  <c r="R681" i="9" s="1"/>
  <c r="S681" i="9" s="1"/>
  <c r="T681" i="9" s="1"/>
  <c r="U681" i="9" s="1"/>
  <c r="M682" i="9"/>
  <c r="N682" i="9" s="1"/>
  <c r="V682" i="9" s="1"/>
  <c r="K682" i="9"/>
  <c r="L682" i="9" s="1"/>
  <c r="J683" i="9"/>
  <c r="P682" i="9" l="1"/>
  <c r="O682" i="9"/>
  <c r="W682" i="9"/>
  <c r="X682" i="9" s="1"/>
  <c r="Q682" i="9"/>
  <c r="R682" i="9" s="1"/>
  <c r="S682" i="9" s="1"/>
  <c r="T682" i="9" s="1"/>
  <c r="U682" i="9" s="1"/>
  <c r="M683" i="9"/>
  <c r="N683" i="9" s="1"/>
  <c r="Q683" i="9" s="1"/>
  <c r="R683" i="9" s="1"/>
  <c r="S683" i="9" s="1"/>
  <c r="K683" i="9"/>
  <c r="L683" i="9" s="1"/>
  <c r="J684" i="9"/>
  <c r="P683" i="9" l="1"/>
  <c r="O683" i="9"/>
  <c r="V683" i="9"/>
  <c r="M684" i="9"/>
  <c r="N684" i="9" s="1"/>
  <c r="V684" i="9" s="1"/>
  <c r="W684" i="9" s="1"/>
  <c r="T683" i="9"/>
  <c r="U683" i="9" s="1"/>
  <c r="J685" i="9"/>
  <c r="K684" i="9"/>
  <c r="L684" i="9" s="1"/>
  <c r="P684" i="9" l="1"/>
  <c r="O684" i="9"/>
  <c r="W683" i="9"/>
  <c r="X683" i="9" s="1"/>
  <c r="X684" i="9" s="1"/>
  <c r="Q684" i="9"/>
  <c r="R684" i="9" s="1"/>
  <c r="S684" i="9" s="1"/>
  <c r="T684" i="9" s="1"/>
  <c r="U684" i="9" s="1"/>
  <c r="M685" i="9"/>
  <c r="N685" i="9" s="1"/>
  <c r="V685" i="9" s="1"/>
  <c r="J686" i="9"/>
  <c r="K685" i="9"/>
  <c r="L685" i="9" s="1"/>
  <c r="W685" i="9" l="1"/>
  <c r="X685" i="9" s="1"/>
  <c r="P685" i="9"/>
  <c r="O685" i="9"/>
  <c r="Q685" i="9"/>
  <c r="R685" i="9" s="1"/>
  <c r="S685" i="9" s="1"/>
  <c r="T685" i="9" s="1"/>
  <c r="U685" i="9" s="1"/>
  <c r="M686" i="9"/>
  <c r="N686" i="9" s="1"/>
  <c r="V686" i="9" s="1"/>
  <c r="J687" i="9"/>
  <c r="K686" i="9"/>
  <c r="L686" i="9" s="1"/>
  <c r="W686" i="9" l="1"/>
  <c r="X686" i="9" s="1"/>
  <c r="P686" i="9"/>
  <c r="O686" i="9"/>
  <c r="Q686" i="9"/>
  <c r="R686" i="9" s="1"/>
  <c r="S686" i="9" s="1"/>
  <c r="T686" i="9" s="1"/>
  <c r="U686" i="9" s="1"/>
  <c r="M687" i="9"/>
  <c r="N687" i="9" s="1"/>
  <c r="Q687" i="9" s="1"/>
  <c r="R687" i="9" s="1"/>
  <c r="S687" i="9" s="1"/>
  <c r="K687" i="9"/>
  <c r="L687" i="9" s="1"/>
  <c r="J688" i="9"/>
  <c r="P687" i="9" l="1"/>
  <c r="O687" i="9"/>
  <c r="V687" i="9"/>
  <c r="M688" i="9"/>
  <c r="N688" i="9" s="1"/>
  <c r="V688" i="9" s="1"/>
  <c r="W688" i="9" s="1"/>
  <c r="T687" i="9"/>
  <c r="U687" i="9" s="1"/>
  <c r="J689" i="9"/>
  <c r="K688" i="9"/>
  <c r="L688" i="9" s="1"/>
  <c r="P688" i="9" l="1"/>
  <c r="O688" i="9"/>
  <c r="W687" i="9"/>
  <c r="X687" i="9" s="1"/>
  <c r="X688" i="9" s="1"/>
  <c r="Q688" i="9"/>
  <c r="R688" i="9" s="1"/>
  <c r="S688" i="9" s="1"/>
  <c r="T688" i="9" s="1"/>
  <c r="U688" i="9" s="1"/>
  <c r="M689" i="9"/>
  <c r="N689" i="9" s="1"/>
  <c r="Q689" i="9" s="1"/>
  <c r="K689" i="9"/>
  <c r="L689" i="9" s="1"/>
  <c r="J690" i="9"/>
  <c r="P689" i="9" l="1"/>
  <c r="O689" i="9"/>
  <c r="V689" i="9"/>
  <c r="M690" i="9"/>
  <c r="N690" i="9" s="1"/>
  <c r="V690" i="9" s="1"/>
  <c r="R689" i="9"/>
  <c r="S689" i="9" s="1"/>
  <c r="T689" i="9" s="1"/>
  <c r="U689" i="9" s="1"/>
  <c r="K690" i="9"/>
  <c r="L690" i="9" s="1"/>
  <c r="J691" i="9"/>
  <c r="P690" i="9" l="1"/>
  <c r="O690" i="9"/>
  <c r="W690" i="9"/>
  <c r="W689" i="9"/>
  <c r="X689" i="9" s="1"/>
  <c r="Q690" i="9"/>
  <c r="R690" i="9" s="1"/>
  <c r="S690" i="9" s="1"/>
  <c r="T690" i="9" s="1"/>
  <c r="U690" i="9" s="1"/>
  <c r="M691" i="9"/>
  <c r="N691" i="9" s="1"/>
  <c r="Q691" i="9" s="1"/>
  <c r="R691" i="9" s="1"/>
  <c r="S691" i="9" s="1"/>
  <c r="J692" i="9"/>
  <c r="K691" i="9"/>
  <c r="L691" i="9" s="1"/>
  <c r="P691" i="9" l="1"/>
  <c r="X690" i="9"/>
  <c r="O691" i="9"/>
  <c r="V691" i="9"/>
  <c r="M692" i="9"/>
  <c r="N692" i="9" s="1"/>
  <c r="V692" i="9" s="1"/>
  <c r="T691" i="9"/>
  <c r="U691" i="9" s="1"/>
  <c r="J693" i="9"/>
  <c r="K692" i="9"/>
  <c r="L692" i="9" s="1"/>
  <c r="P692" i="9" l="1"/>
  <c r="W692" i="9"/>
  <c r="O692" i="9"/>
  <c r="W691" i="9"/>
  <c r="X691" i="9" s="1"/>
  <c r="Q692" i="9"/>
  <c r="R692" i="9" s="1"/>
  <c r="S692" i="9" s="1"/>
  <c r="T692" i="9" s="1"/>
  <c r="U692" i="9" s="1"/>
  <c r="M693" i="9"/>
  <c r="N693" i="9" s="1"/>
  <c r="Q693" i="9" s="1"/>
  <c r="K693" i="9"/>
  <c r="L693" i="9" s="1"/>
  <c r="J694" i="9"/>
  <c r="X692" i="9" l="1"/>
  <c r="P693" i="9"/>
  <c r="O693" i="9"/>
  <c r="V693" i="9"/>
  <c r="M694" i="9"/>
  <c r="N694" i="9" s="1"/>
  <c r="Q694" i="9" s="1"/>
  <c r="J695" i="9"/>
  <c r="K694" i="9"/>
  <c r="L694" i="9" s="1"/>
  <c r="R693" i="9"/>
  <c r="S693" i="9" s="1"/>
  <c r="T693" i="9" s="1"/>
  <c r="U693" i="9" s="1"/>
  <c r="P694" i="9" l="1"/>
  <c r="O694" i="9"/>
  <c r="W693" i="9"/>
  <c r="X693" i="9" s="1"/>
  <c r="V694" i="9"/>
  <c r="M695" i="9"/>
  <c r="N695" i="9" s="1"/>
  <c r="V695" i="9" s="1"/>
  <c r="R694" i="9"/>
  <c r="S694" i="9" s="1"/>
  <c r="T694" i="9" s="1"/>
  <c r="U694" i="9" s="1"/>
  <c r="K695" i="9"/>
  <c r="L695" i="9" s="1"/>
  <c r="J696" i="9"/>
  <c r="P695" i="9" l="1"/>
  <c r="O695" i="9"/>
  <c r="W695" i="9"/>
  <c r="W694" i="9"/>
  <c r="X694" i="9" s="1"/>
  <c r="Q695" i="9"/>
  <c r="R695" i="9" s="1"/>
  <c r="S695" i="9" s="1"/>
  <c r="T695" i="9" s="1"/>
  <c r="U695" i="9" s="1"/>
  <c r="M696" i="9"/>
  <c r="N696" i="9" s="1"/>
  <c r="Q696" i="9" s="1"/>
  <c r="R696" i="9" s="1"/>
  <c r="S696" i="9" s="1"/>
  <c r="J697" i="9"/>
  <c r="K696" i="9"/>
  <c r="L696" i="9" s="1"/>
  <c r="P696" i="9" l="1"/>
  <c r="X695" i="9"/>
  <c r="O696" i="9"/>
  <c r="V696" i="9"/>
  <c r="W696" i="9" s="1"/>
  <c r="M697" i="9"/>
  <c r="N697" i="9" s="1"/>
  <c r="V697" i="9" s="1"/>
  <c r="T696" i="9"/>
  <c r="U696" i="9" s="1"/>
  <c r="J698" i="9"/>
  <c r="K697" i="9"/>
  <c r="L697" i="9" s="1"/>
  <c r="W697" i="9" l="1"/>
  <c r="X696" i="9"/>
  <c r="X697" i="9" s="1"/>
  <c r="P697" i="9"/>
  <c r="O697" i="9"/>
  <c r="Q697" i="9"/>
  <c r="R697" i="9" s="1"/>
  <c r="S697" i="9" s="1"/>
  <c r="T697" i="9" s="1"/>
  <c r="U697" i="9" s="1"/>
  <c r="M698" i="9"/>
  <c r="N698" i="9" s="1"/>
  <c r="V698" i="9" s="1"/>
  <c r="K698" i="9"/>
  <c r="L698" i="9" s="1"/>
  <c r="J699" i="9"/>
  <c r="P698" i="9" l="1"/>
  <c r="O698" i="9"/>
  <c r="W698" i="9"/>
  <c r="X698" i="9" s="1"/>
  <c r="Q698" i="9"/>
  <c r="R698" i="9" s="1"/>
  <c r="S698" i="9" s="1"/>
  <c r="T698" i="9" s="1"/>
  <c r="U698" i="9" s="1"/>
  <c r="M699" i="9"/>
  <c r="N699" i="9" s="1"/>
  <c r="V699" i="9" s="1"/>
  <c r="K699" i="9"/>
  <c r="L699" i="9" s="1"/>
  <c r="J700" i="9"/>
  <c r="W699" i="9" l="1"/>
  <c r="P699" i="9"/>
  <c r="O699" i="9"/>
  <c r="Q699" i="9"/>
  <c r="R699" i="9" s="1"/>
  <c r="S699" i="9" s="1"/>
  <c r="T699" i="9" s="1"/>
  <c r="U699" i="9" s="1"/>
  <c r="M700" i="9"/>
  <c r="N700" i="9" s="1"/>
  <c r="V700" i="9" s="1"/>
  <c r="X699" i="9"/>
  <c r="J701" i="9"/>
  <c r="K700" i="9"/>
  <c r="L700" i="9" s="1"/>
  <c r="W700" i="9" l="1"/>
  <c r="X700" i="9" s="1"/>
  <c r="P700" i="9"/>
  <c r="O700" i="9"/>
  <c r="Q700" i="9"/>
  <c r="R700" i="9" s="1"/>
  <c r="S700" i="9" s="1"/>
  <c r="T700" i="9" s="1"/>
  <c r="U700" i="9" s="1"/>
  <c r="M701" i="9"/>
  <c r="N701" i="9" s="1"/>
  <c r="V701" i="9" s="1"/>
  <c r="J702" i="9"/>
  <c r="K701" i="9"/>
  <c r="L701" i="9" s="1"/>
  <c r="W701" i="9" l="1"/>
  <c r="X701" i="9" s="1"/>
  <c r="P701" i="9"/>
  <c r="O701" i="9"/>
  <c r="Q701" i="9"/>
  <c r="R701" i="9" s="1"/>
  <c r="S701" i="9" s="1"/>
  <c r="T701" i="9" s="1"/>
  <c r="U701" i="9" s="1"/>
  <c r="M702" i="9"/>
  <c r="N702" i="9" s="1"/>
  <c r="V702" i="9" s="1"/>
  <c r="W702" i="9" s="1"/>
  <c r="J703" i="9"/>
  <c r="K702" i="9"/>
  <c r="L702" i="9" s="1"/>
  <c r="P702" i="9" l="1"/>
  <c r="O702" i="9"/>
  <c r="Q702" i="9"/>
  <c r="R702" i="9" s="1"/>
  <c r="S702" i="9" s="1"/>
  <c r="T702" i="9" s="1"/>
  <c r="U702" i="9" s="1"/>
  <c r="M703" i="9"/>
  <c r="N703" i="9" s="1"/>
  <c r="Q703" i="9" s="1"/>
  <c r="X702" i="9"/>
  <c r="J704" i="9"/>
  <c r="K703" i="9"/>
  <c r="L703" i="9" s="1"/>
  <c r="P703" i="9" l="1"/>
  <c r="O703" i="9"/>
  <c r="V703" i="9"/>
  <c r="M704" i="9"/>
  <c r="N704" i="9" s="1"/>
  <c r="V704" i="9" s="1"/>
  <c r="W704" i="9" s="1"/>
  <c r="R703" i="9"/>
  <c r="S703" i="9" s="1"/>
  <c r="T703" i="9" s="1"/>
  <c r="U703" i="9" s="1"/>
  <c r="J705" i="9"/>
  <c r="K704" i="9"/>
  <c r="L704" i="9" s="1"/>
  <c r="P704" i="9" l="1"/>
  <c r="O704" i="9"/>
  <c r="W703" i="9"/>
  <c r="X703" i="9" s="1"/>
  <c r="X704" i="9" s="1"/>
  <c r="Q704" i="9"/>
  <c r="R704" i="9" s="1"/>
  <c r="S704" i="9" s="1"/>
  <c r="T704" i="9" s="1"/>
  <c r="U704" i="9" s="1"/>
  <c r="M705" i="9"/>
  <c r="N705" i="9" s="1"/>
  <c r="V705" i="9" s="1"/>
  <c r="K705" i="9"/>
  <c r="L705" i="9" s="1"/>
  <c r="J706" i="9"/>
  <c r="W705" i="9" l="1"/>
  <c r="P705" i="9"/>
  <c r="O705" i="9"/>
  <c r="Q705" i="9"/>
  <c r="R705" i="9" s="1"/>
  <c r="S705" i="9" s="1"/>
  <c r="T705" i="9" s="1"/>
  <c r="U705" i="9" s="1"/>
  <c r="M706" i="9"/>
  <c r="N706" i="9" s="1"/>
  <c r="V706" i="9" s="1"/>
  <c r="X705" i="9"/>
  <c r="K706" i="9"/>
  <c r="L706" i="9" s="1"/>
  <c r="J707" i="9"/>
  <c r="W706" i="9" l="1"/>
  <c r="P706" i="9"/>
  <c r="O706" i="9"/>
  <c r="Q706" i="9"/>
  <c r="R706" i="9" s="1"/>
  <c r="S706" i="9" s="1"/>
  <c r="T706" i="9" s="1"/>
  <c r="U706" i="9" s="1"/>
  <c r="M707" i="9"/>
  <c r="N707" i="9" s="1"/>
  <c r="V707" i="9" s="1"/>
  <c r="W707" i="9" s="1"/>
  <c r="X706" i="9"/>
  <c r="J708" i="9"/>
  <c r="K707" i="9"/>
  <c r="L707" i="9" s="1"/>
  <c r="P707" i="9" l="1"/>
  <c r="O707" i="9"/>
  <c r="Q707" i="9"/>
  <c r="R707" i="9" s="1"/>
  <c r="S707" i="9" s="1"/>
  <c r="T707" i="9" s="1"/>
  <c r="U707" i="9" s="1"/>
  <c r="M708" i="9"/>
  <c r="N708" i="9" s="1"/>
  <c r="Q708" i="9" s="1"/>
  <c r="R708" i="9" s="1"/>
  <c r="S708" i="9" s="1"/>
  <c r="J709" i="9"/>
  <c r="K708" i="9"/>
  <c r="L708" i="9" s="1"/>
  <c r="X707" i="9"/>
  <c r="P708" i="9" l="1"/>
  <c r="O708" i="9"/>
  <c r="V708" i="9"/>
  <c r="W708" i="9" s="1"/>
  <c r="X708" i="9" s="1"/>
  <c r="M709" i="9"/>
  <c r="N709" i="9" s="1"/>
  <c r="Q709" i="9" s="1"/>
  <c r="R709" i="9" s="1"/>
  <c r="S709" i="9" s="1"/>
  <c r="T708" i="9"/>
  <c r="U708" i="9" s="1"/>
  <c r="K709" i="9"/>
  <c r="L709" i="9" s="1"/>
  <c r="J710" i="9"/>
  <c r="P709" i="9" l="1"/>
  <c r="O709" i="9"/>
  <c r="V709" i="9"/>
  <c r="M710" i="9"/>
  <c r="N710" i="9" s="1"/>
  <c r="V710" i="9" s="1"/>
  <c r="W710" i="9" s="1"/>
  <c r="T709" i="9"/>
  <c r="U709" i="9" s="1"/>
  <c r="J711" i="9"/>
  <c r="K710" i="9"/>
  <c r="L710" i="9" s="1"/>
  <c r="P710" i="9" l="1"/>
  <c r="O710" i="9"/>
  <c r="W709" i="9"/>
  <c r="X709" i="9" s="1"/>
  <c r="X710" i="9" s="1"/>
  <c r="Q710" i="9"/>
  <c r="R710" i="9" s="1"/>
  <c r="S710" i="9" s="1"/>
  <c r="T710" i="9" s="1"/>
  <c r="U710" i="9" s="1"/>
  <c r="M711" i="9"/>
  <c r="N711" i="9" s="1"/>
  <c r="V711" i="9" s="1"/>
  <c r="W711" i="9" s="1"/>
  <c r="J712" i="9"/>
  <c r="K711" i="9"/>
  <c r="L711" i="9" s="1"/>
  <c r="P711" i="9" l="1"/>
  <c r="O711" i="9"/>
  <c r="Q711" i="9"/>
  <c r="R711" i="9" s="1"/>
  <c r="S711" i="9" s="1"/>
  <c r="T711" i="9" s="1"/>
  <c r="U711" i="9" s="1"/>
  <c r="M712" i="9"/>
  <c r="N712" i="9" s="1"/>
  <c r="V712" i="9" s="1"/>
  <c r="X711" i="9"/>
  <c r="J713" i="9"/>
  <c r="K712" i="9"/>
  <c r="L712" i="9" s="1"/>
  <c r="W712" i="9" l="1"/>
  <c r="X712" i="9" s="1"/>
  <c r="P712" i="9"/>
  <c r="O712" i="9"/>
  <c r="Q712" i="9"/>
  <c r="R712" i="9" s="1"/>
  <c r="S712" i="9" s="1"/>
  <c r="T712" i="9" s="1"/>
  <c r="U712" i="9" s="1"/>
  <c r="M713" i="9"/>
  <c r="N713" i="9" s="1"/>
  <c r="Q713" i="9" s="1"/>
  <c r="R713" i="9" s="1"/>
  <c r="S713" i="9" s="1"/>
  <c r="K713" i="9"/>
  <c r="L713" i="9" s="1"/>
  <c r="J714" i="9"/>
  <c r="P713" i="9" l="1"/>
  <c r="O713" i="9"/>
  <c r="V713" i="9"/>
  <c r="M714" i="9"/>
  <c r="N714" i="9" s="1"/>
  <c r="Q714" i="9" s="1"/>
  <c r="T713" i="9"/>
  <c r="U713" i="9" s="1"/>
  <c r="K714" i="9"/>
  <c r="L714" i="9" s="1"/>
  <c r="J715" i="9"/>
  <c r="P714" i="9" l="1"/>
  <c r="O714" i="9"/>
  <c r="W713" i="9"/>
  <c r="X713" i="9" s="1"/>
  <c r="V714" i="9"/>
  <c r="M715" i="9"/>
  <c r="N715" i="9" s="1"/>
  <c r="V715" i="9" s="1"/>
  <c r="R714" i="9"/>
  <c r="S714" i="9" s="1"/>
  <c r="T714" i="9" s="1"/>
  <c r="U714" i="9" s="1"/>
  <c r="K715" i="9"/>
  <c r="L715" i="9" s="1"/>
  <c r="J716" i="9"/>
  <c r="W715" i="9" l="1"/>
  <c r="P715" i="9"/>
  <c r="O715" i="9"/>
  <c r="W714" i="9"/>
  <c r="X714" i="9" s="1"/>
  <c r="Q715" i="9"/>
  <c r="R715" i="9" s="1"/>
  <c r="S715" i="9" s="1"/>
  <c r="T715" i="9" s="1"/>
  <c r="U715" i="9" s="1"/>
  <c r="M716" i="9"/>
  <c r="N716" i="9" s="1"/>
  <c r="V716" i="9" s="1"/>
  <c r="W716" i="9" s="1"/>
  <c r="K716" i="9"/>
  <c r="L716" i="9" s="1"/>
  <c r="J717" i="9"/>
  <c r="X715" i="9" l="1"/>
  <c r="X716" i="9" s="1"/>
  <c r="P716" i="9"/>
  <c r="O716" i="9"/>
  <c r="Q716" i="9"/>
  <c r="R716" i="9" s="1"/>
  <c r="S716" i="9" s="1"/>
  <c r="T716" i="9" s="1"/>
  <c r="U716" i="9" s="1"/>
  <c r="M717" i="9"/>
  <c r="N717" i="9" s="1"/>
  <c r="V717" i="9" s="1"/>
  <c r="J718" i="9"/>
  <c r="K717" i="9"/>
  <c r="L717" i="9" s="1"/>
  <c r="W717" i="9" l="1"/>
  <c r="X717" i="9" s="1"/>
  <c r="P717" i="9"/>
  <c r="O717" i="9"/>
  <c r="Q717" i="9"/>
  <c r="R717" i="9" s="1"/>
  <c r="S717" i="9" s="1"/>
  <c r="T717" i="9" s="1"/>
  <c r="U717" i="9" s="1"/>
  <c r="M718" i="9"/>
  <c r="N718" i="9" s="1"/>
  <c r="Q718" i="9" s="1"/>
  <c r="R718" i="9" s="1"/>
  <c r="S718" i="9" s="1"/>
  <c r="K718" i="9"/>
  <c r="L718" i="9" s="1"/>
  <c r="J719" i="9"/>
  <c r="P718" i="9" l="1"/>
  <c r="O718" i="9"/>
  <c r="V718" i="9"/>
  <c r="M719" i="9"/>
  <c r="N719" i="9" s="1"/>
  <c r="V719" i="9" s="1"/>
  <c r="T718" i="9"/>
  <c r="U718" i="9" s="1"/>
  <c r="K719" i="9"/>
  <c r="L719" i="9" s="1"/>
  <c r="J720" i="9"/>
  <c r="P719" i="9" l="1"/>
  <c r="O719" i="9"/>
  <c r="W719" i="9"/>
  <c r="W718" i="9"/>
  <c r="X718" i="9" s="1"/>
  <c r="Q719" i="9"/>
  <c r="R719" i="9" s="1"/>
  <c r="S719" i="9" s="1"/>
  <c r="T719" i="9" s="1"/>
  <c r="U719" i="9" s="1"/>
  <c r="M720" i="9"/>
  <c r="N720" i="9" s="1"/>
  <c r="V720" i="9" s="1"/>
  <c r="J721" i="9"/>
  <c r="K720" i="9"/>
  <c r="L720" i="9" s="1"/>
  <c r="X719" i="9" l="1"/>
  <c r="P720" i="9"/>
  <c r="W720" i="9"/>
  <c r="O720" i="9"/>
  <c r="Q720" i="9"/>
  <c r="R720" i="9" s="1"/>
  <c r="S720" i="9" s="1"/>
  <c r="T720" i="9" s="1"/>
  <c r="U720" i="9" s="1"/>
  <c r="M721" i="9"/>
  <c r="N721" i="9" s="1"/>
  <c r="V721" i="9" s="1"/>
  <c r="K721" i="9"/>
  <c r="L721" i="9" s="1"/>
  <c r="J722" i="9"/>
  <c r="X720" i="9" l="1"/>
  <c r="W721" i="9"/>
  <c r="P721" i="9"/>
  <c r="O721" i="9"/>
  <c r="Q721" i="9"/>
  <c r="R721" i="9" s="1"/>
  <c r="S721" i="9" s="1"/>
  <c r="T721" i="9" s="1"/>
  <c r="U721" i="9" s="1"/>
  <c r="M722" i="9"/>
  <c r="N722" i="9" s="1"/>
  <c r="V722" i="9" s="1"/>
  <c r="J723" i="9"/>
  <c r="K722" i="9"/>
  <c r="L722" i="9" s="1"/>
  <c r="X721" i="9" l="1"/>
  <c r="W722" i="9"/>
  <c r="P722" i="9"/>
  <c r="O722" i="9"/>
  <c r="Q722" i="9"/>
  <c r="R722" i="9" s="1"/>
  <c r="S722" i="9" s="1"/>
  <c r="T722" i="9" s="1"/>
  <c r="U722" i="9" s="1"/>
  <c r="M723" i="9"/>
  <c r="N723" i="9" s="1"/>
  <c r="V723" i="9" s="1"/>
  <c r="K723" i="9"/>
  <c r="L723" i="9" s="1"/>
  <c r="J724" i="9"/>
  <c r="X722" i="9" l="1"/>
  <c r="P723" i="9"/>
  <c r="W723" i="9"/>
  <c r="O723" i="9"/>
  <c r="Q723" i="9"/>
  <c r="R723" i="9" s="1"/>
  <c r="S723" i="9" s="1"/>
  <c r="T723" i="9" s="1"/>
  <c r="U723" i="9" s="1"/>
  <c r="M724" i="9"/>
  <c r="N724" i="9" s="1"/>
  <c r="V724" i="9" s="1"/>
  <c r="K724" i="9"/>
  <c r="L724" i="9" s="1"/>
  <c r="J725" i="9"/>
  <c r="X723" i="9" l="1"/>
  <c r="P724" i="9"/>
  <c r="W724" i="9"/>
  <c r="O724" i="9"/>
  <c r="Q724" i="9"/>
  <c r="R724" i="9" s="1"/>
  <c r="S724" i="9" s="1"/>
  <c r="T724" i="9" s="1"/>
  <c r="U724" i="9" s="1"/>
  <c r="M725" i="9"/>
  <c r="N725" i="9" s="1"/>
  <c r="V725" i="9" s="1"/>
  <c r="W725" i="9" s="1"/>
  <c r="K725" i="9"/>
  <c r="L725" i="9" s="1"/>
  <c r="J726" i="9"/>
  <c r="X724" i="9" l="1"/>
  <c r="X725" i="9" s="1"/>
  <c r="P725" i="9"/>
  <c r="O725" i="9"/>
  <c r="Q725" i="9"/>
  <c r="R725" i="9" s="1"/>
  <c r="S725" i="9" s="1"/>
  <c r="T725" i="9" s="1"/>
  <c r="U725" i="9" s="1"/>
  <c r="M726" i="9"/>
  <c r="N726" i="9" s="1"/>
  <c r="V726" i="9" s="1"/>
  <c r="J727" i="9"/>
  <c r="K726" i="9"/>
  <c r="L726" i="9" s="1"/>
  <c r="W726" i="9" l="1"/>
  <c r="X726" i="9" s="1"/>
  <c r="P726" i="9"/>
  <c r="O726" i="9"/>
  <c r="Q726" i="9"/>
  <c r="R726" i="9" s="1"/>
  <c r="S726" i="9" s="1"/>
  <c r="T726" i="9" s="1"/>
  <c r="U726" i="9" s="1"/>
  <c r="M727" i="9"/>
  <c r="N727" i="9" s="1"/>
  <c r="V727" i="9" s="1"/>
  <c r="J728" i="9"/>
  <c r="K727" i="9"/>
  <c r="L727" i="9" s="1"/>
  <c r="W727" i="9" l="1"/>
  <c r="X727" i="9" s="1"/>
  <c r="P727" i="9"/>
  <c r="O727" i="9"/>
  <c r="Q727" i="9"/>
  <c r="R727" i="9" s="1"/>
  <c r="S727" i="9" s="1"/>
  <c r="T727" i="9" s="1"/>
  <c r="U727" i="9" s="1"/>
  <c r="M728" i="9"/>
  <c r="N728" i="9" s="1"/>
  <c r="V728" i="9" s="1"/>
  <c r="W728" i="9" s="1"/>
  <c r="J729" i="9"/>
  <c r="K728" i="9"/>
  <c r="L728" i="9" s="1"/>
  <c r="P728" i="9" l="1"/>
  <c r="O728" i="9"/>
  <c r="Q728" i="9"/>
  <c r="R728" i="9" s="1"/>
  <c r="S728" i="9" s="1"/>
  <c r="T728" i="9" s="1"/>
  <c r="U728" i="9" s="1"/>
  <c r="M729" i="9"/>
  <c r="N729" i="9" s="1"/>
  <c r="V729" i="9" s="1"/>
  <c r="X728" i="9"/>
  <c r="K729" i="9"/>
  <c r="L729" i="9" s="1"/>
  <c r="J730" i="9"/>
  <c r="P729" i="9" l="1"/>
  <c r="O729" i="9"/>
  <c r="W729" i="9"/>
  <c r="X729" i="9" s="1"/>
  <c r="Q729" i="9"/>
  <c r="R729" i="9" s="1"/>
  <c r="S729" i="9" s="1"/>
  <c r="T729" i="9" s="1"/>
  <c r="U729" i="9" s="1"/>
  <c r="M730" i="9"/>
  <c r="N730" i="9" s="1"/>
  <c r="V730" i="9" s="1"/>
  <c r="W730" i="9" s="1"/>
  <c r="K730" i="9"/>
  <c r="L730" i="9" s="1"/>
  <c r="J731" i="9"/>
  <c r="P730" i="9" l="1"/>
  <c r="O730" i="9"/>
  <c r="Q730" i="9"/>
  <c r="R730" i="9" s="1"/>
  <c r="S730" i="9" s="1"/>
  <c r="T730" i="9" s="1"/>
  <c r="U730" i="9" s="1"/>
  <c r="M731" i="9"/>
  <c r="N731" i="9" s="1"/>
  <c r="V731" i="9" s="1"/>
  <c r="W731" i="9" s="1"/>
  <c r="X730" i="9"/>
  <c r="K731" i="9"/>
  <c r="L731" i="9" s="1"/>
  <c r="J732" i="9"/>
  <c r="P731" i="9" l="1"/>
  <c r="O731" i="9"/>
  <c r="Q731" i="9"/>
  <c r="R731" i="9" s="1"/>
  <c r="S731" i="9" s="1"/>
  <c r="T731" i="9" s="1"/>
  <c r="U731" i="9" s="1"/>
  <c r="M732" i="9"/>
  <c r="N732" i="9" s="1"/>
  <c r="V732" i="9" s="1"/>
  <c r="W732" i="9" s="1"/>
  <c r="K732" i="9"/>
  <c r="L732" i="9" s="1"/>
  <c r="J733" i="9"/>
  <c r="X731" i="9"/>
  <c r="P732" i="9" l="1"/>
  <c r="O732" i="9"/>
  <c r="Q732" i="9"/>
  <c r="R732" i="9" s="1"/>
  <c r="S732" i="9" s="1"/>
  <c r="T732" i="9" s="1"/>
  <c r="U732" i="9" s="1"/>
  <c r="M733" i="9"/>
  <c r="N733" i="9" s="1"/>
  <c r="V733" i="9" s="1"/>
  <c r="X732" i="9"/>
  <c r="K733" i="9"/>
  <c r="L733" i="9" s="1"/>
  <c r="J734" i="9"/>
  <c r="P733" i="9" l="1"/>
  <c r="O733" i="9"/>
  <c r="W733" i="9"/>
  <c r="X733" i="9" s="1"/>
  <c r="Q733" i="9"/>
  <c r="R733" i="9" s="1"/>
  <c r="S733" i="9" s="1"/>
  <c r="T733" i="9" s="1"/>
  <c r="U733" i="9" s="1"/>
  <c r="M734" i="9"/>
  <c r="N734" i="9" s="1"/>
  <c r="V734" i="9" s="1"/>
  <c r="K734" i="9"/>
  <c r="L734" i="9" s="1"/>
  <c r="J735" i="9"/>
  <c r="W734" i="9" l="1"/>
  <c r="X734" i="9" s="1"/>
  <c r="P734" i="9"/>
  <c r="O734" i="9"/>
  <c r="Q734" i="9"/>
  <c r="R734" i="9" s="1"/>
  <c r="S734" i="9" s="1"/>
  <c r="T734" i="9" s="1"/>
  <c r="U734" i="9" s="1"/>
  <c r="M735" i="9"/>
  <c r="N735" i="9" s="1"/>
  <c r="V735" i="9" s="1"/>
  <c r="J736" i="9"/>
  <c r="K735" i="9"/>
  <c r="L735" i="9" s="1"/>
  <c r="W735" i="9" l="1"/>
  <c r="X735" i="9" s="1"/>
  <c r="P735" i="9"/>
  <c r="O735" i="9"/>
  <c r="Q735" i="9"/>
  <c r="R735" i="9" s="1"/>
  <c r="S735" i="9" s="1"/>
  <c r="T735" i="9" s="1"/>
  <c r="U735" i="9" s="1"/>
  <c r="M736" i="9"/>
  <c r="N736" i="9" s="1"/>
  <c r="Q736" i="9" s="1"/>
  <c r="K736" i="9"/>
  <c r="L736" i="9" s="1"/>
  <c r="J737" i="9"/>
  <c r="P736" i="9" l="1"/>
  <c r="O736" i="9"/>
  <c r="V736" i="9"/>
  <c r="M737" i="9"/>
  <c r="N737" i="9" s="1"/>
  <c r="V737" i="9" s="1"/>
  <c r="W737" i="9" s="1"/>
  <c r="K737" i="9"/>
  <c r="L737" i="9" s="1"/>
  <c r="J738" i="9"/>
  <c r="R736" i="9"/>
  <c r="S736" i="9" s="1"/>
  <c r="T736" i="9" s="1"/>
  <c r="U736" i="9" s="1"/>
  <c r="P737" i="9" l="1"/>
  <c r="O737" i="9"/>
  <c r="W736" i="9"/>
  <c r="X736" i="9" s="1"/>
  <c r="X737" i="9" s="1"/>
  <c r="Q737" i="9"/>
  <c r="R737" i="9" s="1"/>
  <c r="S737" i="9" s="1"/>
  <c r="T737" i="9" s="1"/>
  <c r="U737" i="9" s="1"/>
  <c r="M738" i="9"/>
  <c r="N738" i="9" s="1"/>
  <c r="Q738" i="9" s="1"/>
  <c r="K738" i="9"/>
  <c r="L738" i="9" s="1"/>
  <c r="J739" i="9"/>
  <c r="P738" i="9" l="1"/>
  <c r="O738" i="9"/>
  <c r="V738" i="9"/>
  <c r="M739" i="9"/>
  <c r="N739" i="9" s="1"/>
  <c r="V739" i="9" s="1"/>
  <c r="W739" i="9" s="1"/>
  <c r="R738" i="9"/>
  <c r="S738" i="9" s="1"/>
  <c r="T738" i="9" s="1"/>
  <c r="U738" i="9" s="1"/>
  <c r="J740" i="9"/>
  <c r="K739" i="9"/>
  <c r="L739" i="9" s="1"/>
  <c r="P739" i="9" l="1"/>
  <c r="O739" i="9"/>
  <c r="W738" i="9"/>
  <c r="X738" i="9" s="1"/>
  <c r="X739" i="9" s="1"/>
  <c r="Q739" i="9"/>
  <c r="R739" i="9" s="1"/>
  <c r="S739" i="9" s="1"/>
  <c r="T739" i="9" s="1"/>
  <c r="U739" i="9" s="1"/>
  <c r="M740" i="9"/>
  <c r="N740" i="9" s="1"/>
  <c r="V740" i="9" s="1"/>
  <c r="J741" i="9"/>
  <c r="K740" i="9"/>
  <c r="L740" i="9" s="1"/>
  <c r="W740" i="9" l="1"/>
  <c r="X740" i="9" s="1"/>
  <c r="P740" i="9"/>
  <c r="O740" i="9"/>
  <c r="Q740" i="9"/>
  <c r="R740" i="9" s="1"/>
  <c r="S740" i="9" s="1"/>
  <c r="T740" i="9" s="1"/>
  <c r="U740" i="9" s="1"/>
  <c r="M741" i="9"/>
  <c r="N741" i="9" s="1"/>
  <c r="V741" i="9" s="1"/>
  <c r="W741" i="9" s="1"/>
  <c r="J742" i="9"/>
  <c r="K741" i="9"/>
  <c r="L741" i="9" s="1"/>
  <c r="P741" i="9" l="1"/>
  <c r="O741" i="9"/>
  <c r="Q741" i="9"/>
  <c r="R741" i="9" s="1"/>
  <c r="S741" i="9" s="1"/>
  <c r="T741" i="9" s="1"/>
  <c r="U741" i="9" s="1"/>
  <c r="M742" i="9"/>
  <c r="N742" i="9" s="1"/>
  <c r="V742" i="9" s="1"/>
  <c r="W742" i="9" s="1"/>
  <c r="X741" i="9"/>
  <c r="J743" i="9"/>
  <c r="K742" i="9"/>
  <c r="L742" i="9" s="1"/>
  <c r="P742" i="9" l="1"/>
  <c r="O742" i="9"/>
  <c r="Q742" i="9"/>
  <c r="R742" i="9" s="1"/>
  <c r="S742" i="9" s="1"/>
  <c r="T742" i="9" s="1"/>
  <c r="U742" i="9" s="1"/>
  <c r="M743" i="9"/>
  <c r="N743" i="9" s="1"/>
  <c r="V743" i="9" s="1"/>
  <c r="W743" i="9" s="1"/>
  <c r="X742" i="9"/>
  <c r="J744" i="9"/>
  <c r="K743" i="9"/>
  <c r="L743" i="9" s="1"/>
  <c r="P743" i="9" l="1"/>
  <c r="O743" i="9"/>
  <c r="Q743" i="9"/>
  <c r="R743" i="9" s="1"/>
  <c r="S743" i="9" s="1"/>
  <c r="T743" i="9" s="1"/>
  <c r="U743" i="9" s="1"/>
  <c r="M744" i="9"/>
  <c r="N744" i="9" s="1"/>
  <c r="V744" i="9" s="1"/>
  <c r="W744" i="9" s="1"/>
  <c r="X743" i="9"/>
  <c r="J745" i="9"/>
  <c r="K744" i="9"/>
  <c r="L744" i="9" s="1"/>
  <c r="P744" i="9" l="1"/>
  <c r="O744" i="9"/>
  <c r="Q744" i="9"/>
  <c r="R744" i="9" s="1"/>
  <c r="S744" i="9" s="1"/>
  <c r="T744" i="9" s="1"/>
  <c r="U744" i="9" s="1"/>
  <c r="M745" i="9"/>
  <c r="N745" i="9" s="1"/>
  <c r="V745" i="9" s="1"/>
  <c r="W745" i="9" s="1"/>
  <c r="X744" i="9"/>
  <c r="K745" i="9"/>
  <c r="L745" i="9" s="1"/>
  <c r="J746" i="9"/>
  <c r="P745" i="9" l="1"/>
  <c r="O745" i="9"/>
  <c r="Q745" i="9"/>
  <c r="R745" i="9" s="1"/>
  <c r="S745" i="9" s="1"/>
  <c r="T745" i="9" s="1"/>
  <c r="U745" i="9" s="1"/>
  <c r="M746" i="9"/>
  <c r="N746" i="9" s="1"/>
  <c r="V746" i="9" s="1"/>
  <c r="W746" i="9" s="1"/>
  <c r="X745" i="9"/>
  <c r="K746" i="9"/>
  <c r="L746" i="9" s="1"/>
  <c r="J747" i="9"/>
  <c r="P746" i="9" l="1"/>
  <c r="O746" i="9"/>
  <c r="Q746" i="9"/>
  <c r="R746" i="9" s="1"/>
  <c r="S746" i="9" s="1"/>
  <c r="T746" i="9" s="1"/>
  <c r="U746" i="9" s="1"/>
  <c r="M747" i="9"/>
  <c r="N747" i="9" s="1"/>
  <c r="V747" i="9" s="1"/>
  <c r="W747" i="9" s="1"/>
  <c r="X746" i="9"/>
  <c r="J748" i="9"/>
  <c r="K747" i="9"/>
  <c r="L747" i="9" s="1"/>
  <c r="P747" i="9" l="1"/>
  <c r="O747" i="9"/>
  <c r="Q747" i="9"/>
  <c r="R747" i="9" s="1"/>
  <c r="S747" i="9" s="1"/>
  <c r="T747" i="9" s="1"/>
  <c r="U747" i="9" s="1"/>
  <c r="M748" i="9"/>
  <c r="N748" i="9" s="1"/>
  <c r="V748" i="9" s="1"/>
  <c r="J749" i="9"/>
  <c r="K748" i="9"/>
  <c r="L748" i="9" s="1"/>
  <c r="X747" i="9"/>
  <c r="P748" i="9" l="1"/>
  <c r="O748" i="9"/>
  <c r="W748" i="9"/>
  <c r="X748" i="9" s="1"/>
  <c r="Q748" i="9"/>
  <c r="R748" i="9" s="1"/>
  <c r="S748" i="9" s="1"/>
  <c r="T748" i="9" s="1"/>
  <c r="U748" i="9" s="1"/>
  <c r="M749" i="9"/>
  <c r="N749" i="9" s="1"/>
  <c r="V749" i="9" s="1"/>
  <c r="K749" i="9"/>
  <c r="L749" i="9" s="1"/>
  <c r="J750" i="9"/>
  <c r="W749" i="9" l="1"/>
  <c r="X749" i="9" s="1"/>
  <c r="P749" i="9"/>
  <c r="O749" i="9"/>
  <c r="Q749" i="9"/>
  <c r="R749" i="9" s="1"/>
  <c r="S749" i="9" s="1"/>
  <c r="T749" i="9" s="1"/>
  <c r="U749" i="9" s="1"/>
  <c r="M750" i="9"/>
  <c r="N750" i="9" s="1"/>
  <c r="V750" i="9" s="1"/>
  <c r="W750" i="9" s="1"/>
  <c r="J751" i="9"/>
  <c r="K750" i="9"/>
  <c r="L750" i="9" s="1"/>
  <c r="P750" i="9" l="1"/>
  <c r="O750" i="9"/>
  <c r="Q750" i="9"/>
  <c r="R750" i="9" s="1"/>
  <c r="S750" i="9" s="1"/>
  <c r="T750" i="9" s="1"/>
  <c r="U750" i="9" s="1"/>
  <c r="M751" i="9"/>
  <c r="N751" i="9" s="1"/>
  <c r="V751" i="9" s="1"/>
  <c r="K751" i="9"/>
  <c r="L751" i="9" s="1"/>
  <c r="J752" i="9"/>
  <c r="X750" i="9"/>
  <c r="P751" i="9" l="1"/>
  <c r="W751" i="9"/>
  <c r="O751" i="9"/>
  <c r="Q751" i="9"/>
  <c r="R751" i="9" s="1"/>
  <c r="S751" i="9" s="1"/>
  <c r="T751" i="9" s="1"/>
  <c r="U751" i="9" s="1"/>
  <c r="M752" i="9"/>
  <c r="N752" i="9" s="1"/>
  <c r="Q752" i="9" s="1"/>
  <c r="R752" i="9" s="1"/>
  <c r="S752" i="9" s="1"/>
  <c r="X751" i="9"/>
  <c r="J753" i="9"/>
  <c r="K752" i="9"/>
  <c r="L752" i="9" s="1"/>
  <c r="P752" i="9" l="1"/>
  <c r="O752" i="9"/>
  <c r="V752" i="9"/>
  <c r="W752" i="9" s="1"/>
  <c r="X752" i="9" s="1"/>
  <c r="M753" i="9"/>
  <c r="N753" i="9" s="1"/>
  <c r="Q753" i="9" s="1"/>
  <c r="R753" i="9" s="1"/>
  <c r="S753" i="9" s="1"/>
  <c r="T752" i="9"/>
  <c r="U752" i="9" s="1"/>
  <c r="K753" i="9"/>
  <c r="L753" i="9" s="1"/>
  <c r="J754" i="9"/>
  <c r="P753" i="9" l="1"/>
  <c r="O753" i="9"/>
  <c r="V753" i="9"/>
  <c r="M754" i="9"/>
  <c r="N754" i="9" s="1"/>
  <c r="V754" i="9" s="1"/>
  <c r="W754" i="9" s="1"/>
  <c r="T753" i="9"/>
  <c r="U753" i="9" s="1"/>
  <c r="K754" i="9"/>
  <c r="L754" i="9" s="1"/>
  <c r="J755" i="9"/>
  <c r="P754" i="9" l="1"/>
  <c r="O754" i="9"/>
  <c r="W753" i="9"/>
  <c r="X753" i="9" s="1"/>
  <c r="X754" i="9" s="1"/>
  <c r="Q754" i="9"/>
  <c r="R754" i="9" s="1"/>
  <c r="S754" i="9" s="1"/>
  <c r="T754" i="9" s="1"/>
  <c r="U754" i="9" s="1"/>
  <c r="M755" i="9"/>
  <c r="N755" i="9" s="1"/>
  <c r="V755" i="9" s="1"/>
  <c r="W755" i="9" s="1"/>
  <c r="J756" i="9"/>
  <c r="K755" i="9"/>
  <c r="L755" i="9" s="1"/>
  <c r="P755" i="9" l="1"/>
  <c r="O755" i="9"/>
  <c r="Q755" i="9"/>
  <c r="R755" i="9" s="1"/>
  <c r="S755" i="9" s="1"/>
  <c r="T755" i="9" s="1"/>
  <c r="U755" i="9" s="1"/>
  <c r="M756" i="9"/>
  <c r="N756" i="9" s="1"/>
  <c r="V756" i="9" s="1"/>
  <c r="W756" i="9" s="1"/>
  <c r="X755" i="9"/>
  <c r="J757" i="9"/>
  <c r="K756" i="9"/>
  <c r="L756" i="9" s="1"/>
  <c r="P756" i="9" l="1"/>
  <c r="O756" i="9"/>
  <c r="Q756" i="9"/>
  <c r="R756" i="9" s="1"/>
  <c r="S756" i="9" s="1"/>
  <c r="T756" i="9" s="1"/>
  <c r="U756" i="9" s="1"/>
  <c r="M757" i="9"/>
  <c r="N757" i="9" s="1"/>
  <c r="V757" i="9" s="1"/>
  <c r="X756" i="9"/>
  <c r="J758" i="9"/>
  <c r="K757" i="9"/>
  <c r="L757" i="9" s="1"/>
  <c r="W757" i="9" l="1"/>
  <c r="X757" i="9" s="1"/>
  <c r="P757" i="9"/>
  <c r="O757" i="9"/>
  <c r="Q757" i="9"/>
  <c r="R757" i="9" s="1"/>
  <c r="S757" i="9" s="1"/>
  <c r="T757" i="9" s="1"/>
  <c r="U757" i="9" s="1"/>
  <c r="M758" i="9"/>
  <c r="N758" i="9" s="1"/>
  <c r="V758" i="9" s="1"/>
  <c r="K758" i="9"/>
  <c r="L758" i="9" s="1"/>
  <c r="J759" i="9"/>
  <c r="W758" i="9" l="1"/>
  <c r="X758" i="9" s="1"/>
  <c r="P758" i="9"/>
  <c r="O758" i="9"/>
  <c r="Q758" i="9"/>
  <c r="R758" i="9" s="1"/>
  <c r="S758" i="9" s="1"/>
  <c r="T758" i="9" s="1"/>
  <c r="U758" i="9" s="1"/>
  <c r="M759" i="9"/>
  <c r="N759" i="9" s="1"/>
  <c r="V759" i="9" s="1"/>
  <c r="J760" i="9"/>
  <c r="K759" i="9"/>
  <c r="L759" i="9" s="1"/>
  <c r="W759" i="9" l="1"/>
  <c r="X759" i="9" s="1"/>
  <c r="P759" i="9"/>
  <c r="O759" i="9"/>
  <c r="Q759" i="9"/>
  <c r="R759" i="9" s="1"/>
  <c r="S759" i="9" s="1"/>
  <c r="T759" i="9" s="1"/>
  <c r="U759" i="9" s="1"/>
  <c r="M760" i="9"/>
  <c r="N760" i="9" s="1"/>
  <c r="Q760" i="9" s="1"/>
  <c r="K760" i="9"/>
  <c r="L760" i="9" s="1"/>
  <c r="J761" i="9"/>
  <c r="P760" i="9" l="1"/>
  <c r="O760" i="9"/>
  <c r="V760" i="9"/>
  <c r="M761" i="9"/>
  <c r="N761" i="9" s="1"/>
  <c r="V761" i="9" s="1"/>
  <c r="W761" i="9" s="1"/>
  <c r="R760" i="9"/>
  <c r="S760" i="9" s="1"/>
  <c r="T760" i="9" s="1"/>
  <c r="U760" i="9" s="1"/>
  <c r="J762" i="9"/>
  <c r="K761" i="9"/>
  <c r="L761" i="9" s="1"/>
  <c r="P761" i="9" l="1"/>
  <c r="O761" i="9"/>
  <c r="W760" i="9"/>
  <c r="X760" i="9" s="1"/>
  <c r="X761" i="9" s="1"/>
  <c r="Q761" i="9"/>
  <c r="R761" i="9" s="1"/>
  <c r="S761" i="9" s="1"/>
  <c r="T761" i="9" s="1"/>
  <c r="U761" i="9" s="1"/>
  <c r="M762" i="9"/>
  <c r="N762" i="9" s="1"/>
  <c r="V762" i="9" s="1"/>
  <c r="K762" i="9"/>
  <c r="L762" i="9" s="1"/>
  <c r="J763" i="9"/>
  <c r="P762" i="9" l="1"/>
  <c r="O762" i="9"/>
  <c r="W762" i="9"/>
  <c r="X762" i="9" s="1"/>
  <c r="Q762" i="9"/>
  <c r="R762" i="9" s="1"/>
  <c r="S762" i="9" s="1"/>
  <c r="T762" i="9" s="1"/>
  <c r="U762" i="9" s="1"/>
  <c r="M763" i="9"/>
  <c r="N763" i="9" s="1"/>
  <c r="V763" i="9" s="1"/>
  <c r="K763" i="9"/>
  <c r="L763" i="9" s="1"/>
  <c r="J764" i="9"/>
  <c r="W763" i="9" l="1"/>
  <c r="P763" i="9"/>
  <c r="O763" i="9"/>
  <c r="Q763" i="9"/>
  <c r="R763" i="9" s="1"/>
  <c r="S763" i="9" s="1"/>
  <c r="T763" i="9" s="1"/>
  <c r="U763" i="9" s="1"/>
  <c r="M764" i="9"/>
  <c r="N764" i="9" s="1"/>
  <c r="V764" i="9" s="1"/>
  <c r="X763" i="9"/>
  <c r="K764" i="9"/>
  <c r="L764" i="9" s="1"/>
  <c r="J765" i="9"/>
  <c r="W764" i="9" l="1"/>
  <c r="X764" i="9" s="1"/>
  <c r="P764" i="9"/>
  <c r="O764" i="9"/>
  <c r="Q764" i="9"/>
  <c r="R764" i="9" s="1"/>
  <c r="S764" i="9" s="1"/>
  <c r="T764" i="9" s="1"/>
  <c r="U764" i="9" s="1"/>
  <c r="M765" i="9"/>
  <c r="N765" i="9" s="1"/>
  <c r="V765" i="9" s="1"/>
  <c r="K765" i="9"/>
  <c r="L765" i="9" s="1"/>
  <c r="J766" i="9"/>
  <c r="W765" i="9" l="1"/>
  <c r="P765" i="9"/>
  <c r="O765" i="9"/>
  <c r="Q765" i="9"/>
  <c r="R765" i="9" s="1"/>
  <c r="S765" i="9" s="1"/>
  <c r="T765" i="9" s="1"/>
  <c r="U765" i="9" s="1"/>
  <c r="M766" i="9"/>
  <c r="N766" i="9" s="1"/>
  <c r="V766" i="9" s="1"/>
  <c r="W766" i="9" s="1"/>
  <c r="X765" i="9"/>
  <c r="J767" i="9"/>
  <c r="K766" i="9"/>
  <c r="L766" i="9" s="1"/>
  <c r="P766" i="9" l="1"/>
  <c r="O766" i="9"/>
  <c r="Q766" i="9"/>
  <c r="R766" i="9" s="1"/>
  <c r="S766" i="9" s="1"/>
  <c r="T766" i="9" s="1"/>
  <c r="U766" i="9" s="1"/>
  <c r="M767" i="9"/>
  <c r="N767" i="9" s="1"/>
  <c r="Q767" i="9" s="1"/>
  <c r="R767" i="9" s="1"/>
  <c r="S767" i="9" s="1"/>
  <c r="J768" i="9"/>
  <c r="K767" i="9"/>
  <c r="L767" i="9" s="1"/>
  <c r="X766" i="9"/>
  <c r="P767" i="9" l="1"/>
  <c r="O767" i="9"/>
  <c r="V767" i="9"/>
  <c r="M768" i="9"/>
  <c r="N768" i="9" s="1"/>
  <c r="V768" i="9" s="1"/>
  <c r="W768" i="9" s="1"/>
  <c r="T767" i="9"/>
  <c r="U767" i="9" s="1"/>
  <c r="J769" i="9"/>
  <c r="K768" i="9"/>
  <c r="L768" i="9" s="1"/>
  <c r="P768" i="9" l="1"/>
  <c r="O768" i="9"/>
  <c r="W767" i="9"/>
  <c r="X767" i="9" s="1"/>
  <c r="X768" i="9" s="1"/>
  <c r="Q768" i="9"/>
  <c r="R768" i="9" s="1"/>
  <c r="S768" i="9" s="1"/>
  <c r="T768" i="9" s="1"/>
  <c r="U768" i="9" s="1"/>
  <c r="M769" i="9"/>
  <c r="N769" i="9" s="1"/>
  <c r="V769" i="9" s="1"/>
  <c r="K769" i="9"/>
  <c r="L769" i="9" s="1"/>
  <c r="J770" i="9"/>
  <c r="W769" i="9" l="1"/>
  <c r="X769" i="9" s="1"/>
  <c r="P769" i="9"/>
  <c r="O769" i="9"/>
  <c r="Q769" i="9"/>
  <c r="R769" i="9" s="1"/>
  <c r="S769" i="9" s="1"/>
  <c r="T769" i="9" s="1"/>
  <c r="U769" i="9" s="1"/>
  <c r="M770" i="9"/>
  <c r="N770" i="9" s="1"/>
  <c r="V770" i="9" s="1"/>
  <c r="W770" i="9" s="1"/>
  <c r="J771" i="9"/>
  <c r="K770" i="9"/>
  <c r="L770" i="9" s="1"/>
  <c r="P770" i="9" l="1"/>
  <c r="O770" i="9"/>
  <c r="Q770" i="9"/>
  <c r="R770" i="9" s="1"/>
  <c r="S770" i="9" s="1"/>
  <c r="T770" i="9" s="1"/>
  <c r="U770" i="9" s="1"/>
  <c r="M771" i="9"/>
  <c r="N771" i="9" s="1"/>
  <c r="V771" i="9" s="1"/>
  <c r="W771" i="9" s="1"/>
  <c r="X770" i="9"/>
  <c r="J772" i="9"/>
  <c r="K771" i="9"/>
  <c r="L771" i="9" s="1"/>
  <c r="P771" i="9" l="1"/>
  <c r="O771" i="9"/>
  <c r="Q771" i="9"/>
  <c r="R771" i="9" s="1"/>
  <c r="S771" i="9" s="1"/>
  <c r="T771" i="9" s="1"/>
  <c r="U771" i="9" s="1"/>
  <c r="M772" i="9"/>
  <c r="N772" i="9" s="1"/>
  <c r="V772" i="9" s="1"/>
  <c r="W772" i="9" s="1"/>
  <c r="X771" i="9"/>
  <c r="K772" i="9"/>
  <c r="L772" i="9" s="1"/>
  <c r="J773" i="9"/>
  <c r="P772" i="9" l="1"/>
  <c r="O772" i="9"/>
  <c r="Q772" i="9"/>
  <c r="R772" i="9" s="1"/>
  <c r="S772" i="9" s="1"/>
  <c r="T772" i="9" s="1"/>
  <c r="U772" i="9" s="1"/>
  <c r="M773" i="9"/>
  <c r="N773" i="9" s="1"/>
  <c r="V773" i="9" s="1"/>
  <c r="X772" i="9"/>
  <c r="K773" i="9"/>
  <c r="L773" i="9" s="1"/>
  <c r="J774" i="9"/>
  <c r="P773" i="9" l="1"/>
  <c r="W773" i="9"/>
  <c r="O773" i="9"/>
  <c r="Q773" i="9"/>
  <c r="R773" i="9" s="1"/>
  <c r="S773" i="9" s="1"/>
  <c r="T773" i="9" s="1"/>
  <c r="U773" i="9" s="1"/>
  <c r="M774" i="9"/>
  <c r="N774" i="9" s="1"/>
  <c r="V774" i="9" s="1"/>
  <c r="X773" i="9"/>
  <c r="J775" i="9"/>
  <c r="K774" i="9"/>
  <c r="L774" i="9" s="1"/>
  <c r="P774" i="9" l="1"/>
  <c r="W774" i="9"/>
  <c r="X774" i="9" s="1"/>
  <c r="O774" i="9"/>
  <c r="Q774" i="9"/>
  <c r="R774" i="9" s="1"/>
  <c r="S774" i="9" s="1"/>
  <c r="T774" i="9" s="1"/>
  <c r="U774" i="9" s="1"/>
  <c r="M775" i="9"/>
  <c r="N775" i="9" s="1"/>
  <c r="V775" i="9" s="1"/>
  <c r="J776" i="9"/>
  <c r="K775" i="9"/>
  <c r="L775" i="9" s="1"/>
  <c r="W775" i="9" l="1"/>
  <c r="P775" i="9"/>
  <c r="O775" i="9"/>
  <c r="Q775" i="9"/>
  <c r="R775" i="9" s="1"/>
  <c r="S775" i="9" s="1"/>
  <c r="T775" i="9" s="1"/>
  <c r="U775" i="9" s="1"/>
  <c r="M776" i="9"/>
  <c r="N776" i="9" s="1"/>
  <c r="V776" i="9" s="1"/>
  <c r="K776" i="9"/>
  <c r="L776" i="9" s="1"/>
  <c r="J777" i="9"/>
  <c r="X775" i="9"/>
  <c r="W776" i="9" l="1"/>
  <c r="P776" i="9"/>
  <c r="O776" i="9"/>
  <c r="Q776" i="9"/>
  <c r="R776" i="9" s="1"/>
  <c r="S776" i="9" s="1"/>
  <c r="T776" i="9" s="1"/>
  <c r="U776" i="9" s="1"/>
  <c r="M777" i="9"/>
  <c r="N777" i="9" s="1"/>
  <c r="V777" i="9" s="1"/>
  <c r="X776" i="9"/>
  <c r="K777" i="9"/>
  <c r="L777" i="9" s="1"/>
  <c r="J778" i="9"/>
  <c r="W777" i="9" l="1"/>
  <c r="X777" i="9" s="1"/>
  <c r="P777" i="9"/>
  <c r="O777" i="9"/>
  <c r="Q777" i="9"/>
  <c r="R777" i="9" s="1"/>
  <c r="S777" i="9" s="1"/>
  <c r="T777" i="9" s="1"/>
  <c r="U777" i="9" s="1"/>
  <c r="M778" i="9"/>
  <c r="N778" i="9" s="1"/>
  <c r="V778" i="9" s="1"/>
  <c r="K778" i="9"/>
  <c r="L778" i="9" s="1"/>
  <c r="J779" i="9"/>
  <c r="W778" i="9" l="1"/>
  <c r="X778" i="9" s="1"/>
  <c r="P778" i="9"/>
  <c r="O778" i="9"/>
  <c r="Q778" i="9"/>
  <c r="R778" i="9" s="1"/>
  <c r="S778" i="9" s="1"/>
  <c r="T778" i="9" s="1"/>
  <c r="U778" i="9" s="1"/>
  <c r="M779" i="9"/>
  <c r="N779" i="9" s="1"/>
  <c r="V779" i="9" s="1"/>
  <c r="K779" i="9"/>
  <c r="L779" i="9" s="1"/>
  <c r="J780" i="9"/>
  <c r="W779" i="9" l="1"/>
  <c r="X779" i="9" s="1"/>
  <c r="P779" i="9"/>
  <c r="O779" i="9"/>
  <c r="Q779" i="9"/>
  <c r="R779" i="9" s="1"/>
  <c r="S779" i="9" s="1"/>
  <c r="T779" i="9" s="1"/>
  <c r="U779" i="9" s="1"/>
  <c r="M780" i="9"/>
  <c r="N780" i="9" s="1"/>
  <c r="V780" i="9" s="1"/>
  <c r="K780" i="9"/>
  <c r="L780" i="9" s="1"/>
  <c r="J781" i="9"/>
  <c r="P780" i="9" l="1"/>
  <c r="O780" i="9"/>
  <c r="W780" i="9"/>
  <c r="X780" i="9" s="1"/>
  <c r="Q780" i="9"/>
  <c r="R780" i="9" s="1"/>
  <c r="S780" i="9" s="1"/>
  <c r="T780" i="9" s="1"/>
  <c r="U780" i="9" s="1"/>
  <c r="M781" i="9"/>
  <c r="N781" i="9" s="1"/>
  <c r="V781" i="9" s="1"/>
  <c r="J782" i="9"/>
  <c r="K781" i="9"/>
  <c r="L781" i="9" s="1"/>
  <c r="W781" i="9" l="1"/>
  <c r="X781" i="9" s="1"/>
  <c r="P781" i="9"/>
  <c r="O781" i="9"/>
  <c r="Q781" i="9"/>
  <c r="R781" i="9" s="1"/>
  <c r="S781" i="9" s="1"/>
  <c r="T781" i="9" s="1"/>
  <c r="U781" i="9" s="1"/>
  <c r="M782" i="9"/>
  <c r="N782" i="9" s="1"/>
  <c r="V782" i="9" s="1"/>
  <c r="W782" i="9" s="1"/>
  <c r="J783" i="9"/>
  <c r="K782" i="9"/>
  <c r="L782" i="9" s="1"/>
  <c r="P782" i="9" l="1"/>
  <c r="O782" i="9"/>
  <c r="Q782" i="9"/>
  <c r="R782" i="9" s="1"/>
  <c r="S782" i="9" s="1"/>
  <c r="T782" i="9" s="1"/>
  <c r="U782" i="9" s="1"/>
  <c r="M783" i="9"/>
  <c r="N783" i="9" s="1"/>
  <c r="V783" i="9" s="1"/>
  <c r="W783" i="9" s="1"/>
  <c r="X782" i="9"/>
  <c r="J784" i="9"/>
  <c r="K783" i="9"/>
  <c r="L783" i="9" s="1"/>
  <c r="P783" i="9" l="1"/>
  <c r="O783" i="9"/>
  <c r="Q783" i="9"/>
  <c r="R783" i="9" s="1"/>
  <c r="S783" i="9" s="1"/>
  <c r="T783" i="9" s="1"/>
  <c r="U783" i="9" s="1"/>
  <c r="M784" i="9"/>
  <c r="N784" i="9" s="1"/>
  <c r="V784" i="9" s="1"/>
  <c r="W784" i="9" s="1"/>
  <c r="X783" i="9"/>
  <c r="K784" i="9"/>
  <c r="L784" i="9" s="1"/>
  <c r="J785" i="9"/>
  <c r="P784" i="9" l="1"/>
  <c r="O784" i="9"/>
  <c r="Q784" i="9"/>
  <c r="R784" i="9" s="1"/>
  <c r="S784" i="9" s="1"/>
  <c r="T784" i="9" s="1"/>
  <c r="U784" i="9" s="1"/>
  <c r="M785" i="9"/>
  <c r="N785" i="9" s="1"/>
  <c r="V785" i="9" s="1"/>
  <c r="X784" i="9"/>
  <c r="K785" i="9"/>
  <c r="L785" i="9" s="1"/>
  <c r="J786" i="9"/>
  <c r="P785" i="9" l="1"/>
  <c r="O785" i="9"/>
  <c r="W785" i="9"/>
  <c r="X785" i="9" s="1"/>
  <c r="Q785" i="9"/>
  <c r="R785" i="9" s="1"/>
  <c r="S785" i="9" s="1"/>
  <c r="T785" i="9" s="1"/>
  <c r="U785" i="9" s="1"/>
  <c r="M786" i="9"/>
  <c r="N786" i="9" s="1"/>
  <c r="V786" i="9" s="1"/>
  <c r="K786" i="9"/>
  <c r="L786" i="9" s="1"/>
  <c r="J787" i="9"/>
  <c r="W786" i="9" l="1"/>
  <c r="X786" i="9" s="1"/>
  <c r="P786" i="9"/>
  <c r="O786" i="9"/>
  <c r="Q786" i="9"/>
  <c r="R786" i="9" s="1"/>
  <c r="S786" i="9" s="1"/>
  <c r="T786" i="9" s="1"/>
  <c r="U786" i="9" s="1"/>
  <c r="M787" i="9"/>
  <c r="N787" i="9" s="1"/>
  <c r="V787" i="9" s="1"/>
  <c r="K787" i="9"/>
  <c r="L787" i="9" s="1"/>
  <c r="J788" i="9"/>
  <c r="W787" i="9" l="1"/>
  <c r="P787" i="9"/>
  <c r="O787" i="9"/>
  <c r="Q787" i="9"/>
  <c r="R787" i="9" s="1"/>
  <c r="S787" i="9" s="1"/>
  <c r="T787" i="9" s="1"/>
  <c r="U787" i="9" s="1"/>
  <c r="M788" i="9"/>
  <c r="N788" i="9" s="1"/>
  <c r="V788" i="9" s="1"/>
  <c r="X787" i="9"/>
  <c r="J789" i="9"/>
  <c r="K788" i="9"/>
  <c r="L788" i="9" s="1"/>
  <c r="W788" i="9" l="1"/>
  <c r="X788" i="9" s="1"/>
  <c r="P788" i="9"/>
  <c r="O788" i="9"/>
  <c r="Q788" i="9"/>
  <c r="R788" i="9" s="1"/>
  <c r="S788" i="9" s="1"/>
  <c r="T788" i="9" s="1"/>
  <c r="U788" i="9" s="1"/>
  <c r="M789" i="9"/>
  <c r="N789" i="9" s="1"/>
  <c r="V789" i="9" s="1"/>
  <c r="J790" i="9"/>
  <c r="K789" i="9"/>
  <c r="L789" i="9" s="1"/>
  <c r="P789" i="9" l="1"/>
  <c r="W789" i="9"/>
  <c r="X789" i="9" s="1"/>
  <c r="O789" i="9"/>
  <c r="Q789" i="9"/>
  <c r="R789" i="9" s="1"/>
  <c r="S789" i="9" s="1"/>
  <c r="T789" i="9" s="1"/>
  <c r="U789" i="9" s="1"/>
  <c r="M790" i="9"/>
  <c r="N790" i="9" s="1"/>
  <c r="V790" i="9" s="1"/>
  <c r="K790" i="9"/>
  <c r="L790" i="9" s="1"/>
  <c r="J791" i="9"/>
  <c r="W790" i="9" l="1"/>
  <c r="X790" i="9" s="1"/>
  <c r="P790" i="9"/>
  <c r="O790" i="9"/>
  <c r="Q790" i="9"/>
  <c r="R790" i="9" s="1"/>
  <c r="S790" i="9" s="1"/>
  <c r="T790" i="9" s="1"/>
  <c r="U790" i="9" s="1"/>
  <c r="M791" i="9"/>
  <c r="N791" i="9" s="1"/>
  <c r="V791" i="9" s="1"/>
  <c r="W791" i="9" s="1"/>
  <c r="K791" i="9"/>
  <c r="L791" i="9" s="1"/>
  <c r="J792" i="9"/>
  <c r="P791" i="9" l="1"/>
  <c r="O791" i="9"/>
  <c r="Q791" i="9"/>
  <c r="R791" i="9" s="1"/>
  <c r="S791" i="9" s="1"/>
  <c r="T791" i="9" s="1"/>
  <c r="U791" i="9" s="1"/>
  <c r="M792" i="9"/>
  <c r="N792" i="9" s="1"/>
  <c r="V792" i="9" s="1"/>
  <c r="W792" i="9" s="1"/>
  <c r="X791" i="9"/>
  <c r="K792" i="9"/>
  <c r="L792" i="9" s="1"/>
  <c r="J793" i="9"/>
  <c r="P792" i="9" l="1"/>
  <c r="O792" i="9"/>
  <c r="Q792" i="9"/>
  <c r="R792" i="9" s="1"/>
  <c r="S792" i="9" s="1"/>
  <c r="T792" i="9" s="1"/>
  <c r="U792" i="9" s="1"/>
  <c r="M793" i="9"/>
  <c r="N793" i="9" s="1"/>
  <c r="V793" i="9" s="1"/>
  <c r="W793" i="9" s="1"/>
  <c r="X792" i="9"/>
  <c r="K793" i="9"/>
  <c r="L793" i="9" s="1"/>
  <c r="J794" i="9"/>
  <c r="P793" i="9" l="1"/>
  <c r="O793" i="9"/>
  <c r="Q793" i="9"/>
  <c r="R793" i="9" s="1"/>
  <c r="S793" i="9" s="1"/>
  <c r="T793" i="9" s="1"/>
  <c r="U793" i="9" s="1"/>
  <c r="M794" i="9"/>
  <c r="N794" i="9" s="1"/>
  <c r="V794" i="9" s="1"/>
  <c r="W794" i="9" s="1"/>
  <c r="X793" i="9"/>
  <c r="J795" i="9"/>
  <c r="K794" i="9"/>
  <c r="L794" i="9" s="1"/>
  <c r="P794" i="9" l="1"/>
  <c r="O794" i="9"/>
  <c r="Q794" i="9"/>
  <c r="R794" i="9" s="1"/>
  <c r="S794" i="9" s="1"/>
  <c r="T794" i="9" s="1"/>
  <c r="U794" i="9" s="1"/>
  <c r="M795" i="9"/>
  <c r="N795" i="9" s="1"/>
  <c r="V795" i="9" s="1"/>
  <c r="W795" i="9" s="1"/>
  <c r="K795" i="9"/>
  <c r="L795" i="9" s="1"/>
  <c r="J796" i="9"/>
  <c r="X794" i="9"/>
  <c r="P795" i="9" l="1"/>
  <c r="O795" i="9"/>
  <c r="Q795" i="9"/>
  <c r="R795" i="9" s="1"/>
  <c r="S795" i="9" s="1"/>
  <c r="T795" i="9" s="1"/>
  <c r="U795" i="9" s="1"/>
  <c r="M796" i="9"/>
  <c r="N796" i="9" s="1"/>
  <c r="V796" i="9" s="1"/>
  <c r="W796" i="9" s="1"/>
  <c r="X795" i="9"/>
  <c r="K796" i="9"/>
  <c r="L796" i="9" s="1"/>
  <c r="J797" i="9"/>
  <c r="P796" i="9" l="1"/>
  <c r="O796" i="9"/>
  <c r="Q796" i="9"/>
  <c r="R796" i="9" s="1"/>
  <c r="S796" i="9" s="1"/>
  <c r="T796" i="9" s="1"/>
  <c r="U796" i="9" s="1"/>
  <c r="M797" i="9"/>
  <c r="N797" i="9" s="1"/>
  <c r="V797" i="9" s="1"/>
  <c r="W797" i="9" s="1"/>
  <c r="X796" i="9"/>
  <c r="J798" i="9"/>
  <c r="K797" i="9"/>
  <c r="L797" i="9" s="1"/>
  <c r="P797" i="9" l="1"/>
  <c r="O797" i="9"/>
  <c r="Q797" i="9"/>
  <c r="R797" i="9" s="1"/>
  <c r="S797" i="9" s="1"/>
  <c r="T797" i="9" s="1"/>
  <c r="U797" i="9" s="1"/>
  <c r="M798" i="9"/>
  <c r="N798" i="9" s="1"/>
  <c r="V798" i="9" s="1"/>
  <c r="X797" i="9"/>
  <c r="J799" i="9"/>
  <c r="K798" i="9"/>
  <c r="L798" i="9" s="1"/>
  <c r="P798" i="9" l="1"/>
  <c r="O798" i="9"/>
  <c r="W798" i="9"/>
  <c r="X798" i="9" s="1"/>
  <c r="Q798" i="9"/>
  <c r="R798" i="9" s="1"/>
  <c r="S798" i="9" s="1"/>
  <c r="T798" i="9" s="1"/>
  <c r="U798" i="9" s="1"/>
  <c r="M799" i="9"/>
  <c r="N799" i="9" s="1"/>
  <c r="V799" i="9" s="1"/>
  <c r="W799" i="9" s="1"/>
  <c r="J800" i="9"/>
  <c r="K799" i="9"/>
  <c r="L799" i="9" s="1"/>
  <c r="P799" i="9" l="1"/>
  <c r="O799" i="9"/>
  <c r="Q799" i="9"/>
  <c r="R799" i="9" s="1"/>
  <c r="S799" i="9" s="1"/>
  <c r="T799" i="9" s="1"/>
  <c r="U799" i="9" s="1"/>
  <c r="M800" i="9"/>
  <c r="N800" i="9" s="1"/>
  <c r="V800" i="9" s="1"/>
  <c r="W800" i="9" s="1"/>
  <c r="X799" i="9"/>
  <c r="J801" i="9"/>
  <c r="K800" i="9"/>
  <c r="L800" i="9" s="1"/>
  <c r="P800" i="9" l="1"/>
  <c r="O800" i="9"/>
  <c r="Q800" i="9"/>
  <c r="R800" i="9" s="1"/>
  <c r="S800" i="9" s="1"/>
  <c r="T800" i="9" s="1"/>
  <c r="U800" i="9" s="1"/>
  <c r="M801" i="9"/>
  <c r="N801" i="9" s="1"/>
  <c r="V801" i="9" s="1"/>
  <c r="W801" i="9" s="1"/>
  <c r="K801" i="9"/>
  <c r="L801" i="9" s="1"/>
  <c r="J802" i="9"/>
  <c r="X800" i="9"/>
  <c r="P801" i="9" l="1"/>
  <c r="O801" i="9"/>
  <c r="Q801" i="9"/>
  <c r="R801" i="9" s="1"/>
  <c r="S801" i="9" s="1"/>
  <c r="T801" i="9" s="1"/>
  <c r="U801" i="9" s="1"/>
  <c r="M802" i="9"/>
  <c r="N802" i="9" s="1"/>
  <c r="V802" i="9" s="1"/>
  <c r="W802" i="9" s="1"/>
  <c r="X801" i="9"/>
  <c r="K802" i="9"/>
  <c r="L802" i="9" s="1"/>
  <c r="J803" i="9"/>
  <c r="P802" i="9" l="1"/>
  <c r="O802" i="9"/>
  <c r="Q802" i="9"/>
  <c r="R802" i="9" s="1"/>
  <c r="S802" i="9" s="1"/>
  <c r="T802" i="9" s="1"/>
  <c r="U802" i="9" s="1"/>
  <c r="M803" i="9"/>
  <c r="N803" i="9" s="1"/>
  <c r="V803" i="9" s="1"/>
  <c r="W803" i="9" s="1"/>
  <c r="X802" i="9"/>
  <c r="K803" i="9"/>
  <c r="L803" i="9" s="1"/>
  <c r="J804" i="9"/>
  <c r="P803" i="9" l="1"/>
  <c r="O803" i="9"/>
  <c r="Q803" i="9"/>
  <c r="R803" i="9" s="1"/>
  <c r="S803" i="9" s="1"/>
  <c r="T803" i="9" s="1"/>
  <c r="U803" i="9" s="1"/>
  <c r="M804" i="9"/>
  <c r="N804" i="9" s="1"/>
  <c r="V804" i="9" s="1"/>
  <c r="W804" i="9" s="1"/>
  <c r="X803" i="9"/>
  <c r="K804" i="9"/>
  <c r="L804" i="9" s="1"/>
  <c r="J805" i="9"/>
  <c r="P804" i="9" l="1"/>
  <c r="O804" i="9"/>
  <c r="Q804" i="9"/>
  <c r="R804" i="9" s="1"/>
  <c r="S804" i="9" s="1"/>
  <c r="T804" i="9" s="1"/>
  <c r="U804" i="9" s="1"/>
  <c r="M805" i="9"/>
  <c r="N805" i="9" s="1"/>
  <c r="V805" i="9" s="1"/>
  <c r="W805" i="9" s="1"/>
  <c r="K805" i="9"/>
  <c r="L805" i="9" s="1"/>
  <c r="J806" i="9"/>
  <c r="X804" i="9"/>
  <c r="P805" i="9" l="1"/>
  <c r="O805" i="9"/>
  <c r="Q805" i="9"/>
  <c r="R805" i="9" s="1"/>
  <c r="S805" i="9" s="1"/>
  <c r="T805" i="9" s="1"/>
  <c r="U805" i="9" s="1"/>
  <c r="M806" i="9"/>
  <c r="N806" i="9" s="1"/>
  <c r="V806" i="9" s="1"/>
  <c r="W806" i="9" s="1"/>
  <c r="J807" i="9"/>
  <c r="K806" i="9"/>
  <c r="L806" i="9" s="1"/>
  <c r="X805" i="9"/>
  <c r="P806" i="9" l="1"/>
  <c r="O806" i="9"/>
  <c r="Q806" i="9"/>
  <c r="R806" i="9" s="1"/>
  <c r="S806" i="9" s="1"/>
  <c r="T806" i="9" s="1"/>
  <c r="U806" i="9" s="1"/>
  <c r="M807" i="9"/>
  <c r="N807" i="9" s="1"/>
  <c r="V807" i="9" s="1"/>
  <c r="X806" i="9"/>
  <c r="K807" i="9"/>
  <c r="L807" i="9" s="1"/>
  <c r="J808" i="9"/>
  <c r="P807" i="9" l="1"/>
  <c r="O807" i="9"/>
  <c r="W807" i="9"/>
  <c r="X807" i="9" s="1"/>
  <c r="Q807" i="9"/>
  <c r="R807" i="9" s="1"/>
  <c r="S807" i="9" s="1"/>
  <c r="T807" i="9" s="1"/>
  <c r="U807" i="9" s="1"/>
  <c r="M808" i="9"/>
  <c r="N808" i="9" s="1"/>
  <c r="V808" i="9" s="1"/>
  <c r="W808" i="9" s="1"/>
  <c r="K808" i="9"/>
  <c r="L808" i="9" s="1"/>
  <c r="J809" i="9"/>
  <c r="P808" i="9" l="1"/>
  <c r="O808" i="9"/>
  <c r="Q808" i="9"/>
  <c r="R808" i="9" s="1"/>
  <c r="S808" i="9" s="1"/>
  <c r="T808" i="9" s="1"/>
  <c r="U808" i="9" s="1"/>
  <c r="M809" i="9"/>
  <c r="N809" i="9" s="1"/>
  <c r="V809" i="9" s="1"/>
  <c r="W809" i="9" s="1"/>
  <c r="X808" i="9"/>
  <c r="J810" i="9"/>
  <c r="K809" i="9"/>
  <c r="L809" i="9" s="1"/>
  <c r="P809" i="9" l="1"/>
  <c r="O809" i="9"/>
  <c r="Q809" i="9"/>
  <c r="R809" i="9" s="1"/>
  <c r="S809" i="9" s="1"/>
  <c r="T809" i="9" s="1"/>
  <c r="U809" i="9" s="1"/>
  <c r="M810" i="9"/>
  <c r="N810" i="9" s="1"/>
  <c r="V810" i="9" s="1"/>
  <c r="W810" i="9" s="1"/>
  <c r="X809" i="9"/>
  <c r="K810" i="9"/>
  <c r="L810" i="9" s="1"/>
  <c r="J811" i="9"/>
  <c r="P810" i="9" l="1"/>
  <c r="O810" i="9"/>
  <c r="Q810" i="9"/>
  <c r="R810" i="9" s="1"/>
  <c r="S810" i="9" s="1"/>
  <c r="T810" i="9" s="1"/>
  <c r="U810" i="9" s="1"/>
  <c r="M811" i="9"/>
  <c r="N811" i="9" s="1"/>
  <c r="V811" i="9" s="1"/>
  <c r="W811" i="9" s="1"/>
  <c r="X810" i="9"/>
  <c r="J812" i="9"/>
  <c r="K811" i="9"/>
  <c r="L811" i="9" s="1"/>
  <c r="P811" i="9" l="1"/>
  <c r="O811" i="9"/>
  <c r="Q811" i="9"/>
  <c r="R811" i="9" s="1"/>
  <c r="S811" i="9" s="1"/>
  <c r="T811" i="9" s="1"/>
  <c r="U811" i="9" s="1"/>
  <c r="M812" i="9"/>
  <c r="N812" i="9" s="1"/>
  <c r="Q812" i="9" s="1"/>
  <c r="K812" i="9"/>
  <c r="L812" i="9" s="1"/>
  <c r="J813" i="9"/>
  <c r="X811" i="9"/>
  <c r="P812" i="9" l="1"/>
  <c r="O812" i="9"/>
  <c r="V812" i="9"/>
  <c r="M813" i="9"/>
  <c r="N813" i="9" s="1"/>
  <c r="V813" i="9" s="1"/>
  <c r="W813" i="9" s="1"/>
  <c r="R812" i="9"/>
  <c r="S812" i="9" s="1"/>
  <c r="T812" i="9" s="1"/>
  <c r="U812" i="9" s="1"/>
  <c r="J814" i="9"/>
  <c r="K813" i="9"/>
  <c r="L813" i="9" s="1"/>
  <c r="P813" i="9" l="1"/>
  <c r="O813" i="9"/>
  <c r="W812" i="9"/>
  <c r="X812" i="9" s="1"/>
  <c r="X813" i="9" s="1"/>
  <c r="Q813" i="9"/>
  <c r="R813" i="9" s="1"/>
  <c r="S813" i="9" s="1"/>
  <c r="T813" i="9" s="1"/>
  <c r="U813" i="9" s="1"/>
  <c r="M814" i="9"/>
  <c r="N814" i="9" s="1"/>
  <c r="V814" i="9" s="1"/>
  <c r="J815" i="9"/>
  <c r="K814" i="9"/>
  <c r="L814" i="9" s="1"/>
  <c r="P814" i="9" l="1"/>
  <c r="O814" i="9"/>
  <c r="W814" i="9"/>
  <c r="X814" i="9" s="1"/>
  <c r="Q814" i="9"/>
  <c r="R814" i="9" s="1"/>
  <c r="S814" i="9" s="1"/>
  <c r="T814" i="9" s="1"/>
  <c r="U814" i="9" s="1"/>
  <c r="M815" i="9"/>
  <c r="N815" i="9" s="1"/>
  <c r="V815" i="9" s="1"/>
  <c r="W815" i="9" s="1"/>
  <c r="J816" i="9"/>
  <c r="K815" i="9"/>
  <c r="L815" i="9" s="1"/>
  <c r="P815" i="9" l="1"/>
  <c r="O815" i="9"/>
  <c r="Q815" i="9"/>
  <c r="R815" i="9" s="1"/>
  <c r="S815" i="9" s="1"/>
  <c r="T815" i="9" s="1"/>
  <c r="U815" i="9" s="1"/>
  <c r="M816" i="9"/>
  <c r="N816" i="9" s="1"/>
  <c r="V816" i="9" s="1"/>
  <c r="W816" i="9" s="1"/>
  <c r="X815" i="9"/>
  <c r="J817" i="9"/>
  <c r="K816" i="9"/>
  <c r="L816" i="9" s="1"/>
  <c r="P816" i="9" l="1"/>
  <c r="O816" i="9"/>
  <c r="Q816" i="9"/>
  <c r="R816" i="9" s="1"/>
  <c r="S816" i="9" s="1"/>
  <c r="T816" i="9" s="1"/>
  <c r="U816" i="9" s="1"/>
  <c r="M817" i="9"/>
  <c r="N817" i="9" s="1"/>
  <c r="V817" i="9" s="1"/>
  <c r="X816" i="9"/>
  <c r="K817" i="9"/>
  <c r="L817" i="9" s="1"/>
  <c r="J818" i="9"/>
  <c r="W817" i="9" l="1"/>
  <c r="X817" i="9" s="1"/>
  <c r="P817" i="9"/>
  <c r="O817" i="9"/>
  <c r="Q817" i="9"/>
  <c r="R817" i="9" s="1"/>
  <c r="S817" i="9" s="1"/>
  <c r="T817" i="9" s="1"/>
  <c r="U817" i="9" s="1"/>
  <c r="M818" i="9"/>
  <c r="N818" i="9" s="1"/>
  <c r="V818" i="9" s="1"/>
  <c r="K818" i="9"/>
  <c r="L818" i="9" s="1"/>
  <c r="J819" i="9"/>
  <c r="W818" i="9" l="1"/>
  <c r="X818" i="9" s="1"/>
  <c r="P818" i="9"/>
  <c r="O818" i="9"/>
  <c r="Q818" i="9"/>
  <c r="R818" i="9" s="1"/>
  <c r="S818" i="9" s="1"/>
  <c r="T818" i="9" s="1"/>
  <c r="U818" i="9" s="1"/>
  <c r="M819" i="9"/>
  <c r="N819" i="9" s="1"/>
  <c r="V819" i="9" s="1"/>
  <c r="J820" i="9"/>
  <c r="K819" i="9"/>
  <c r="L819" i="9" s="1"/>
  <c r="W819" i="9" l="1"/>
  <c r="X819" i="9" s="1"/>
  <c r="P819" i="9"/>
  <c r="O819" i="9"/>
  <c r="Q819" i="9"/>
  <c r="R819" i="9" s="1"/>
  <c r="S819" i="9" s="1"/>
  <c r="T819" i="9" s="1"/>
  <c r="U819" i="9" s="1"/>
  <c r="M820" i="9"/>
  <c r="N820" i="9" s="1"/>
  <c r="V820" i="9" s="1"/>
  <c r="J821" i="9"/>
  <c r="K820" i="9"/>
  <c r="L820" i="9" s="1"/>
  <c r="W820" i="9" l="1"/>
  <c r="X820" i="9" s="1"/>
  <c r="P820" i="9"/>
  <c r="O820" i="9"/>
  <c r="Q820" i="9"/>
  <c r="R820" i="9" s="1"/>
  <c r="S820" i="9" s="1"/>
  <c r="T820" i="9" s="1"/>
  <c r="U820" i="9" s="1"/>
  <c r="M821" i="9"/>
  <c r="N821" i="9" s="1"/>
  <c r="V821" i="9" s="1"/>
  <c r="K821" i="9"/>
  <c r="L821" i="9" s="1"/>
  <c r="J822" i="9"/>
  <c r="W821" i="9" l="1"/>
  <c r="X821" i="9" s="1"/>
  <c r="P821" i="9"/>
  <c r="O821" i="9"/>
  <c r="Q821" i="9"/>
  <c r="R821" i="9" s="1"/>
  <c r="S821" i="9" s="1"/>
  <c r="T821" i="9" s="1"/>
  <c r="U821" i="9" s="1"/>
  <c r="M822" i="9"/>
  <c r="N822" i="9" s="1"/>
  <c r="V822" i="9" s="1"/>
  <c r="J823" i="9"/>
  <c r="K822" i="9"/>
  <c r="L822" i="9" s="1"/>
  <c r="W822" i="9" l="1"/>
  <c r="X822" i="9" s="1"/>
  <c r="P822" i="9"/>
  <c r="O822" i="9"/>
  <c r="Q822" i="9"/>
  <c r="R822" i="9" s="1"/>
  <c r="S822" i="9" s="1"/>
  <c r="T822" i="9" s="1"/>
  <c r="U822" i="9" s="1"/>
  <c r="M823" i="9"/>
  <c r="N823" i="9" s="1"/>
  <c r="V823" i="9" s="1"/>
  <c r="K823" i="9"/>
  <c r="L823" i="9" s="1"/>
  <c r="J824" i="9"/>
  <c r="W823" i="9" l="1"/>
  <c r="X823" i="9" s="1"/>
  <c r="P823" i="9"/>
  <c r="O823" i="9"/>
  <c r="Q823" i="9"/>
  <c r="R823" i="9" s="1"/>
  <c r="S823" i="9" s="1"/>
  <c r="T823" i="9" s="1"/>
  <c r="U823" i="9" s="1"/>
  <c r="M824" i="9"/>
  <c r="N824" i="9" s="1"/>
  <c r="V824" i="9" s="1"/>
  <c r="J825" i="9"/>
  <c r="K824" i="9"/>
  <c r="L824" i="9" s="1"/>
  <c r="W824" i="9" l="1"/>
  <c r="X824" i="9" s="1"/>
  <c r="P824" i="9"/>
  <c r="O824" i="9"/>
  <c r="Q824" i="9"/>
  <c r="R824" i="9" s="1"/>
  <c r="S824" i="9" s="1"/>
  <c r="T824" i="9" s="1"/>
  <c r="U824" i="9" s="1"/>
  <c r="M825" i="9"/>
  <c r="N825" i="9" s="1"/>
  <c r="V825" i="9" s="1"/>
  <c r="J826" i="9"/>
  <c r="K825" i="9"/>
  <c r="L825" i="9" s="1"/>
  <c r="W825" i="9" l="1"/>
  <c r="X825" i="9" s="1"/>
  <c r="P825" i="9"/>
  <c r="O825" i="9"/>
  <c r="Q825" i="9"/>
  <c r="R825" i="9" s="1"/>
  <c r="S825" i="9" s="1"/>
  <c r="T825" i="9" s="1"/>
  <c r="U825" i="9" s="1"/>
  <c r="M826" i="9"/>
  <c r="N826" i="9" s="1"/>
  <c r="V826" i="9" s="1"/>
  <c r="J827" i="9"/>
  <c r="K826" i="9"/>
  <c r="L826" i="9" s="1"/>
  <c r="W826" i="9" l="1"/>
  <c r="X826" i="9" s="1"/>
  <c r="P826" i="9"/>
  <c r="O826" i="9"/>
  <c r="Q826" i="9"/>
  <c r="R826" i="9" s="1"/>
  <c r="S826" i="9" s="1"/>
  <c r="T826" i="9" s="1"/>
  <c r="U826" i="9" s="1"/>
  <c r="M827" i="9"/>
  <c r="N827" i="9" s="1"/>
  <c r="V827" i="9" s="1"/>
  <c r="J828" i="9"/>
  <c r="K827" i="9"/>
  <c r="L827" i="9" s="1"/>
  <c r="P827" i="9" l="1"/>
  <c r="O827" i="9"/>
  <c r="W827" i="9"/>
  <c r="X827" i="9" s="1"/>
  <c r="Q827" i="9"/>
  <c r="R827" i="9" s="1"/>
  <c r="S827" i="9" s="1"/>
  <c r="T827" i="9" s="1"/>
  <c r="U827" i="9" s="1"/>
  <c r="M828" i="9"/>
  <c r="N828" i="9" s="1"/>
  <c r="Q828" i="9" s="1"/>
  <c r="R828" i="9" s="1"/>
  <c r="S828" i="9" s="1"/>
  <c r="K828" i="9"/>
  <c r="L828" i="9" s="1"/>
  <c r="J829" i="9"/>
  <c r="P828" i="9" l="1"/>
  <c r="O828" i="9"/>
  <c r="V828" i="9"/>
  <c r="W828" i="9" s="1"/>
  <c r="X828" i="9" s="1"/>
  <c r="M829" i="9"/>
  <c r="N829" i="9" s="1"/>
  <c r="V829" i="9" s="1"/>
  <c r="W829" i="9" s="1"/>
  <c r="T828" i="9"/>
  <c r="U828" i="9" s="1"/>
  <c r="J830" i="9"/>
  <c r="K829" i="9"/>
  <c r="L829" i="9" s="1"/>
  <c r="P829" i="9" l="1"/>
  <c r="O829" i="9"/>
  <c r="Q829" i="9"/>
  <c r="R829" i="9" s="1"/>
  <c r="S829" i="9" s="1"/>
  <c r="T829" i="9" s="1"/>
  <c r="U829" i="9" s="1"/>
  <c r="M830" i="9"/>
  <c r="N830" i="9" s="1"/>
  <c r="V830" i="9" s="1"/>
  <c r="W830" i="9" s="1"/>
  <c r="J831" i="9"/>
  <c r="K830" i="9"/>
  <c r="L830" i="9" s="1"/>
  <c r="X829" i="9"/>
  <c r="P830" i="9" l="1"/>
  <c r="O830" i="9"/>
  <c r="Q830" i="9"/>
  <c r="R830" i="9" s="1"/>
  <c r="S830" i="9" s="1"/>
  <c r="T830" i="9" s="1"/>
  <c r="U830" i="9" s="1"/>
  <c r="M831" i="9"/>
  <c r="N831" i="9" s="1"/>
  <c r="V831" i="9" s="1"/>
  <c r="W831" i="9" s="1"/>
  <c r="X830" i="9"/>
  <c r="J832" i="9"/>
  <c r="K831" i="9"/>
  <c r="L831" i="9" s="1"/>
  <c r="P831" i="9" l="1"/>
  <c r="O831" i="9"/>
  <c r="Q831" i="9"/>
  <c r="R831" i="9" s="1"/>
  <c r="S831" i="9" s="1"/>
  <c r="T831" i="9" s="1"/>
  <c r="U831" i="9" s="1"/>
  <c r="M832" i="9"/>
  <c r="N832" i="9" s="1"/>
  <c r="V832" i="9" s="1"/>
  <c r="X831" i="9"/>
  <c r="J833" i="9"/>
  <c r="K832" i="9"/>
  <c r="L832" i="9" s="1"/>
  <c r="P832" i="9" l="1"/>
  <c r="O832" i="9"/>
  <c r="W832" i="9"/>
  <c r="X832" i="9" s="1"/>
  <c r="Q832" i="9"/>
  <c r="R832" i="9" s="1"/>
  <c r="S832" i="9" s="1"/>
  <c r="T832" i="9" s="1"/>
  <c r="U832" i="9" s="1"/>
  <c r="M833" i="9"/>
  <c r="N833" i="9" s="1"/>
  <c r="Q833" i="9" s="1"/>
  <c r="R833" i="9" s="1"/>
  <c r="S833" i="9" s="1"/>
  <c r="K833" i="9"/>
  <c r="L833" i="9" s="1"/>
  <c r="J834" i="9"/>
  <c r="P833" i="9" l="1"/>
  <c r="O833" i="9"/>
  <c r="V833" i="9"/>
  <c r="M834" i="9"/>
  <c r="N834" i="9" s="1"/>
  <c r="V834" i="9" s="1"/>
  <c r="T833" i="9"/>
  <c r="U833" i="9" s="1"/>
  <c r="K834" i="9"/>
  <c r="L834" i="9" s="1"/>
  <c r="J835" i="9"/>
  <c r="W834" i="9" l="1"/>
  <c r="P834" i="9"/>
  <c r="O834" i="9"/>
  <c r="W833" i="9"/>
  <c r="X833" i="9" s="1"/>
  <c r="Q834" i="9"/>
  <c r="R834" i="9" s="1"/>
  <c r="S834" i="9" s="1"/>
  <c r="T834" i="9" s="1"/>
  <c r="U834" i="9" s="1"/>
  <c r="M835" i="9"/>
  <c r="N835" i="9" s="1"/>
  <c r="V835" i="9" s="1"/>
  <c r="W835" i="9" s="1"/>
  <c r="J836" i="9"/>
  <c r="K835" i="9"/>
  <c r="L835" i="9" s="1"/>
  <c r="X834" i="9" l="1"/>
  <c r="X835" i="9" s="1"/>
  <c r="P835" i="9"/>
  <c r="O835" i="9"/>
  <c r="Q835" i="9"/>
  <c r="R835" i="9" s="1"/>
  <c r="S835" i="9" s="1"/>
  <c r="T835" i="9" s="1"/>
  <c r="U835" i="9" s="1"/>
  <c r="M836" i="9"/>
  <c r="N836" i="9" s="1"/>
  <c r="V836" i="9" s="1"/>
  <c r="W836" i="9" s="1"/>
  <c r="K836" i="9"/>
  <c r="L836" i="9" s="1"/>
  <c r="J837" i="9"/>
  <c r="P836" i="9" l="1"/>
  <c r="O836" i="9"/>
  <c r="Q836" i="9"/>
  <c r="R836" i="9" s="1"/>
  <c r="S836" i="9" s="1"/>
  <c r="T836" i="9" s="1"/>
  <c r="U836" i="9" s="1"/>
  <c r="M837" i="9"/>
  <c r="N837" i="9" s="1"/>
  <c r="V837" i="9" s="1"/>
  <c r="W837" i="9" s="1"/>
  <c r="X836" i="9"/>
  <c r="K837" i="9"/>
  <c r="L837" i="9" s="1"/>
  <c r="J838" i="9"/>
  <c r="P837" i="9" l="1"/>
  <c r="O837" i="9"/>
  <c r="Q837" i="9"/>
  <c r="R837" i="9" s="1"/>
  <c r="S837" i="9" s="1"/>
  <c r="T837" i="9" s="1"/>
  <c r="U837" i="9" s="1"/>
  <c r="M838" i="9"/>
  <c r="N838" i="9" s="1"/>
  <c r="V838" i="9" s="1"/>
  <c r="W838" i="9" s="1"/>
  <c r="X837" i="9"/>
  <c r="J839" i="9"/>
  <c r="K838" i="9"/>
  <c r="L838" i="9" s="1"/>
  <c r="P838" i="9" l="1"/>
  <c r="O838" i="9"/>
  <c r="Q838" i="9"/>
  <c r="R838" i="9" s="1"/>
  <c r="S838" i="9" s="1"/>
  <c r="T838" i="9" s="1"/>
  <c r="U838" i="9" s="1"/>
  <c r="M839" i="9"/>
  <c r="N839" i="9" s="1"/>
  <c r="V839" i="9" s="1"/>
  <c r="W839" i="9" s="1"/>
  <c r="X838" i="9"/>
  <c r="K839" i="9"/>
  <c r="L839" i="9" s="1"/>
  <c r="J840" i="9"/>
  <c r="P839" i="9" l="1"/>
  <c r="O839" i="9"/>
  <c r="Q839" i="9"/>
  <c r="R839" i="9" s="1"/>
  <c r="S839" i="9" s="1"/>
  <c r="T839" i="9" s="1"/>
  <c r="U839" i="9" s="1"/>
  <c r="M840" i="9"/>
  <c r="N840" i="9" s="1"/>
  <c r="V840" i="9" s="1"/>
  <c r="W840" i="9" s="1"/>
  <c r="X839" i="9"/>
  <c r="J841" i="9"/>
  <c r="K840" i="9"/>
  <c r="L840" i="9" s="1"/>
  <c r="P840" i="9" l="1"/>
  <c r="O840" i="9"/>
  <c r="Q840" i="9"/>
  <c r="R840" i="9" s="1"/>
  <c r="S840" i="9" s="1"/>
  <c r="T840" i="9" s="1"/>
  <c r="U840" i="9" s="1"/>
  <c r="M841" i="9"/>
  <c r="N841" i="9" s="1"/>
  <c r="V841" i="9" s="1"/>
  <c r="W841" i="9" s="1"/>
  <c r="X840" i="9"/>
  <c r="J842" i="9"/>
  <c r="K841" i="9"/>
  <c r="L841" i="9" s="1"/>
  <c r="P841" i="9" l="1"/>
  <c r="O841" i="9"/>
  <c r="Q841" i="9"/>
  <c r="R841" i="9" s="1"/>
  <c r="S841" i="9" s="1"/>
  <c r="T841" i="9" s="1"/>
  <c r="U841" i="9" s="1"/>
  <c r="M842" i="9"/>
  <c r="N842" i="9" s="1"/>
  <c r="V842" i="9" s="1"/>
  <c r="W842" i="9" s="1"/>
  <c r="X841" i="9"/>
  <c r="J843" i="9"/>
  <c r="K842" i="9"/>
  <c r="L842" i="9" s="1"/>
  <c r="P842" i="9" l="1"/>
  <c r="O842" i="9"/>
  <c r="Q842" i="9"/>
  <c r="R842" i="9" s="1"/>
  <c r="S842" i="9" s="1"/>
  <c r="T842" i="9" s="1"/>
  <c r="U842" i="9" s="1"/>
  <c r="M843" i="9"/>
  <c r="N843" i="9" s="1"/>
  <c r="V843" i="9" s="1"/>
  <c r="W843" i="9" s="1"/>
  <c r="X842" i="9"/>
  <c r="J844" i="9"/>
  <c r="K843" i="9"/>
  <c r="L843" i="9" s="1"/>
  <c r="P843" i="9" l="1"/>
  <c r="O843" i="9"/>
  <c r="Q843" i="9"/>
  <c r="R843" i="9" s="1"/>
  <c r="S843" i="9" s="1"/>
  <c r="T843" i="9" s="1"/>
  <c r="U843" i="9" s="1"/>
  <c r="M844" i="9"/>
  <c r="N844" i="9" s="1"/>
  <c r="V844" i="9" s="1"/>
  <c r="W844" i="9" s="1"/>
  <c r="X843" i="9"/>
  <c r="K844" i="9"/>
  <c r="L844" i="9" s="1"/>
  <c r="J845" i="9"/>
  <c r="P844" i="9" l="1"/>
  <c r="O844" i="9"/>
  <c r="Q844" i="9"/>
  <c r="R844" i="9" s="1"/>
  <c r="S844" i="9" s="1"/>
  <c r="T844" i="9" s="1"/>
  <c r="U844" i="9" s="1"/>
  <c r="M845" i="9"/>
  <c r="N845" i="9" s="1"/>
  <c r="V845" i="9" s="1"/>
  <c r="X844" i="9"/>
  <c r="K845" i="9"/>
  <c r="L845" i="9" s="1"/>
  <c r="J846" i="9"/>
  <c r="P845" i="9" l="1"/>
  <c r="W845" i="9"/>
  <c r="O845" i="9"/>
  <c r="Q845" i="9"/>
  <c r="R845" i="9" s="1"/>
  <c r="S845" i="9" s="1"/>
  <c r="T845" i="9" s="1"/>
  <c r="U845" i="9" s="1"/>
  <c r="M846" i="9"/>
  <c r="N846" i="9" s="1"/>
  <c r="V846" i="9" s="1"/>
  <c r="X845" i="9"/>
  <c r="J847" i="9"/>
  <c r="K846" i="9"/>
  <c r="L846" i="9" s="1"/>
  <c r="W846" i="9" l="1"/>
  <c r="X846" i="9" s="1"/>
  <c r="P846" i="9"/>
  <c r="O846" i="9"/>
  <c r="Q846" i="9"/>
  <c r="R846" i="9" s="1"/>
  <c r="S846" i="9" s="1"/>
  <c r="T846" i="9" s="1"/>
  <c r="U846" i="9" s="1"/>
  <c r="M847" i="9"/>
  <c r="N847" i="9" s="1"/>
  <c r="V847" i="9" s="1"/>
  <c r="K847" i="9"/>
  <c r="L847" i="9" s="1"/>
  <c r="J848" i="9"/>
  <c r="W847" i="9" l="1"/>
  <c r="X847" i="9" s="1"/>
  <c r="P847" i="9"/>
  <c r="O847" i="9"/>
  <c r="Q847" i="9"/>
  <c r="R847" i="9" s="1"/>
  <c r="S847" i="9" s="1"/>
  <c r="T847" i="9" s="1"/>
  <c r="U847" i="9" s="1"/>
  <c r="M848" i="9"/>
  <c r="N848" i="9" s="1"/>
  <c r="V848" i="9" s="1"/>
  <c r="K848" i="9"/>
  <c r="L848" i="9" s="1"/>
  <c r="J849" i="9"/>
  <c r="W848" i="9" l="1"/>
  <c r="X848" i="9" s="1"/>
  <c r="P848" i="9"/>
  <c r="O848" i="9"/>
  <c r="Q848" i="9"/>
  <c r="R848" i="9" s="1"/>
  <c r="S848" i="9" s="1"/>
  <c r="T848" i="9" s="1"/>
  <c r="U848" i="9" s="1"/>
  <c r="M849" i="9"/>
  <c r="N849" i="9" s="1"/>
  <c r="V849" i="9" s="1"/>
  <c r="K849" i="9"/>
  <c r="L849" i="9" s="1"/>
  <c r="J850" i="9"/>
  <c r="W849" i="9" l="1"/>
  <c r="X849" i="9" s="1"/>
  <c r="P849" i="9"/>
  <c r="O849" i="9"/>
  <c r="Q849" i="9"/>
  <c r="R849" i="9" s="1"/>
  <c r="S849" i="9" s="1"/>
  <c r="T849" i="9" s="1"/>
  <c r="U849" i="9" s="1"/>
  <c r="M850" i="9"/>
  <c r="N850" i="9" s="1"/>
  <c r="V850" i="9" s="1"/>
  <c r="K850" i="9"/>
  <c r="L850" i="9" s="1"/>
  <c r="J851" i="9"/>
  <c r="W850" i="9" l="1"/>
  <c r="X850" i="9" s="1"/>
  <c r="P850" i="9"/>
  <c r="O850" i="9"/>
  <c r="Q850" i="9"/>
  <c r="R850" i="9" s="1"/>
  <c r="S850" i="9" s="1"/>
  <c r="T850" i="9" s="1"/>
  <c r="U850" i="9" s="1"/>
  <c r="M851" i="9"/>
  <c r="N851" i="9" s="1"/>
  <c r="V851" i="9" s="1"/>
  <c r="W851" i="9" s="1"/>
  <c r="J852" i="9"/>
  <c r="K851" i="9"/>
  <c r="L851" i="9" s="1"/>
  <c r="P851" i="9" l="1"/>
  <c r="O851" i="9"/>
  <c r="Q851" i="9"/>
  <c r="R851" i="9" s="1"/>
  <c r="S851" i="9" s="1"/>
  <c r="T851" i="9" s="1"/>
  <c r="U851" i="9" s="1"/>
  <c r="M852" i="9"/>
  <c r="N852" i="9" s="1"/>
  <c r="V852" i="9" s="1"/>
  <c r="W852" i="9" s="1"/>
  <c r="X851" i="9"/>
  <c r="K852" i="9"/>
  <c r="L852" i="9" s="1"/>
  <c r="J853" i="9"/>
  <c r="P852" i="9" l="1"/>
  <c r="O852" i="9"/>
  <c r="Q852" i="9"/>
  <c r="R852" i="9" s="1"/>
  <c r="S852" i="9" s="1"/>
  <c r="T852" i="9" s="1"/>
  <c r="U852" i="9" s="1"/>
  <c r="M853" i="9"/>
  <c r="N853" i="9" s="1"/>
  <c r="V853" i="9" s="1"/>
  <c r="W853" i="9" s="1"/>
  <c r="X852" i="9"/>
  <c r="K853" i="9"/>
  <c r="L853" i="9" s="1"/>
  <c r="J854" i="9"/>
  <c r="P853" i="9" l="1"/>
  <c r="O853" i="9"/>
  <c r="Q853" i="9"/>
  <c r="R853" i="9" s="1"/>
  <c r="S853" i="9" s="1"/>
  <c r="T853" i="9" s="1"/>
  <c r="U853" i="9" s="1"/>
  <c r="M854" i="9"/>
  <c r="N854" i="9" s="1"/>
  <c r="V854" i="9" s="1"/>
  <c r="W854" i="9" s="1"/>
  <c r="X853" i="9"/>
  <c r="K854" i="9"/>
  <c r="L854" i="9" s="1"/>
  <c r="J855" i="9"/>
  <c r="P854" i="9" l="1"/>
  <c r="O854" i="9"/>
  <c r="Q854" i="9"/>
  <c r="R854" i="9" s="1"/>
  <c r="S854" i="9" s="1"/>
  <c r="T854" i="9" s="1"/>
  <c r="U854" i="9" s="1"/>
  <c r="M855" i="9"/>
  <c r="N855" i="9" s="1"/>
  <c r="V855" i="9" s="1"/>
  <c r="X854" i="9"/>
  <c r="J856" i="9"/>
  <c r="K855" i="9"/>
  <c r="L855" i="9" s="1"/>
  <c r="P855" i="9" l="1"/>
  <c r="W855" i="9"/>
  <c r="X855" i="9" s="1"/>
  <c r="O855" i="9"/>
  <c r="Q855" i="9"/>
  <c r="R855" i="9" s="1"/>
  <c r="S855" i="9" s="1"/>
  <c r="T855" i="9" s="1"/>
  <c r="U855" i="9" s="1"/>
  <c r="M856" i="9"/>
  <c r="N856" i="9" s="1"/>
  <c r="V856" i="9" s="1"/>
  <c r="J857" i="9"/>
  <c r="K856" i="9"/>
  <c r="L856" i="9" s="1"/>
  <c r="P856" i="9" l="1"/>
  <c r="W856" i="9"/>
  <c r="X856" i="9" s="1"/>
  <c r="O856" i="9"/>
  <c r="Q856" i="9"/>
  <c r="R856" i="9" s="1"/>
  <c r="S856" i="9" s="1"/>
  <c r="T856" i="9" s="1"/>
  <c r="U856" i="9" s="1"/>
  <c r="M857" i="9"/>
  <c r="N857" i="9" s="1"/>
  <c r="V857" i="9" s="1"/>
  <c r="K857" i="9"/>
  <c r="L857" i="9" s="1"/>
  <c r="J858" i="9"/>
  <c r="W857" i="9" l="1"/>
  <c r="X857" i="9" s="1"/>
  <c r="P857" i="9"/>
  <c r="O857" i="9"/>
  <c r="Q857" i="9"/>
  <c r="R857" i="9" s="1"/>
  <c r="S857" i="9" s="1"/>
  <c r="T857" i="9" s="1"/>
  <c r="U857" i="9" s="1"/>
  <c r="M858" i="9"/>
  <c r="N858" i="9" s="1"/>
  <c r="V858" i="9" s="1"/>
  <c r="W858" i="9" s="1"/>
  <c r="K858" i="9"/>
  <c r="L858" i="9" s="1"/>
  <c r="J859" i="9"/>
  <c r="P858" i="9" l="1"/>
  <c r="O858" i="9"/>
  <c r="Q858" i="9"/>
  <c r="R858" i="9" s="1"/>
  <c r="S858" i="9" s="1"/>
  <c r="T858" i="9" s="1"/>
  <c r="U858" i="9" s="1"/>
  <c r="M859" i="9"/>
  <c r="N859" i="9" s="1"/>
  <c r="V859" i="9" s="1"/>
  <c r="W859" i="9" s="1"/>
  <c r="X858" i="9"/>
  <c r="J860" i="9"/>
  <c r="K859" i="9"/>
  <c r="L859" i="9" s="1"/>
  <c r="P859" i="9" l="1"/>
  <c r="O859" i="9"/>
  <c r="Q859" i="9"/>
  <c r="R859" i="9" s="1"/>
  <c r="S859" i="9" s="1"/>
  <c r="T859" i="9" s="1"/>
  <c r="U859" i="9" s="1"/>
  <c r="M860" i="9"/>
  <c r="N860" i="9" s="1"/>
  <c r="V860" i="9" s="1"/>
  <c r="W860" i="9" s="1"/>
  <c r="K860" i="9"/>
  <c r="L860" i="9" s="1"/>
  <c r="J861" i="9"/>
  <c r="X859" i="9"/>
  <c r="P860" i="9" l="1"/>
  <c r="O860" i="9"/>
  <c r="Q860" i="9"/>
  <c r="R860" i="9" s="1"/>
  <c r="S860" i="9" s="1"/>
  <c r="T860" i="9" s="1"/>
  <c r="U860" i="9" s="1"/>
  <c r="M861" i="9"/>
  <c r="N861" i="9" s="1"/>
  <c r="V861" i="9" s="1"/>
  <c r="W861" i="9" s="1"/>
  <c r="X860" i="9"/>
  <c r="K861" i="9"/>
  <c r="L861" i="9" s="1"/>
  <c r="J862" i="9"/>
  <c r="P861" i="9" l="1"/>
  <c r="O861" i="9"/>
  <c r="Q861" i="9"/>
  <c r="R861" i="9" s="1"/>
  <c r="S861" i="9" s="1"/>
  <c r="T861" i="9" s="1"/>
  <c r="U861" i="9" s="1"/>
  <c r="M862" i="9"/>
  <c r="N862" i="9" s="1"/>
  <c r="V862" i="9" s="1"/>
  <c r="W862" i="9" s="1"/>
  <c r="J863" i="9"/>
  <c r="K862" i="9"/>
  <c r="L862" i="9" s="1"/>
  <c r="X861" i="9"/>
  <c r="P862" i="9" l="1"/>
  <c r="O862" i="9"/>
  <c r="Q862" i="9"/>
  <c r="R862" i="9" s="1"/>
  <c r="S862" i="9" s="1"/>
  <c r="T862" i="9" s="1"/>
  <c r="U862" i="9" s="1"/>
  <c r="M863" i="9"/>
  <c r="N863" i="9" s="1"/>
  <c r="V863" i="9" s="1"/>
  <c r="W863" i="9" s="1"/>
  <c r="X862" i="9"/>
  <c r="K863" i="9"/>
  <c r="L863" i="9" s="1"/>
  <c r="J864" i="9"/>
  <c r="P863" i="9" l="1"/>
  <c r="O863" i="9"/>
  <c r="Q863" i="9"/>
  <c r="R863" i="9" s="1"/>
  <c r="S863" i="9" s="1"/>
  <c r="T863" i="9" s="1"/>
  <c r="U863" i="9" s="1"/>
  <c r="M864" i="9"/>
  <c r="N864" i="9" s="1"/>
  <c r="V864" i="9" s="1"/>
  <c r="W864" i="9" s="1"/>
  <c r="X863" i="9"/>
  <c r="J865" i="9"/>
  <c r="K864" i="9"/>
  <c r="L864" i="9" s="1"/>
  <c r="P864" i="9" l="1"/>
  <c r="O864" i="9"/>
  <c r="Q864" i="9"/>
  <c r="R864" i="9" s="1"/>
  <c r="S864" i="9" s="1"/>
  <c r="T864" i="9" s="1"/>
  <c r="U864" i="9" s="1"/>
  <c r="M865" i="9"/>
  <c r="N865" i="9" s="1"/>
  <c r="V865" i="9" s="1"/>
  <c r="W865" i="9" s="1"/>
  <c r="X864" i="9"/>
  <c r="J866" i="9"/>
  <c r="K865" i="9"/>
  <c r="L865" i="9" s="1"/>
  <c r="P865" i="9" l="1"/>
  <c r="O865" i="9"/>
  <c r="Q865" i="9"/>
  <c r="R865" i="9" s="1"/>
  <c r="S865" i="9" s="1"/>
  <c r="T865" i="9" s="1"/>
  <c r="U865" i="9" s="1"/>
  <c r="M866" i="9"/>
  <c r="N866" i="9" s="1"/>
  <c r="V866" i="9" s="1"/>
  <c r="W866" i="9" s="1"/>
  <c r="J867" i="9"/>
  <c r="K866" i="9"/>
  <c r="L866" i="9" s="1"/>
  <c r="X865" i="9"/>
  <c r="P866" i="9" l="1"/>
  <c r="O866" i="9"/>
  <c r="Q866" i="9"/>
  <c r="R866" i="9" s="1"/>
  <c r="S866" i="9" s="1"/>
  <c r="T866" i="9" s="1"/>
  <c r="U866" i="9" s="1"/>
  <c r="M867" i="9"/>
  <c r="N867" i="9" s="1"/>
  <c r="V867" i="9" s="1"/>
  <c r="W867" i="9" s="1"/>
  <c r="X866" i="9"/>
  <c r="J868" i="9"/>
  <c r="K867" i="9"/>
  <c r="L867" i="9" s="1"/>
  <c r="P867" i="9" l="1"/>
  <c r="O867" i="9"/>
  <c r="Q867" i="9"/>
  <c r="R867" i="9" s="1"/>
  <c r="S867" i="9" s="1"/>
  <c r="T867" i="9" s="1"/>
  <c r="U867" i="9" s="1"/>
  <c r="M868" i="9"/>
  <c r="N868" i="9" s="1"/>
  <c r="V868" i="9" s="1"/>
  <c r="W868" i="9" s="1"/>
  <c r="J869" i="9"/>
  <c r="K868" i="9"/>
  <c r="L868" i="9" s="1"/>
  <c r="X867" i="9"/>
  <c r="P868" i="9" l="1"/>
  <c r="O868" i="9"/>
  <c r="Q868" i="9"/>
  <c r="R868" i="9" s="1"/>
  <c r="S868" i="9" s="1"/>
  <c r="T868" i="9" s="1"/>
  <c r="U868" i="9" s="1"/>
  <c r="M869" i="9"/>
  <c r="N869" i="9" s="1"/>
  <c r="V869" i="9" s="1"/>
  <c r="W869" i="9" s="1"/>
  <c r="X868" i="9"/>
  <c r="K869" i="9"/>
  <c r="L869" i="9" s="1"/>
  <c r="J870" i="9"/>
  <c r="P869" i="9" l="1"/>
  <c r="O869" i="9"/>
  <c r="Q869" i="9"/>
  <c r="R869" i="9" s="1"/>
  <c r="S869" i="9" s="1"/>
  <c r="T869" i="9" s="1"/>
  <c r="U869" i="9" s="1"/>
  <c r="M870" i="9"/>
  <c r="N870" i="9" s="1"/>
  <c r="V870" i="9" s="1"/>
  <c r="W870" i="9" s="1"/>
  <c r="X869" i="9"/>
  <c r="K870" i="9"/>
  <c r="L870" i="9" s="1"/>
  <c r="J871" i="9"/>
  <c r="P870" i="9" l="1"/>
  <c r="O870" i="9"/>
  <c r="Q870" i="9"/>
  <c r="R870" i="9" s="1"/>
  <c r="S870" i="9" s="1"/>
  <c r="T870" i="9" s="1"/>
  <c r="U870" i="9" s="1"/>
  <c r="M871" i="9"/>
  <c r="N871" i="9" s="1"/>
  <c r="V871" i="9" s="1"/>
  <c r="W871" i="9" s="1"/>
  <c r="X870" i="9"/>
  <c r="K871" i="9"/>
  <c r="L871" i="9" s="1"/>
  <c r="J872" i="9"/>
  <c r="P871" i="9" l="1"/>
  <c r="O871" i="9"/>
  <c r="Q871" i="9"/>
  <c r="R871" i="9" s="1"/>
  <c r="S871" i="9" s="1"/>
  <c r="T871" i="9" s="1"/>
  <c r="U871" i="9" s="1"/>
  <c r="M872" i="9"/>
  <c r="N872" i="9" s="1"/>
  <c r="V872" i="9" s="1"/>
  <c r="W872" i="9" s="1"/>
  <c r="J873" i="9"/>
  <c r="K872" i="9"/>
  <c r="L872" i="9" s="1"/>
  <c r="X871" i="9"/>
  <c r="P872" i="9" l="1"/>
  <c r="O872" i="9"/>
  <c r="Q872" i="9"/>
  <c r="R872" i="9" s="1"/>
  <c r="S872" i="9" s="1"/>
  <c r="T872" i="9" s="1"/>
  <c r="U872" i="9" s="1"/>
  <c r="M873" i="9"/>
  <c r="N873" i="9" s="1"/>
  <c r="V873" i="9" s="1"/>
  <c r="W873" i="9" s="1"/>
  <c r="X872" i="9"/>
  <c r="J874" i="9"/>
  <c r="K873" i="9"/>
  <c r="L873" i="9" s="1"/>
  <c r="P873" i="9" l="1"/>
  <c r="O873" i="9"/>
  <c r="Q873" i="9"/>
  <c r="R873" i="9" s="1"/>
  <c r="S873" i="9" s="1"/>
  <c r="T873" i="9" s="1"/>
  <c r="U873" i="9" s="1"/>
  <c r="M874" i="9"/>
  <c r="N874" i="9" s="1"/>
  <c r="V874" i="9" s="1"/>
  <c r="W874" i="9" s="1"/>
  <c r="X873" i="9"/>
  <c r="J875" i="9"/>
  <c r="K874" i="9"/>
  <c r="L874" i="9" s="1"/>
  <c r="P874" i="9" l="1"/>
  <c r="O874" i="9"/>
  <c r="Q874" i="9"/>
  <c r="R874" i="9" s="1"/>
  <c r="S874" i="9" s="1"/>
  <c r="T874" i="9" s="1"/>
  <c r="U874" i="9" s="1"/>
  <c r="M875" i="9"/>
  <c r="N875" i="9" s="1"/>
  <c r="V875" i="9" s="1"/>
  <c r="W875" i="9" s="1"/>
  <c r="K875" i="9"/>
  <c r="L875" i="9" s="1"/>
  <c r="J876" i="9"/>
  <c r="X874" i="9"/>
  <c r="P875" i="9" l="1"/>
  <c r="O875" i="9"/>
  <c r="Q875" i="9"/>
  <c r="R875" i="9" s="1"/>
  <c r="S875" i="9" s="1"/>
  <c r="T875" i="9" s="1"/>
  <c r="U875" i="9" s="1"/>
  <c r="M876" i="9"/>
  <c r="N876" i="9" s="1"/>
  <c r="V876" i="9" s="1"/>
  <c r="W876" i="9" s="1"/>
  <c r="K876" i="9"/>
  <c r="L876" i="9" s="1"/>
  <c r="J877" i="9"/>
  <c r="X875" i="9"/>
  <c r="P876" i="9" l="1"/>
  <c r="O876" i="9"/>
  <c r="Q876" i="9"/>
  <c r="R876" i="9" s="1"/>
  <c r="S876" i="9" s="1"/>
  <c r="T876" i="9" s="1"/>
  <c r="U876" i="9" s="1"/>
  <c r="M877" i="9"/>
  <c r="N877" i="9" s="1"/>
  <c r="Q877" i="9" s="1"/>
  <c r="R877" i="9" s="1"/>
  <c r="S877" i="9" s="1"/>
  <c r="K877" i="9"/>
  <c r="L877" i="9" s="1"/>
  <c r="J878" i="9"/>
  <c r="X876" i="9"/>
  <c r="P877" i="9" l="1"/>
  <c r="O877" i="9"/>
  <c r="V877" i="9"/>
  <c r="M878" i="9"/>
  <c r="N878" i="9" s="1"/>
  <c r="V878" i="9" s="1"/>
  <c r="W878" i="9" s="1"/>
  <c r="T877" i="9"/>
  <c r="U877" i="9" s="1"/>
  <c r="J879" i="9"/>
  <c r="K878" i="9"/>
  <c r="L878" i="9" s="1"/>
  <c r="P878" i="9" l="1"/>
  <c r="O878" i="9"/>
  <c r="W877" i="9"/>
  <c r="X877" i="9" s="1"/>
  <c r="X878" i="9" s="1"/>
  <c r="Q878" i="9"/>
  <c r="R878" i="9" s="1"/>
  <c r="S878" i="9" s="1"/>
  <c r="T878" i="9" s="1"/>
  <c r="U878" i="9" s="1"/>
  <c r="M879" i="9"/>
  <c r="N879" i="9" s="1"/>
  <c r="V879" i="9" s="1"/>
  <c r="J880" i="9"/>
  <c r="K879" i="9"/>
  <c r="L879" i="9" s="1"/>
  <c r="W879" i="9" l="1"/>
  <c r="X879" i="9" s="1"/>
  <c r="P879" i="9"/>
  <c r="O879" i="9"/>
  <c r="Q879" i="9"/>
  <c r="R879" i="9" s="1"/>
  <c r="S879" i="9" s="1"/>
  <c r="T879" i="9" s="1"/>
  <c r="U879" i="9" s="1"/>
  <c r="M880" i="9"/>
  <c r="N880" i="9" s="1"/>
  <c r="V880" i="9" s="1"/>
  <c r="J881" i="9"/>
  <c r="K880" i="9"/>
  <c r="L880" i="9" s="1"/>
  <c r="W880" i="9" l="1"/>
  <c r="P880" i="9"/>
  <c r="O880" i="9"/>
  <c r="Q880" i="9"/>
  <c r="R880" i="9" s="1"/>
  <c r="S880" i="9" s="1"/>
  <c r="T880" i="9" s="1"/>
  <c r="U880" i="9" s="1"/>
  <c r="M881" i="9"/>
  <c r="N881" i="9" s="1"/>
  <c r="V881" i="9" s="1"/>
  <c r="J882" i="9"/>
  <c r="K881" i="9"/>
  <c r="L881" i="9" s="1"/>
  <c r="X880" i="9"/>
  <c r="W881" i="9" l="1"/>
  <c r="X881" i="9" s="1"/>
  <c r="P881" i="9"/>
  <c r="O881" i="9"/>
  <c r="Q881" i="9"/>
  <c r="R881" i="9" s="1"/>
  <c r="S881" i="9" s="1"/>
  <c r="T881" i="9" s="1"/>
  <c r="U881" i="9" s="1"/>
  <c r="M882" i="9"/>
  <c r="N882" i="9" s="1"/>
  <c r="V882" i="9" s="1"/>
  <c r="K882" i="9"/>
  <c r="L882" i="9" s="1"/>
  <c r="J883" i="9"/>
  <c r="W882" i="9" l="1"/>
  <c r="X882" i="9" s="1"/>
  <c r="P882" i="9"/>
  <c r="O882" i="9"/>
  <c r="Q882" i="9"/>
  <c r="R882" i="9" s="1"/>
  <c r="S882" i="9" s="1"/>
  <c r="T882" i="9" s="1"/>
  <c r="U882" i="9" s="1"/>
  <c r="M883" i="9"/>
  <c r="N883" i="9" s="1"/>
  <c r="V883" i="9" s="1"/>
  <c r="J884" i="9"/>
  <c r="K883" i="9"/>
  <c r="L883" i="9" s="1"/>
  <c r="W883" i="9" l="1"/>
  <c r="P883" i="9"/>
  <c r="O883" i="9"/>
  <c r="Q883" i="9"/>
  <c r="R883" i="9" s="1"/>
  <c r="S883" i="9" s="1"/>
  <c r="T883" i="9" s="1"/>
  <c r="U883" i="9" s="1"/>
  <c r="M884" i="9"/>
  <c r="N884" i="9" s="1"/>
  <c r="V884" i="9" s="1"/>
  <c r="X883" i="9"/>
  <c r="K884" i="9"/>
  <c r="L884" i="9" s="1"/>
  <c r="J885" i="9"/>
  <c r="P884" i="9" l="1"/>
  <c r="W884" i="9"/>
  <c r="X884" i="9" s="1"/>
  <c r="O884" i="9"/>
  <c r="Q884" i="9"/>
  <c r="R884" i="9" s="1"/>
  <c r="S884" i="9" s="1"/>
  <c r="T884" i="9" s="1"/>
  <c r="U884" i="9" s="1"/>
  <c r="M885" i="9"/>
  <c r="N885" i="9" s="1"/>
  <c r="V885" i="9" s="1"/>
  <c r="J886" i="9"/>
  <c r="K885" i="9"/>
  <c r="L885" i="9" s="1"/>
  <c r="P885" i="9" l="1"/>
  <c r="O885" i="9"/>
  <c r="W885" i="9"/>
  <c r="X885" i="9" s="1"/>
  <c r="Q885" i="9"/>
  <c r="R885" i="9" s="1"/>
  <c r="S885" i="9" s="1"/>
  <c r="T885" i="9" s="1"/>
  <c r="U885" i="9" s="1"/>
  <c r="M886" i="9"/>
  <c r="N886" i="9" s="1"/>
  <c r="V886" i="9" s="1"/>
  <c r="J887" i="9"/>
  <c r="K886" i="9"/>
  <c r="L886" i="9" s="1"/>
  <c r="W886" i="9" l="1"/>
  <c r="X886" i="9" s="1"/>
  <c r="P886" i="9"/>
  <c r="O886" i="9"/>
  <c r="Q886" i="9"/>
  <c r="R886" i="9" s="1"/>
  <c r="S886" i="9" s="1"/>
  <c r="T886" i="9" s="1"/>
  <c r="U886" i="9" s="1"/>
  <c r="M887" i="9"/>
  <c r="N887" i="9" s="1"/>
  <c r="V887" i="9" s="1"/>
  <c r="K887" i="9"/>
  <c r="L887" i="9" s="1"/>
  <c r="J888" i="9"/>
  <c r="W887" i="9" l="1"/>
  <c r="P887" i="9"/>
  <c r="O887" i="9"/>
  <c r="Q887" i="9"/>
  <c r="R887" i="9" s="1"/>
  <c r="S887" i="9" s="1"/>
  <c r="T887" i="9" s="1"/>
  <c r="U887" i="9" s="1"/>
  <c r="M888" i="9"/>
  <c r="N888" i="9" s="1"/>
  <c r="V888" i="9" s="1"/>
  <c r="X887" i="9"/>
  <c r="J889" i="9"/>
  <c r="K888" i="9"/>
  <c r="L888" i="9" s="1"/>
  <c r="W888" i="9" l="1"/>
  <c r="P888" i="9"/>
  <c r="O888" i="9"/>
  <c r="Q888" i="9"/>
  <c r="R888" i="9" s="1"/>
  <c r="S888" i="9" s="1"/>
  <c r="T888" i="9" s="1"/>
  <c r="U888" i="9" s="1"/>
  <c r="M889" i="9"/>
  <c r="N889" i="9" s="1"/>
  <c r="V889" i="9" s="1"/>
  <c r="W889" i="9" s="1"/>
  <c r="X888" i="9"/>
  <c r="J890" i="9"/>
  <c r="K889" i="9"/>
  <c r="L889" i="9" s="1"/>
  <c r="P889" i="9" l="1"/>
  <c r="O889" i="9"/>
  <c r="Q889" i="9"/>
  <c r="R889" i="9" s="1"/>
  <c r="S889" i="9" s="1"/>
  <c r="T889" i="9" s="1"/>
  <c r="U889" i="9" s="1"/>
  <c r="M890" i="9"/>
  <c r="N890" i="9" s="1"/>
  <c r="V890" i="9" s="1"/>
  <c r="X889" i="9"/>
  <c r="J891" i="9"/>
  <c r="K890" i="9"/>
  <c r="L890" i="9" s="1"/>
  <c r="W890" i="9" l="1"/>
  <c r="P890" i="9"/>
  <c r="O890" i="9"/>
  <c r="Q890" i="9"/>
  <c r="R890" i="9" s="1"/>
  <c r="S890" i="9" s="1"/>
  <c r="T890" i="9" s="1"/>
  <c r="U890" i="9" s="1"/>
  <c r="M891" i="9"/>
  <c r="N891" i="9" s="1"/>
  <c r="V891" i="9" s="1"/>
  <c r="W891" i="9" s="1"/>
  <c r="K891" i="9"/>
  <c r="L891" i="9" s="1"/>
  <c r="J892" i="9"/>
  <c r="X890" i="9"/>
  <c r="P891" i="9" l="1"/>
  <c r="O891" i="9"/>
  <c r="Q891" i="9"/>
  <c r="R891" i="9" s="1"/>
  <c r="S891" i="9" s="1"/>
  <c r="T891" i="9" s="1"/>
  <c r="U891" i="9" s="1"/>
  <c r="M892" i="9"/>
  <c r="N892" i="9" s="1"/>
  <c r="V892" i="9" s="1"/>
  <c r="W892" i="9" s="1"/>
  <c r="X891" i="9"/>
  <c r="K892" i="9"/>
  <c r="L892" i="9" s="1"/>
  <c r="J893" i="9"/>
  <c r="P892" i="9" l="1"/>
  <c r="O892" i="9"/>
  <c r="Q892" i="9"/>
  <c r="R892" i="9" s="1"/>
  <c r="S892" i="9" s="1"/>
  <c r="T892" i="9" s="1"/>
  <c r="U892" i="9" s="1"/>
  <c r="M893" i="9"/>
  <c r="N893" i="9" s="1"/>
  <c r="V893" i="9" s="1"/>
  <c r="W893" i="9" s="1"/>
  <c r="X892" i="9"/>
  <c r="K893" i="9"/>
  <c r="L893" i="9" s="1"/>
  <c r="J894" i="9"/>
  <c r="P893" i="9" l="1"/>
  <c r="O893" i="9"/>
  <c r="Q893" i="9"/>
  <c r="R893" i="9" s="1"/>
  <c r="S893" i="9" s="1"/>
  <c r="T893" i="9" s="1"/>
  <c r="U893" i="9" s="1"/>
  <c r="M894" i="9"/>
  <c r="N894" i="9" s="1"/>
  <c r="V894" i="9" s="1"/>
  <c r="W894" i="9" s="1"/>
  <c r="X893" i="9"/>
  <c r="J895" i="9"/>
  <c r="K894" i="9"/>
  <c r="L894" i="9" s="1"/>
  <c r="P894" i="9" l="1"/>
  <c r="O894" i="9"/>
  <c r="Q894" i="9"/>
  <c r="R894" i="9" s="1"/>
  <c r="S894" i="9" s="1"/>
  <c r="T894" i="9" s="1"/>
  <c r="U894" i="9" s="1"/>
  <c r="M895" i="9"/>
  <c r="N895" i="9" s="1"/>
  <c r="V895" i="9" s="1"/>
  <c r="K895" i="9"/>
  <c r="L895" i="9" s="1"/>
  <c r="J896" i="9"/>
  <c r="X894" i="9"/>
  <c r="P895" i="9" l="1"/>
  <c r="W895" i="9"/>
  <c r="X895" i="9" s="1"/>
  <c r="O895" i="9"/>
  <c r="Q895" i="9"/>
  <c r="R895" i="9" s="1"/>
  <c r="S895" i="9" s="1"/>
  <c r="T895" i="9" s="1"/>
  <c r="U895" i="9" s="1"/>
  <c r="M896" i="9"/>
  <c r="N896" i="9" s="1"/>
  <c r="V896" i="9" s="1"/>
  <c r="K896" i="9"/>
  <c r="L896" i="9" s="1"/>
  <c r="J897" i="9"/>
  <c r="P896" i="9" l="1"/>
  <c r="W896" i="9"/>
  <c r="X896" i="9" s="1"/>
  <c r="O896" i="9"/>
  <c r="Q896" i="9"/>
  <c r="R896" i="9" s="1"/>
  <c r="S896" i="9" s="1"/>
  <c r="T896" i="9" s="1"/>
  <c r="U896" i="9" s="1"/>
  <c r="M897" i="9"/>
  <c r="N897" i="9" s="1"/>
  <c r="V897" i="9" s="1"/>
  <c r="J898" i="9"/>
  <c r="K897" i="9"/>
  <c r="L897" i="9" s="1"/>
  <c r="W897" i="9" l="1"/>
  <c r="X897" i="9" s="1"/>
  <c r="P897" i="9"/>
  <c r="O897" i="9"/>
  <c r="Q897" i="9"/>
  <c r="R897" i="9" s="1"/>
  <c r="S897" i="9" s="1"/>
  <c r="T897" i="9" s="1"/>
  <c r="U897" i="9" s="1"/>
  <c r="M898" i="9"/>
  <c r="N898" i="9" s="1"/>
  <c r="V898" i="9" s="1"/>
  <c r="J899" i="9"/>
  <c r="K898" i="9"/>
  <c r="L898" i="9" s="1"/>
  <c r="W898" i="9" l="1"/>
  <c r="X898" i="9" s="1"/>
  <c r="P898" i="9"/>
  <c r="O898" i="9"/>
  <c r="Q898" i="9"/>
  <c r="R898" i="9" s="1"/>
  <c r="S898" i="9" s="1"/>
  <c r="T898" i="9" s="1"/>
  <c r="U898" i="9" s="1"/>
  <c r="M899" i="9"/>
  <c r="N899" i="9" s="1"/>
  <c r="V899" i="9" s="1"/>
  <c r="J900" i="9"/>
  <c r="K899" i="9"/>
  <c r="L899" i="9" s="1"/>
  <c r="W899" i="9" l="1"/>
  <c r="X899" i="9" s="1"/>
  <c r="P899" i="9"/>
  <c r="O899" i="9"/>
  <c r="Q899" i="9"/>
  <c r="R899" i="9" s="1"/>
  <c r="S899" i="9" s="1"/>
  <c r="T899" i="9" s="1"/>
  <c r="U899" i="9" s="1"/>
  <c r="M900" i="9"/>
  <c r="N900" i="9" s="1"/>
  <c r="V900" i="9" s="1"/>
  <c r="K900" i="9"/>
  <c r="L900" i="9" s="1"/>
  <c r="J901" i="9"/>
  <c r="W900" i="9" l="1"/>
  <c r="X900" i="9" s="1"/>
  <c r="P900" i="9"/>
  <c r="O900" i="9"/>
  <c r="Q900" i="9"/>
  <c r="R900" i="9" s="1"/>
  <c r="S900" i="9" s="1"/>
  <c r="T900" i="9" s="1"/>
  <c r="U900" i="9" s="1"/>
  <c r="M901" i="9"/>
  <c r="N901" i="9" s="1"/>
  <c r="V901" i="9" s="1"/>
  <c r="J902" i="9"/>
  <c r="K901" i="9"/>
  <c r="L901" i="9" s="1"/>
  <c r="W901" i="9" l="1"/>
  <c r="P901" i="9"/>
  <c r="O901" i="9"/>
  <c r="Q901" i="9"/>
  <c r="R901" i="9" s="1"/>
  <c r="S901" i="9" s="1"/>
  <c r="T901" i="9" s="1"/>
  <c r="U901" i="9" s="1"/>
  <c r="M902" i="9"/>
  <c r="N902" i="9" s="1"/>
  <c r="V902" i="9" s="1"/>
  <c r="X901" i="9"/>
  <c r="J903" i="9"/>
  <c r="K902" i="9"/>
  <c r="L902" i="9" s="1"/>
  <c r="W902" i="9" l="1"/>
  <c r="X902" i="9" s="1"/>
  <c r="P902" i="9"/>
  <c r="O902" i="9"/>
  <c r="Q902" i="9"/>
  <c r="R902" i="9" s="1"/>
  <c r="S902" i="9" s="1"/>
  <c r="T902" i="9" s="1"/>
  <c r="U902" i="9" s="1"/>
  <c r="M903" i="9"/>
  <c r="N903" i="9" s="1"/>
  <c r="V903" i="9" s="1"/>
  <c r="W903" i="9" s="1"/>
  <c r="K903" i="9"/>
  <c r="L903" i="9" s="1"/>
  <c r="J904" i="9"/>
  <c r="P903" i="9" l="1"/>
  <c r="O903" i="9"/>
  <c r="Q903" i="9"/>
  <c r="R903" i="9" s="1"/>
  <c r="S903" i="9" s="1"/>
  <c r="T903" i="9" s="1"/>
  <c r="U903" i="9" s="1"/>
  <c r="M904" i="9"/>
  <c r="N904" i="9" s="1"/>
  <c r="V904" i="9" s="1"/>
  <c r="W904" i="9" s="1"/>
  <c r="J905" i="9"/>
  <c r="K904" i="9"/>
  <c r="L904" i="9" s="1"/>
  <c r="X903" i="9"/>
  <c r="P904" i="9" l="1"/>
  <c r="O904" i="9"/>
  <c r="Q904" i="9"/>
  <c r="R904" i="9" s="1"/>
  <c r="S904" i="9" s="1"/>
  <c r="T904" i="9" s="1"/>
  <c r="U904" i="9" s="1"/>
  <c r="M905" i="9"/>
  <c r="N905" i="9" s="1"/>
  <c r="V905" i="9" s="1"/>
  <c r="W905" i="9" s="1"/>
  <c r="X904" i="9"/>
  <c r="J906" i="9"/>
  <c r="K905" i="9"/>
  <c r="L905" i="9" s="1"/>
  <c r="P905" i="9" l="1"/>
  <c r="O905" i="9"/>
  <c r="Q905" i="9"/>
  <c r="R905" i="9" s="1"/>
  <c r="S905" i="9" s="1"/>
  <c r="T905" i="9" s="1"/>
  <c r="U905" i="9" s="1"/>
  <c r="M906" i="9"/>
  <c r="N906" i="9" s="1"/>
  <c r="V906" i="9" s="1"/>
  <c r="W906" i="9" s="1"/>
  <c r="J907" i="9"/>
  <c r="K906" i="9"/>
  <c r="L906" i="9" s="1"/>
  <c r="X905" i="9"/>
  <c r="P906" i="9" l="1"/>
  <c r="O906" i="9"/>
  <c r="Q906" i="9"/>
  <c r="R906" i="9" s="1"/>
  <c r="S906" i="9" s="1"/>
  <c r="T906" i="9" s="1"/>
  <c r="U906" i="9" s="1"/>
  <c r="M907" i="9"/>
  <c r="N907" i="9" s="1"/>
  <c r="V907" i="9" s="1"/>
  <c r="W907" i="9" s="1"/>
  <c r="K907" i="9"/>
  <c r="L907" i="9" s="1"/>
  <c r="J908" i="9"/>
  <c r="X906" i="9"/>
  <c r="P907" i="9" l="1"/>
  <c r="O907" i="9"/>
  <c r="Q907" i="9"/>
  <c r="R907" i="9" s="1"/>
  <c r="S907" i="9" s="1"/>
  <c r="T907" i="9" s="1"/>
  <c r="U907" i="9" s="1"/>
  <c r="M908" i="9"/>
  <c r="N908" i="9" s="1"/>
  <c r="V908" i="9" s="1"/>
  <c r="X907" i="9"/>
  <c r="J909" i="9"/>
  <c r="K908" i="9"/>
  <c r="L908" i="9" s="1"/>
  <c r="P908" i="9" l="1"/>
  <c r="W908" i="9"/>
  <c r="X908" i="9" s="1"/>
  <c r="O908" i="9"/>
  <c r="Q908" i="9"/>
  <c r="R908" i="9" s="1"/>
  <c r="S908" i="9" s="1"/>
  <c r="T908" i="9" s="1"/>
  <c r="U908" i="9" s="1"/>
  <c r="M909" i="9"/>
  <c r="N909" i="9" s="1"/>
  <c r="V909" i="9" s="1"/>
  <c r="K909" i="9"/>
  <c r="L909" i="9" s="1"/>
  <c r="J910" i="9"/>
  <c r="P909" i="9" l="1"/>
  <c r="O909" i="9"/>
  <c r="W909" i="9"/>
  <c r="X909" i="9" s="1"/>
  <c r="Q909" i="9"/>
  <c r="R909" i="9" s="1"/>
  <c r="S909" i="9" s="1"/>
  <c r="T909" i="9" s="1"/>
  <c r="U909" i="9" s="1"/>
  <c r="M910" i="9"/>
  <c r="N910" i="9" s="1"/>
  <c r="V910" i="9" s="1"/>
  <c r="W910" i="9" s="1"/>
  <c r="J911" i="9"/>
  <c r="K910" i="9"/>
  <c r="L910" i="9" s="1"/>
  <c r="P910" i="9" l="1"/>
  <c r="O910" i="9"/>
  <c r="Q910" i="9"/>
  <c r="R910" i="9" s="1"/>
  <c r="S910" i="9" s="1"/>
  <c r="T910" i="9" s="1"/>
  <c r="U910" i="9" s="1"/>
  <c r="M911" i="9"/>
  <c r="N911" i="9" s="1"/>
  <c r="V911" i="9" s="1"/>
  <c r="W911" i="9" s="1"/>
  <c r="X910" i="9"/>
  <c r="J912" i="9"/>
  <c r="K911" i="9"/>
  <c r="L911" i="9" s="1"/>
  <c r="P911" i="9" l="1"/>
  <c r="O911" i="9"/>
  <c r="Q911" i="9"/>
  <c r="R911" i="9" s="1"/>
  <c r="S911" i="9" s="1"/>
  <c r="T911" i="9" s="1"/>
  <c r="U911" i="9" s="1"/>
  <c r="M912" i="9"/>
  <c r="N912" i="9" s="1"/>
  <c r="V912" i="9" s="1"/>
  <c r="J913" i="9"/>
  <c r="K912" i="9"/>
  <c r="L912" i="9" s="1"/>
  <c r="X911" i="9"/>
  <c r="P912" i="9" l="1"/>
  <c r="O912" i="9"/>
  <c r="W912" i="9"/>
  <c r="X912" i="9" s="1"/>
  <c r="Q912" i="9"/>
  <c r="R912" i="9" s="1"/>
  <c r="S912" i="9" s="1"/>
  <c r="T912" i="9" s="1"/>
  <c r="U912" i="9" s="1"/>
  <c r="M913" i="9"/>
  <c r="N913" i="9" s="1"/>
  <c r="V913" i="9" s="1"/>
  <c r="J914" i="9"/>
  <c r="K913" i="9"/>
  <c r="L913" i="9" s="1"/>
  <c r="W913" i="9" l="1"/>
  <c r="P913" i="9"/>
  <c r="O913" i="9"/>
  <c r="Q913" i="9"/>
  <c r="R913" i="9" s="1"/>
  <c r="S913" i="9" s="1"/>
  <c r="T913" i="9" s="1"/>
  <c r="U913" i="9" s="1"/>
  <c r="M914" i="9"/>
  <c r="N914" i="9" s="1"/>
  <c r="V914" i="9" s="1"/>
  <c r="W914" i="9" s="1"/>
  <c r="J915" i="9"/>
  <c r="K914" i="9"/>
  <c r="L914" i="9" s="1"/>
  <c r="X913" i="9"/>
  <c r="P914" i="9" l="1"/>
  <c r="O914" i="9"/>
  <c r="Q914" i="9"/>
  <c r="R914" i="9" s="1"/>
  <c r="S914" i="9" s="1"/>
  <c r="T914" i="9" s="1"/>
  <c r="U914" i="9" s="1"/>
  <c r="M915" i="9"/>
  <c r="N915" i="9" s="1"/>
  <c r="V915" i="9" s="1"/>
  <c r="W915" i="9" s="1"/>
  <c r="X914" i="9"/>
  <c r="J916" i="9"/>
  <c r="K915" i="9"/>
  <c r="L915" i="9" s="1"/>
  <c r="P915" i="9" l="1"/>
  <c r="O915" i="9"/>
  <c r="Q915" i="9"/>
  <c r="R915" i="9" s="1"/>
  <c r="S915" i="9" s="1"/>
  <c r="T915" i="9" s="1"/>
  <c r="U915" i="9" s="1"/>
  <c r="M916" i="9"/>
  <c r="N916" i="9" s="1"/>
  <c r="V916" i="9" s="1"/>
  <c r="W916" i="9" s="1"/>
  <c r="X915" i="9"/>
  <c r="K916" i="9"/>
  <c r="L916" i="9" s="1"/>
  <c r="J917" i="9"/>
  <c r="P916" i="9" l="1"/>
  <c r="O916" i="9"/>
  <c r="Q916" i="9"/>
  <c r="R916" i="9" s="1"/>
  <c r="S916" i="9" s="1"/>
  <c r="T916" i="9" s="1"/>
  <c r="U916" i="9" s="1"/>
  <c r="M917" i="9"/>
  <c r="N917" i="9" s="1"/>
  <c r="V917" i="9" s="1"/>
  <c r="W917" i="9" s="1"/>
  <c r="J918" i="9"/>
  <c r="K917" i="9"/>
  <c r="L917" i="9" s="1"/>
  <c r="X916" i="9"/>
  <c r="P917" i="9" l="1"/>
  <c r="O917" i="9"/>
  <c r="Q917" i="9"/>
  <c r="R917" i="9" s="1"/>
  <c r="S917" i="9" s="1"/>
  <c r="T917" i="9" s="1"/>
  <c r="U917" i="9" s="1"/>
  <c r="M918" i="9"/>
  <c r="N918" i="9" s="1"/>
  <c r="V918" i="9" s="1"/>
  <c r="W918" i="9" s="1"/>
  <c r="X917" i="9"/>
  <c r="J919" i="9"/>
  <c r="K918" i="9"/>
  <c r="L918" i="9" s="1"/>
  <c r="P918" i="9" l="1"/>
  <c r="O918" i="9"/>
  <c r="Q918" i="9"/>
  <c r="R918" i="9" s="1"/>
  <c r="S918" i="9" s="1"/>
  <c r="T918" i="9" s="1"/>
  <c r="U918" i="9" s="1"/>
  <c r="M919" i="9"/>
  <c r="N919" i="9" s="1"/>
  <c r="V919" i="9" s="1"/>
  <c r="W919" i="9" s="1"/>
  <c r="X918" i="9"/>
  <c r="J920" i="9"/>
  <c r="K919" i="9"/>
  <c r="L919" i="9" s="1"/>
  <c r="P919" i="9" l="1"/>
  <c r="O919" i="9"/>
  <c r="Q919" i="9"/>
  <c r="R919" i="9" s="1"/>
  <c r="S919" i="9" s="1"/>
  <c r="T919" i="9" s="1"/>
  <c r="U919" i="9" s="1"/>
  <c r="M920" i="9"/>
  <c r="N920" i="9" s="1"/>
  <c r="V920" i="9" s="1"/>
  <c r="W920" i="9" s="1"/>
  <c r="X919" i="9"/>
  <c r="J921" i="9"/>
  <c r="K920" i="9"/>
  <c r="L920" i="9" s="1"/>
  <c r="P920" i="9" l="1"/>
  <c r="O920" i="9"/>
  <c r="Q920" i="9"/>
  <c r="R920" i="9" s="1"/>
  <c r="S920" i="9" s="1"/>
  <c r="T920" i="9" s="1"/>
  <c r="U920" i="9" s="1"/>
  <c r="M921" i="9"/>
  <c r="N921" i="9" s="1"/>
  <c r="V921" i="9" s="1"/>
  <c r="W921" i="9" s="1"/>
  <c r="X920" i="9"/>
  <c r="J922" i="9"/>
  <c r="K921" i="9"/>
  <c r="L921" i="9" s="1"/>
  <c r="P921" i="9" l="1"/>
  <c r="O921" i="9"/>
  <c r="Q921" i="9"/>
  <c r="R921" i="9" s="1"/>
  <c r="S921" i="9" s="1"/>
  <c r="T921" i="9" s="1"/>
  <c r="U921" i="9" s="1"/>
  <c r="M922" i="9"/>
  <c r="N922" i="9" s="1"/>
  <c r="V922" i="9" s="1"/>
  <c r="W922" i="9" s="1"/>
  <c r="X921" i="9"/>
  <c r="J923" i="9"/>
  <c r="K922" i="9"/>
  <c r="L922" i="9" s="1"/>
  <c r="P922" i="9" l="1"/>
  <c r="O922" i="9"/>
  <c r="Q922" i="9"/>
  <c r="R922" i="9" s="1"/>
  <c r="S922" i="9" s="1"/>
  <c r="T922" i="9" s="1"/>
  <c r="U922" i="9" s="1"/>
  <c r="M923" i="9"/>
  <c r="N923" i="9" s="1"/>
  <c r="V923" i="9" s="1"/>
  <c r="W923" i="9" s="1"/>
  <c r="X922" i="9"/>
  <c r="J924" i="9"/>
  <c r="K923" i="9"/>
  <c r="L923" i="9" s="1"/>
  <c r="P923" i="9" l="1"/>
  <c r="O923" i="9"/>
  <c r="Q923" i="9"/>
  <c r="R923" i="9" s="1"/>
  <c r="S923" i="9" s="1"/>
  <c r="T923" i="9" s="1"/>
  <c r="U923" i="9" s="1"/>
  <c r="M924" i="9"/>
  <c r="N924" i="9" s="1"/>
  <c r="V924" i="9" s="1"/>
  <c r="W924" i="9" s="1"/>
  <c r="K924" i="9"/>
  <c r="L924" i="9" s="1"/>
  <c r="J925" i="9"/>
  <c r="X923" i="9"/>
  <c r="P924" i="9" l="1"/>
  <c r="O924" i="9"/>
  <c r="Q924" i="9"/>
  <c r="R924" i="9" s="1"/>
  <c r="S924" i="9" s="1"/>
  <c r="T924" i="9" s="1"/>
  <c r="U924" i="9" s="1"/>
  <c r="M925" i="9"/>
  <c r="N925" i="9" s="1"/>
  <c r="V925" i="9" s="1"/>
  <c r="W925" i="9" s="1"/>
  <c r="X924" i="9"/>
  <c r="K925" i="9"/>
  <c r="L925" i="9" s="1"/>
  <c r="J926" i="9"/>
  <c r="P925" i="9" l="1"/>
  <c r="O925" i="9"/>
  <c r="Q925" i="9"/>
  <c r="R925" i="9" s="1"/>
  <c r="S925" i="9" s="1"/>
  <c r="T925" i="9" s="1"/>
  <c r="U925" i="9" s="1"/>
  <c r="M926" i="9"/>
  <c r="N926" i="9" s="1"/>
  <c r="V926" i="9" s="1"/>
  <c r="W926" i="9" s="1"/>
  <c r="X925" i="9"/>
  <c r="J927" i="9"/>
  <c r="K926" i="9"/>
  <c r="L926" i="9" s="1"/>
  <c r="P926" i="9" l="1"/>
  <c r="O926" i="9"/>
  <c r="Q926" i="9"/>
  <c r="R926" i="9" s="1"/>
  <c r="S926" i="9" s="1"/>
  <c r="T926" i="9" s="1"/>
  <c r="U926" i="9" s="1"/>
  <c r="M927" i="9"/>
  <c r="N927" i="9" s="1"/>
  <c r="V927" i="9" s="1"/>
  <c r="W927" i="9" s="1"/>
  <c r="X926" i="9"/>
  <c r="J928" i="9"/>
  <c r="K927" i="9"/>
  <c r="L927" i="9" s="1"/>
  <c r="P927" i="9" l="1"/>
  <c r="O927" i="9"/>
  <c r="Q927" i="9"/>
  <c r="R927" i="9" s="1"/>
  <c r="S927" i="9" s="1"/>
  <c r="T927" i="9" s="1"/>
  <c r="U927" i="9" s="1"/>
  <c r="M928" i="9"/>
  <c r="N928" i="9" s="1"/>
  <c r="V928" i="9" s="1"/>
  <c r="W928" i="9" s="1"/>
  <c r="X927" i="9"/>
  <c r="J929" i="9"/>
  <c r="K928" i="9"/>
  <c r="L928" i="9" s="1"/>
  <c r="P928" i="9" l="1"/>
  <c r="O928" i="9"/>
  <c r="Q928" i="9"/>
  <c r="R928" i="9" s="1"/>
  <c r="S928" i="9" s="1"/>
  <c r="T928" i="9" s="1"/>
  <c r="U928" i="9" s="1"/>
  <c r="M929" i="9"/>
  <c r="N929" i="9" s="1"/>
  <c r="V929" i="9" s="1"/>
  <c r="W929" i="9" s="1"/>
  <c r="X928" i="9"/>
  <c r="K929" i="9"/>
  <c r="L929" i="9" s="1"/>
  <c r="J930" i="9"/>
  <c r="P929" i="9" l="1"/>
  <c r="O929" i="9"/>
  <c r="Q929" i="9"/>
  <c r="R929" i="9" s="1"/>
  <c r="S929" i="9" s="1"/>
  <c r="T929" i="9" s="1"/>
  <c r="U929" i="9" s="1"/>
  <c r="M930" i="9"/>
  <c r="N930" i="9" s="1"/>
  <c r="V930" i="9" s="1"/>
  <c r="W930" i="9" s="1"/>
  <c r="X929" i="9"/>
  <c r="J931" i="9"/>
  <c r="K930" i="9"/>
  <c r="L930" i="9" s="1"/>
  <c r="P930" i="9" l="1"/>
  <c r="O930" i="9"/>
  <c r="Q930" i="9"/>
  <c r="R930" i="9" s="1"/>
  <c r="S930" i="9" s="1"/>
  <c r="T930" i="9" s="1"/>
  <c r="U930" i="9" s="1"/>
  <c r="M931" i="9"/>
  <c r="N931" i="9" s="1"/>
  <c r="V931" i="9" s="1"/>
  <c r="W931" i="9" s="1"/>
  <c r="X930" i="9"/>
  <c r="J932" i="9"/>
  <c r="K931" i="9"/>
  <c r="L931" i="9" s="1"/>
  <c r="P931" i="9" l="1"/>
  <c r="O931" i="9"/>
  <c r="Q931" i="9"/>
  <c r="R931" i="9" s="1"/>
  <c r="S931" i="9" s="1"/>
  <c r="T931" i="9" s="1"/>
  <c r="U931" i="9" s="1"/>
  <c r="M932" i="9"/>
  <c r="N932" i="9" s="1"/>
  <c r="V932" i="9" s="1"/>
  <c r="W932" i="9" s="1"/>
  <c r="X931" i="9"/>
  <c r="J933" i="9"/>
  <c r="K932" i="9"/>
  <c r="L932" i="9" s="1"/>
  <c r="P932" i="9" l="1"/>
  <c r="O932" i="9"/>
  <c r="Q932" i="9"/>
  <c r="R932" i="9" s="1"/>
  <c r="S932" i="9" s="1"/>
  <c r="T932" i="9" s="1"/>
  <c r="U932" i="9" s="1"/>
  <c r="M933" i="9"/>
  <c r="N933" i="9" s="1"/>
  <c r="V933" i="9" s="1"/>
  <c r="W933" i="9" s="1"/>
  <c r="X932" i="9"/>
  <c r="J934" i="9"/>
  <c r="K933" i="9"/>
  <c r="L933" i="9" s="1"/>
  <c r="P933" i="9" l="1"/>
  <c r="O933" i="9"/>
  <c r="Q933" i="9"/>
  <c r="R933" i="9" s="1"/>
  <c r="S933" i="9" s="1"/>
  <c r="T933" i="9" s="1"/>
  <c r="U933" i="9" s="1"/>
  <c r="M934" i="9"/>
  <c r="N934" i="9" s="1"/>
  <c r="V934" i="9" s="1"/>
  <c r="X933" i="9"/>
  <c r="J935" i="9"/>
  <c r="K934" i="9"/>
  <c r="L934" i="9" s="1"/>
  <c r="W934" i="9" l="1"/>
  <c r="X934" i="9" s="1"/>
  <c r="P934" i="9"/>
  <c r="O934" i="9"/>
  <c r="Q934" i="9"/>
  <c r="R934" i="9" s="1"/>
  <c r="S934" i="9" s="1"/>
  <c r="T934" i="9" s="1"/>
  <c r="U934" i="9" s="1"/>
  <c r="M935" i="9"/>
  <c r="N935" i="9" s="1"/>
  <c r="V935" i="9" s="1"/>
  <c r="W935" i="9" s="1"/>
  <c r="K935" i="9"/>
  <c r="L935" i="9" s="1"/>
  <c r="J936" i="9"/>
  <c r="P935" i="9" l="1"/>
  <c r="O935" i="9"/>
  <c r="Q935" i="9"/>
  <c r="R935" i="9" s="1"/>
  <c r="S935" i="9" s="1"/>
  <c r="T935" i="9" s="1"/>
  <c r="U935" i="9" s="1"/>
  <c r="M936" i="9"/>
  <c r="N936" i="9" s="1"/>
  <c r="V936" i="9" s="1"/>
  <c r="W936" i="9" s="1"/>
  <c r="X935" i="9"/>
  <c r="J937" i="9"/>
  <c r="K936" i="9"/>
  <c r="L936" i="9" s="1"/>
  <c r="P936" i="9" l="1"/>
  <c r="O936" i="9"/>
  <c r="Q936" i="9"/>
  <c r="R936" i="9" s="1"/>
  <c r="S936" i="9" s="1"/>
  <c r="T936" i="9" s="1"/>
  <c r="U936" i="9" s="1"/>
  <c r="M937" i="9"/>
  <c r="N937" i="9" s="1"/>
  <c r="V937" i="9" s="1"/>
  <c r="W937" i="9" s="1"/>
  <c r="X936" i="9"/>
  <c r="J938" i="9"/>
  <c r="K937" i="9"/>
  <c r="L937" i="9" s="1"/>
  <c r="P937" i="9" l="1"/>
  <c r="O937" i="9"/>
  <c r="Q937" i="9"/>
  <c r="R937" i="9" s="1"/>
  <c r="S937" i="9" s="1"/>
  <c r="T937" i="9" s="1"/>
  <c r="U937" i="9" s="1"/>
  <c r="M938" i="9"/>
  <c r="N938" i="9" s="1"/>
  <c r="V938" i="9" s="1"/>
  <c r="W938" i="9" s="1"/>
  <c r="X937" i="9"/>
  <c r="J939" i="9"/>
  <c r="K938" i="9"/>
  <c r="L938" i="9" s="1"/>
  <c r="P938" i="9" l="1"/>
  <c r="O938" i="9"/>
  <c r="Q938" i="9"/>
  <c r="R938" i="9" s="1"/>
  <c r="S938" i="9" s="1"/>
  <c r="T938" i="9" s="1"/>
  <c r="U938" i="9" s="1"/>
  <c r="M939" i="9"/>
  <c r="N939" i="9" s="1"/>
  <c r="V939" i="9" s="1"/>
  <c r="W939" i="9" s="1"/>
  <c r="X938" i="9"/>
  <c r="J940" i="9"/>
  <c r="K939" i="9"/>
  <c r="L939" i="9" s="1"/>
  <c r="P939" i="9" l="1"/>
  <c r="O939" i="9"/>
  <c r="Q939" i="9"/>
  <c r="R939" i="9" s="1"/>
  <c r="S939" i="9" s="1"/>
  <c r="T939" i="9" s="1"/>
  <c r="U939" i="9" s="1"/>
  <c r="M940" i="9"/>
  <c r="N940" i="9" s="1"/>
  <c r="V940" i="9" s="1"/>
  <c r="W940" i="9" s="1"/>
  <c r="X939" i="9"/>
  <c r="K940" i="9"/>
  <c r="L940" i="9" s="1"/>
  <c r="J941" i="9"/>
  <c r="P940" i="9" l="1"/>
  <c r="O940" i="9"/>
  <c r="Q940" i="9"/>
  <c r="R940" i="9" s="1"/>
  <c r="S940" i="9" s="1"/>
  <c r="T940" i="9" s="1"/>
  <c r="U940" i="9" s="1"/>
  <c r="M941" i="9"/>
  <c r="N941" i="9" s="1"/>
  <c r="V941" i="9" s="1"/>
  <c r="X940" i="9"/>
  <c r="J942" i="9"/>
  <c r="K941" i="9"/>
  <c r="L941" i="9" s="1"/>
  <c r="W941" i="9" l="1"/>
  <c r="X941" i="9" s="1"/>
  <c r="P941" i="9"/>
  <c r="O941" i="9"/>
  <c r="Q941" i="9"/>
  <c r="R941" i="9" s="1"/>
  <c r="S941" i="9" s="1"/>
  <c r="T941" i="9" s="1"/>
  <c r="U941" i="9" s="1"/>
  <c r="M942" i="9"/>
  <c r="N942" i="9" s="1"/>
  <c r="V942" i="9" s="1"/>
  <c r="J943" i="9"/>
  <c r="K942" i="9"/>
  <c r="L942" i="9" s="1"/>
  <c r="P942" i="9" l="1"/>
  <c r="W942" i="9"/>
  <c r="X942" i="9" s="1"/>
  <c r="O942" i="9"/>
  <c r="Q942" i="9"/>
  <c r="R942" i="9" s="1"/>
  <c r="S942" i="9" s="1"/>
  <c r="T942" i="9" s="1"/>
  <c r="U942" i="9" s="1"/>
  <c r="M943" i="9"/>
  <c r="N943" i="9" s="1"/>
  <c r="V943" i="9" s="1"/>
  <c r="W943" i="9" s="1"/>
  <c r="K943" i="9"/>
  <c r="L943" i="9" s="1"/>
  <c r="J944" i="9"/>
  <c r="P943" i="9" l="1"/>
  <c r="O943" i="9"/>
  <c r="Q943" i="9"/>
  <c r="R943" i="9" s="1"/>
  <c r="S943" i="9" s="1"/>
  <c r="T943" i="9" s="1"/>
  <c r="U943" i="9" s="1"/>
  <c r="M944" i="9"/>
  <c r="N944" i="9" s="1"/>
  <c r="V944" i="9" s="1"/>
  <c r="W944" i="9" s="1"/>
  <c r="X943" i="9"/>
  <c r="J945" i="9"/>
  <c r="K944" i="9"/>
  <c r="L944" i="9" s="1"/>
  <c r="P944" i="9" l="1"/>
  <c r="O944" i="9"/>
  <c r="Q944" i="9"/>
  <c r="R944" i="9" s="1"/>
  <c r="S944" i="9" s="1"/>
  <c r="T944" i="9" s="1"/>
  <c r="U944" i="9" s="1"/>
  <c r="M945" i="9"/>
  <c r="N945" i="9" s="1"/>
  <c r="V945" i="9" s="1"/>
  <c r="X944" i="9"/>
  <c r="J946" i="9"/>
  <c r="K945" i="9"/>
  <c r="L945" i="9" s="1"/>
  <c r="W945" i="9" l="1"/>
  <c r="X945" i="9" s="1"/>
  <c r="P945" i="9"/>
  <c r="O945" i="9"/>
  <c r="Q945" i="9"/>
  <c r="R945" i="9" s="1"/>
  <c r="S945" i="9" s="1"/>
  <c r="T945" i="9" s="1"/>
  <c r="U945" i="9" s="1"/>
  <c r="M946" i="9"/>
  <c r="N946" i="9" s="1"/>
  <c r="V946" i="9" s="1"/>
  <c r="W946" i="9" s="1"/>
  <c r="J947" i="9"/>
  <c r="K946" i="9"/>
  <c r="L946" i="9" s="1"/>
  <c r="P946" i="9" l="1"/>
  <c r="O946" i="9"/>
  <c r="Q946" i="9"/>
  <c r="R946" i="9" s="1"/>
  <c r="S946" i="9" s="1"/>
  <c r="T946" i="9" s="1"/>
  <c r="U946" i="9" s="1"/>
  <c r="M947" i="9"/>
  <c r="N947" i="9" s="1"/>
  <c r="V947" i="9" s="1"/>
  <c r="W947" i="9" s="1"/>
  <c r="J948" i="9"/>
  <c r="K947" i="9"/>
  <c r="L947" i="9" s="1"/>
  <c r="X946" i="9"/>
  <c r="P947" i="9" l="1"/>
  <c r="O947" i="9"/>
  <c r="Q947" i="9"/>
  <c r="R947" i="9" s="1"/>
  <c r="S947" i="9" s="1"/>
  <c r="T947" i="9" s="1"/>
  <c r="U947" i="9" s="1"/>
  <c r="M948" i="9"/>
  <c r="N948" i="9" s="1"/>
  <c r="V948" i="9" s="1"/>
  <c r="K948" i="9"/>
  <c r="L948" i="9" s="1"/>
  <c r="J949" i="9"/>
  <c r="X947" i="9"/>
  <c r="P948" i="9" l="1"/>
  <c r="W948" i="9"/>
  <c r="O948" i="9"/>
  <c r="Q948" i="9"/>
  <c r="R948" i="9" s="1"/>
  <c r="S948" i="9" s="1"/>
  <c r="T948" i="9" s="1"/>
  <c r="U948" i="9" s="1"/>
  <c r="M949" i="9"/>
  <c r="N949" i="9" s="1"/>
  <c r="V949" i="9" s="1"/>
  <c r="X948" i="9"/>
  <c r="J950" i="9"/>
  <c r="K949" i="9"/>
  <c r="L949" i="9" s="1"/>
  <c r="W949" i="9" l="1"/>
  <c r="X949" i="9" s="1"/>
  <c r="P949" i="9"/>
  <c r="O949" i="9"/>
  <c r="Q949" i="9"/>
  <c r="R949" i="9" s="1"/>
  <c r="S949" i="9" s="1"/>
  <c r="T949" i="9" s="1"/>
  <c r="U949" i="9" s="1"/>
  <c r="M950" i="9"/>
  <c r="N950" i="9" s="1"/>
  <c r="V950" i="9" s="1"/>
  <c r="J951" i="9"/>
  <c r="K950" i="9"/>
  <c r="L950" i="9" s="1"/>
  <c r="W950" i="9" l="1"/>
  <c r="P950" i="9"/>
  <c r="O950" i="9"/>
  <c r="Q950" i="9"/>
  <c r="R950" i="9" s="1"/>
  <c r="S950" i="9" s="1"/>
  <c r="T950" i="9" s="1"/>
  <c r="U950" i="9" s="1"/>
  <c r="M951" i="9"/>
  <c r="N951" i="9" s="1"/>
  <c r="V951" i="9" s="1"/>
  <c r="K951" i="9"/>
  <c r="L951" i="9" s="1"/>
  <c r="J952" i="9"/>
  <c r="X950" i="9"/>
  <c r="W951" i="9" l="1"/>
  <c r="P951" i="9"/>
  <c r="O951" i="9"/>
  <c r="Q951" i="9"/>
  <c r="R951" i="9" s="1"/>
  <c r="S951" i="9" s="1"/>
  <c r="T951" i="9" s="1"/>
  <c r="U951" i="9" s="1"/>
  <c r="M952" i="9"/>
  <c r="N952" i="9" s="1"/>
  <c r="V952" i="9" s="1"/>
  <c r="W952" i="9" s="1"/>
  <c r="X951" i="9"/>
  <c r="J953" i="9"/>
  <c r="K952" i="9"/>
  <c r="L952" i="9" s="1"/>
  <c r="P952" i="9" l="1"/>
  <c r="O952" i="9"/>
  <c r="Q952" i="9"/>
  <c r="R952" i="9" s="1"/>
  <c r="S952" i="9" s="1"/>
  <c r="T952" i="9" s="1"/>
  <c r="U952" i="9" s="1"/>
  <c r="M953" i="9"/>
  <c r="N953" i="9" s="1"/>
  <c r="V953" i="9" s="1"/>
  <c r="W953" i="9" s="1"/>
  <c r="J954" i="9"/>
  <c r="K953" i="9"/>
  <c r="L953" i="9" s="1"/>
  <c r="X952" i="9"/>
  <c r="P953" i="9" l="1"/>
  <c r="O953" i="9"/>
  <c r="Q953" i="9"/>
  <c r="R953" i="9" s="1"/>
  <c r="S953" i="9" s="1"/>
  <c r="T953" i="9" s="1"/>
  <c r="U953" i="9" s="1"/>
  <c r="M954" i="9"/>
  <c r="N954" i="9" s="1"/>
  <c r="V954" i="9" s="1"/>
  <c r="W954" i="9" s="1"/>
  <c r="X953" i="9"/>
  <c r="J955" i="9"/>
  <c r="K954" i="9"/>
  <c r="L954" i="9" s="1"/>
  <c r="P954" i="9" l="1"/>
  <c r="O954" i="9"/>
  <c r="Q954" i="9"/>
  <c r="R954" i="9" s="1"/>
  <c r="S954" i="9" s="1"/>
  <c r="T954" i="9" s="1"/>
  <c r="U954" i="9" s="1"/>
  <c r="M955" i="9"/>
  <c r="N955" i="9" s="1"/>
  <c r="V955" i="9" s="1"/>
  <c r="W955" i="9" s="1"/>
  <c r="X954" i="9"/>
  <c r="J956" i="9"/>
  <c r="K955" i="9"/>
  <c r="L955" i="9" s="1"/>
  <c r="P955" i="9" l="1"/>
  <c r="O955" i="9"/>
  <c r="Q955" i="9"/>
  <c r="R955" i="9" s="1"/>
  <c r="S955" i="9" s="1"/>
  <c r="T955" i="9" s="1"/>
  <c r="U955" i="9" s="1"/>
  <c r="M956" i="9"/>
  <c r="N956" i="9" s="1"/>
  <c r="V956" i="9" s="1"/>
  <c r="W956" i="9" s="1"/>
  <c r="X955" i="9"/>
  <c r="J957" i="9"/>
  <c r="K956" i="9"/>
  <c r="L956" i="9" s="1"/>
  <c r="P956" i="9" l="1"/>
  <c r="O956" i="9"/>
  <c r="Q956" i="9"/>
  <c r="R956" i="9" s="1"/>
  <c r="S956" i="9" s="1"/>
  <c r="T956" i="9" s="1"/>
  <c r="U956" i="9" s="1"/>
  <c r="M957" i="9"/>
  <c r="N957" i="9" s="1"/>
  <c r="V957" i="9" s="1"/>
  <c r="W957" i="9" s="1"/>
  <c r="X956" i="9"/>
  <c r="K957" i="9"/>
  <c r="L957" i="9" s="1"/>
  <c r="J958" i="9"/>
  <c r="P957" i="9" l="1"/>
  <c r="O957" i="9"/>
  <c r="Q957" i="9"/>
  <c r="R957" i="9" s="1"/>
  <c r="S957" i="9" s="1"/>
  <c r="T957" i="9" s="1"/>
  <c r="U957" i="9" s="1"/>
  <c r="M958" i="9"/>
  <c r="N958" i="9" s="1"/>
  <c r="V958" i="9" s="1"/>
  <c r="W958" i="9" s="1"/>
  <c r="X957" i="9"/>
  <c r="J959" i="9"/>
  <c r="K958" i="9"/>
  <c r="L958" i="9" s="1"/>
  <c r="P958" i="9" l="1"/>
  <c r="O958" i="9"/>
  <c r="Q958" i="9"/>
  <c r="R958" i="9" s="1"/>
  <c r="S958" i="9" s="1"/>
  <c r="T958" i="9" s="1"/>
  <c r="U958" i="9" s="1"/>
  <c r="M959" i="9"/>
  <c r="N959" i="9" s="1"/>
  <c r="V959" i="9" s="1"/>
  <c r="W959" i="9" s="1"/>
  <c r="X958" i="9"/>
  <c r="K959" i="9"/>
  <c r="L959" i="9" s="1"/>
  <c r="J960" i="9"/>
  <c r="P959" i="9" l="1"/>
  <c r="O959" i="9"/>
  <c r="Q959" i="9"/>
  <c r="R959" i="9" s="1"/>
  <c r="S959" i="9" s="1"/>
  <c r="T959" i="9" s="1"/>
  <c r="U959" i="9" s="1"/>
  <c r="M960" i="9"/>
  <c r="N960" i="9" s="1"/>
  <c r="V960" i="9" s="1"/>
  <c r="W960" i="9" s="1"/>
  <c r="X959" i="9"/>
  <c r="J961" i="9"/>
  <c r="K960" i="9"/>
  <c r="L960" i="9" s="1"/>
  <c r="P960" i="9" l="1"/>
  <c r="O960" i="9"/>
  <c r="Q960" i="9"/>
  <c r="R960" i="9" s="1"/>
  <c r="S960" i="9" s="1"/>
  <c r="T960" i="9" s="1"/>
  <c r="U960" i="9" s="1"/>
  <c r="M961" i="9"/>
  <c r="N961" i="9" s="1"/>
  <c r="V961" i="9" s="1"/>
  <c r="W961" i="9" s="1"/>
  <c r="X960" i="9"/>
  <c r="J962" i="9"/>
  <c r="K961" i="9"/>
  <c r="L961" i="9" s="1"/>
  <c r="P961" i="9" l="1"/>
  <c r="O961" i="9"/>
  <c r="Q961" i="9"/>
  <c r="R961" i="9" s="1"/>
  <c r="S961" i="9" s="1"/>
  <c r="T961" i="9" s="1"/>
  <c r="U961" i="9" s="1"/>
  <c r="M962" i="9"/>
  <c r="N962" i="9" s="1"/>
  <c r="V962" i="9" s="1"/>
  <c r="W962" i="9" s="1"/>
  <c r="X961" i="9"/>
  <c r="J963" i="9"/>
  <c r="K962" i="9"/>
  <c r="L962" i="9" s="1"/>
  <c r="P962" i="9" l="1"/>
  <c r="O962" i="9"/>
  <c r="Q962" i="9"/>
  <c r="R962" i="9" s="1"/>
  <c r="S962" i="9" s="1"/>
  <c r="T962" i="9" s="1"/>
  <c r="U962" i="9" s="1"/>
  <c r="M963" i="9"/>
  <c r="N963" i="9" s="1"/>
  <c r="V963" i="9" s="1"/>
  <c r="W963" i="9" s="1"/>
  <c r="J964" i="9"/>
  <c r="K963" i="9"/>
  <c r="L963" i="9" s="1"/>
  <c r="X962" i="9"/>
  <c r="P963" i="9" l="1"/>
  <c r="O963" i="9"/>
  <c r="Q963" i="9"/>
  <c r="R963" i="9" s="1"/>
  <c r="S963" i="9" s="1"/>
  <c r="T963" i="9" s="1"/>
  <c r="U963" i="9" s="1"/>
  <c r="M964" i="9"/>
  <c r="N964" i="9" s="1"/>
  <c r="V964" i="9" s="1"/>
  <c r="W964" i="9" s="1"/>
  <c r="K964" i="9"/>
  <c r="L964" i="9" s="1"/>
  <c r="J965" i="9"/>
  <c r="X963" i="9"/>
  <c r="P964" i="9" l="1"/>
  <c r="O964" i="9"/>
  <c r="Q964" i="9"/>
  <c r="R964" i="9" s="1"/>
  <c r="S964" i="9" s="1"/>
  <c r="T964" i="9" s="1"/>
  <c r="U964" i="9" s="1"/>
  <c r="M965" i="9"/>
  <c r="N965" i="9" s="1"/>
  <c r="V965" i="9" s="1"/>
  <c r="W965" i="9" s="1"/>
  <c r="X964" i="9"/>
  <c r="K965" i="9"/>
  <c r="L965" i="9" s="1"/>
  <c r="J966" i="9"/>
  <c r="P965" i="9" l="1"/>
  <c r="O965" i="9"/>
  <c r="Q965" i="9"/>
  <c r="R965" i="9" s="1"/>
  <c r="S965" i="9" s="1"/>
  <c r="T965" i="9" s="1"/>
  <c r="U965" i="9" s="1"/>
  <c r="M966" i="9"/>
  <c r="N966" i="9" s="1"/>
  <c r="V966" i="9" s="1"/>
  <c r="W966" i="9" s="1"/>
  <c r="X965" i="9"/>
  <c r="K966" i="9"/>
  <c r="L966" i="9" s="1"/>
  <c r="J967" i="9"/>
  <c r="P966" i="9" l="1"/>
  <c r="O966" i="9"/>
  <c r="Q966" i="9"/>
  <c r="R966" i="9" s="1"/>
  <c r="S966" i="9" s="1"/>
  <c r="T966" i="9" s="1"/>
  <c r="U966" i="9" s="1"/>
  <c r="M967" i="9"/>
  <c r="N967" i="9" s="1"/>
  <c r="V967" i="9" s="1"/>
  <c r="W967" i="9" s="1"/>
  <c r="X966" i="9"/>
  <c r="J968" i="9"/>
  <c r="K967" i="9"/>
  <c r="L967" i="9" s="1"/>
  <c r="P967" i="9" l="1"/>
  <c r="O967" i="9"/>
  <c r="Q967" i="9"/>
  <c r="R967" i="9" s="1"/>
  <c r="S967" i="9" s="1"/>
  <c r="T967" i="9" s="1"/>
  <c r="U967" i="9" s="1"/>
  <c r="M968" i="9"/>
  <c r="N968" i="9" s="1"/>
  <c r="V968" i="9" s="1"/>
  <c r="W968" i="9" s="1"/>
  <c r="K968" i="9"/>
  <c r="L968" i="9" s="1"/>
  <c r="J969" i="9"/>
  <c r="X967" i="9"/>
  <c r="P968" i="9" l="1"/>
  <c r="O968" i="9"/>
  <c r="Q968" i="9"/>
  <c r="R968" i="9" s="1"/>
  <c r="S968" i="9" s="1"/>
  <c r="T968" i="9" s="1"/>
  <c r="U968" i="9" s="1"/>
  <c r="M969" i="9"/>
  <c r="N969" i="9" s="1"/>
  <c r="V969" i="9" s="1"/>
  <c r="W969" i="9" s="1"/>
  <c r="X968" i="9"/>
  <c r="J970" i="9"/>
  <c r="K969" i="9"/>
  <c r="L969" i="9" s="1"/>
  <c r="P969" i="9" l="1"/>
  <c r="O969" i="9"/>
  <c r="Q969" i="9"/>
  <c r="R969" i="9" s="1"/>
  <c r="S969" i="9" s="1"/>
  <c r="T969" i="9" s="1"/>
  <c r="U969" i="9" s="1"/>
  <c r="M970" i="9"/>
  <c r="N970" i="9" s="1"/>
  <c r="V970" i="9" s="1"/>
  <c r="W970" i="9" s="1"/>
  <c r="J971" i="9"/>
  <c r="K970" i="9"/>
  <c r="L970" i="9" s="1"/>
  <c r="X969" i="9"/>
  <c r="P970" i="9" l="1"/>
  <c r="O970" i="9"/>
  <c r="Q970" i="9"/>
  <c r="R970" i="9" s="1"/>
  <c r="S970" i="9" s="1"/>
  <c r="T970" i="9" s="1"/>
  <c r="U970" i="9" s="1"/>
  <c r="M971" i="9"/>
  <c r="N971" i="9" s="1"/>
  <c r="V971" i="9" s="1"/>
  <c r="W971" i="9" s="1"/>
  <c r="K971" i="9"/>
  <c r="L971" i="9" s="1"/>
  <c r="J972" i="9"/>
  <c r="X970" i="9"/>
  <c r="P971" i="9" l="1"/>
  <c r="O971" i="9"/>
  <c r="Q971" i="9"/>
  <c r="R971" i="9" s="1"/>
  <c r="S971" i="9" s="1"/>
  <c r="T971" i="9" s="1"/>
  <c r="U971" i="9" s="1"/>
  <c r="M972" i="9"/>
  <c r="N972" i="9" s="1"/>
  <c r="V972" i="9" s="1"/>
  <c r="K972" i="9"/>
  <c r="L972" i="9" s="1"/>
  <c r="J973" i="9"/>
  <c r="X971" i="9"/>
  <c r="P972" i="9" l="1"/>
  <c r="W972" i="9"/>
  <c r="O972" i="9"/>
  <c r="Q972" i="9"/>
  <c r="R972" i="9" s="1"/>
  <c r="S972" i="9" s="1"/>
  <c r="T972" i="9" s="1"/>
  <c r="U972" i="9" s="1"/>
  <c r="M973" i="9"/>
  <c r="N973" i="9" s="1"/>
  <c r="V973" i="9" s="1"/>
  <c r="X972" i="9"/>
  <c r="K973" i="9"/>
  <c r="L973" i="9" s="1"/>
  <c r="J974" i="9"/>
  <c r="W973" i="9" l="1"/>
  <c r="X973" i="9" s="1"/>
  <c r="P973" i="9"/>
  <c r="O973" i="9"/>
  <c r="Q973" i="9"/>
  <c r="R973" i="9" s="1"/>
  <c r="S973" i="9" s="1"/>
  <c r="T973" i="9" s="1"/>
  <c r="U973" i="9" s="1"/>
  <c r="M974" i="9"/>
  <c r="N974" i="9" s="1"/>
  <c r="V974" i="9" s="1"/>
  <c r="K974" i="9"/>
  <c r="L974" i="9" s="1"/>
  <c r="J975" i="9"/>
  <c r="W974" i="9" l="1"/>
  <c r="X974" i="9" s="1"/>
  <c r="P974" i="9"/>
  <c r="O974" i="9"/>
  <c r="Q974" i="9"/>
  <c r="R974" i="9" s="1"/>
  <c r="S974" i="9" s="1"/>
  <c r="T974" i="9" s="1"/>
  <c r="U974" i="9" s="1"/>
  <c r="M975" i="9"/>
  <c r="N975" i="9" s="1"/>
  <c r="V975" i="9" s="1"/>
  <c r="K975" i="9"/>
  <c r="L975" i="9" s="1"/>
  <c r="J976" i="9"/>
  <c r="W975" i="9" l="1"/>
  <c r="X975" i="9" s="1"/>
  <c r="P975" i="9"/>
  <c r="O975" i="9"/>
  <c r="Q975" i="9"/>
  <c r="R975" i="9" s="1"/>
  <c r="S975" i="9" s="1"/>
  <c r="T975" i="9" s="1"/>
  <c r="U975" i="9" s="1"/>
  <c r="M976" i="9"/>
  <c r="N976" i="9" s="1"/>
  <c r="V976" i="9" s="1"/>
  <c r="J977" i="9"/>
  <c r="K976" i="9"/>
  <c r="L976" i="9" s="1"/>
  <c r="W976" i="9" l="1"/>
  <c r="X976" i="9" s="1"/>
  <c r="P976" i="9"/>
  <c r="O976" i="9"/>
  <c r="Q976" i="9"/>
  <c r="R976" i="9" s="1"/>
  <c r="S976" i="9" s="1"/>
  <c r="T976" i="9" s="1"/>
  <c r="U976" i="9" s="1"/>
  <c r="M977" i="9"/>
  <c r="N977" i="9" s="1"/>
  <c r="V977" i="9" s="1"/>
  <c r="K977" i="9"/>
  <c r="L977" i="9" s="1"/>
  <c r="J978" i="9"/>
  <c r="W977" i="9" l="1"/>
  <c r="X977" i="9" s="1"/>
  <c r="P977" i="9"/>
  <c r="O977" i="9"/>
  <c r="Q977" i="9"/>
  <c r="R977" i="9" s="1"/>
  <c r="S977" i="9" s="1"/>
  <c r="T977" i="9" s="1"/>
  <c r="U977" i="9" s="1"/>
  <c r="M978" i="9"/>
  <c r="N978" i="9" s="1"/>
  <c r="V978" i="9" s="1"/>
  <c r="J979" i="9"/>
  <c r="K978" i="9"/>
  <c r="L978" i="9" s="1"/>
  <c r="W978" i="9" l="1"/>
  <c r="X978" i="9" s="1"/>
  <c r="P978" i="9"/>
  <c r="O978" i="9"/>
  <c r="Q978" i="9"/>
  <c r="R978" i="9" s="1"/>
  <c r="S978" i="9" s="1"/>
  <c r="T978" i="9" s="1"/>
  <c r="U978" i="9" s="1"/>
  <c r="M979" i="9"/>
  <c r="N979" i="9" s="1"/>
  <c r="V979" i="9" s="1"/>
  <c r="K979" i="9"/>
  <c r="L979" i="9" s="1"/>
  <c r="J980" i="9"/>
  <c r="W979" i="9" l="1"/>
  <c r="X979" i="9" s="1"/>
  <c r="P979" i="9"/>
  <c r="O979" i="9"/>
  <c r="Q979" i="9"/>
  <c r="R979" i="9" s="1"/>
  <c r="S979" i="9" s="1"/>
  <c r="T979" i="9" s="1"/>
  <c r="U979" i="9" s="1"/>
  <c r="M980" i="9"/>
  <c r="N980" i="9" s="1"/>
  <c r="V980" i="9" s="1"/>
  <c r="J981" i="9"/>
  <c r="K980" i="9"/>
  <c r="L980" i="9" s="1"/>
  <c r="W980" i="9" l="1"/>
  <c r="X980" i="9" s="1"/>
  <c r="P980" i="9"/>
  <c r="O980" i="9"/>
  <c r="Q980" i="9"/>
  <c r="R980" i="9" s="1"/>
  <c r="S980" i="9" s="1"/>
  <c r="T980" i="9" s="1"/>
  <c r="U980" i="9" s="1"/>
  <c r="M981" i="9"/>
  <c r="N981" i="9" s="1"/>
  <c r="V981" i="9" s="1"/>
  <c r="J982" i="9"/>
  <c r="K981" i="9"/>
  <c r="L981" i="9" s="1"/>
  <c r="W981" i="9" l="1"/>
  <c r="X981" i="9" s="1"/>
  <c r="P981" i="9"/>
  <c r="O981" i="9"/>
  <c r="Q981" i="9"/>
  <c r="R981" i="9" s="1"/>
  <c r="S981" i="9" s="1"/>
  <c r="T981" i="9" s="1"/>
  <c r="U981" i="9" s="1"/>
  <c r="M982" i="9"/>
  <c r="N982" i="9" s="1"/>
  <c r="V982" i="9" s="1"/>
  <c r="K982" i="9"/>
  <c r="L982" i="9" s="1"/>
  <c r="J983" i="9"/>
  <c r="W982" i="9" l="1"/>
  <c r="X982" i="9" s="1"/>
  <c r="P982" i="9"/>
  <c r="O982" i="9"/>
  <c r="Q982" i="9"/>
  <c r="R982" i="9" s="1"/>
  <c r="S982" i="9" s="1"/>
  <c r="T982" i="9" s="1"/>
  <c r="U982" i="9" s="1"/>
  <c r="M983" i="9"/>
  <c r="N983" i="9" s="1"/>
  <c r="V983" i="9" s="1"/>
  <c r="J984" i="9"/>
  <c r="K983" i="9"/>
  <c r="L983" i="9" s="1"/>
  <c r="W983" i="9" l="1"/>
  <c r="X983" i="9" s="1"/>
  <c r="P983" i="9"/>
  <c r="O983" i="9"/>
  <c r="Q983" i="9"/>
  <c r="R983" i="9" s="1"/>
  <c r="S983" i="9" s="1"/>
  <c r="T983" i="9" s="1"/>
  <c r="U983" i="9" s="1"/>
  <c r="M984" i="9"/>
  <c r="N984" i="9" s="1"/>
  <c r="V984" i="9" s="1"/>
  <c r="J985" i="9"/>
  <c r="K984" i="9"/>
  <c r="L984" i="9" s="1"/>
  <c r="W984" i="9" l="1"/>
  <c r="X984" i="9" s="1"/>
  <c r="P984" i="9"/>
  <c r="O984" i="9"/>
  <c r="Q984" i="9"/>
  <c r="R984" i="9" s="1"/>
  <c r="S984" i="9" s="1"/>
  <c r="T984" i="9" s="1"/>
  <c r="U984" i="9" s="1"/>
  <c r="M985" i="9"/>
  <c r="N985" i="9" s="1"/>
  <c r="V985" i="9" s="1"/>
  <c r="J986" i="9"/>
  <c r="K985" i="9"/>
  <c r="L985" i="9" s="1"/>
  <c r="W985" i="9" l="1"/>
  <c r="X985" i="9" s="1"/>
  <c r="P985" i="9"/>
  <c r="O985" i="9"/>
  <c r="Q985" i="9"/>
  <c r="R985" i="9" s="1"/>
  <c r="S985" i="9" s="1"/>
  <c r="T985" i="9" s="1"/>
  <c r="U985" i="9" s="1"/>
  <c r="M986" i="9"/>
  <c r="N986" i="9" s="1"/>
  <c r="V986" i="9" s="1"/>
  <c r="K986" i="9"/>
  <c r="L986" i="9" s="1"/>
  <c r="J987" i="9"/>
  <c r="W986" i="9" l="1"/>
  <c r="X986" i="9" s="1"/>
  <c r="P986" i="9"/>
  <c r="O986" i="9"/>
  <c r="Q986" i="9"/>
  <c r="R986" i="9" s="1"/>
  <c r="S986" i="9" s="1"/>
  <c r="T986" i="9" s="1"/>
  <c r="U986" i="9" s="1"/>
  <c r="M987" i="9"/>
  <c r="N987" i="9" s="1"/>
  <c r="V987" i="9" s="1"/>
  <c r="K987" i="9"/>
  <c r="L987" i="9" s="1"/>
  <c r="J988" i="9"/>
  <c r="W987" i="9" l="1"/>
  <c r="X987" i="9" s="1"/>
  <c r="P987" i="9"/>
  <c r="O987" i="9"/>
  <c r="Q987" i="9"/>
  <c r="R987" i="9" s="1"/>
  <c r="S987" i="9" s="1"/>
  <c r="T987" i="9" s="1"/>
  <c r="U987" i="9" s="1"/>
  <c r="M988" i="9"/>
  <c r="N988" i="9" s="1"/>
  <c r="V988" i="9" s="1"/>
  <c r="K988" i="9"/>
  <c r="L988" i="9" s="1"/>
  <c r="J989" i="9"/>
  <c r="W988" i="9" l="1"/>
  <c r="X988" i="9" s="1"/>
  <c r="P988" i="9"/>
  <c r="O988" i="9"/>
  <c r="Q988" i="9"/>
  <c r="R988" i="9" s="1"/>
  <c r="S988" i="9" s="1"/>
  <c r="T988" i="9" s="1"/>
  <c r="U988" i="9" s="1"/>
  <c r="M989" i="9"/>
  <c r="N989" i="9" s="1"/>
  <c r="V989" i="9" s="1"/>
  <c r="K989" i="9"/>
  <c r="L989" i="9" s="1"/>
  <c r="J990" i="9"/>
  <c r="W989" i="9" l="1"/>
  <c r="X989" i="9" s="1"/>
  <c r="P989" i="9"/>
  <c r="O989" i="9"/>
  <c r="Q989" i="9"/>
  <c r="R989" i="9" s="1"/>
  <c r="S989" i="9" s="1"/>
  <c r="T989" i="9" s="1"/>
  <c r="U989" i="9" s="1"/>
  <c r="M990" i="9"/>
  <c r="N990" i="9" s="1"/>
  <c r="V990" i="9" s="1"/>
  <c r="J991" i="9"/>
  <c r="K990" i="9"/>
  <c r="L990" i="9" s="1"/>
  <c r="P990" i="9" l="1"/>
  <c r="O990" i="9"/>
  <c r="W990" i="9"/>
  <c r="X990" i="9" s="1"/>
  <c r="Q990" i="9"/>
  <c r="R990" i="9" s="1"/>
  <c r="S990" i="9" s="1"/>
  <c r="T990" i="9" s="1"/>
  <c r="U990" i="9" s="1"/>
  <c r="M991" i="9"/>
  <c r="N991" i="9" s="1"/>
  <c r="V991" i="9" s="1"/>
  <c r="J992" i="9"/>
  <c r="K991" i="9"/>
  <c r="L991" i="9" s="1"/>
  <c r="W991" i="9" l="1"/>
  <c r="X991" i="9" s="1"/>
  <c r="P991" i="9"/>
  <c r="O991" i="9"/>
  <c r="Q991" i="9"/>
  <c r="R991" i="9" s="1"/>
  <c r="S991" i="9" s="1"/>
  <c r="T991" i="9" s="1"/>
  <c r="U991" i="9" s="1"/>
  <c r="M992" i="9"/>
  <c r="N992" i="9" s="1"/>
  <c r="V992" i="9" s="1"/>
  <c r="K992" i="9"/>
  <c r="L992" i="9" s="1"/>
  <c r="J993" i="9"/>
  <c r="W992" i="9" l="1"/>
  <c r="X992" i="9" s="1"/>
  <c r="P992" i="9"/>
  <c r="O992" i="9"/>
  <c r="Q992" i="9"/>
  <c r="R992" i="9" s="1"/>
  <c r="S992" i="9" s="1"/>
  <c r="T992" i="9" s="1"/>
  <c r="U992" i="9" s="1"/>
  <c r="M993" i="9"/>
  <c r="N993" i="9" s="1"/>
  <c r="V993" i="9" s="1"/>
  <c r="J994" i="9"/>
  <c r="K993" i="9"/>
  <c r="L993" i="9" s="1"/>
  <c r="W993" i="9" l="1"/>
  <c r="X993" i="9" s="1"/>
  <c r="P993" i="9"/>
  <c r="O993" i="9"/>
  <c r="Q993" i="9"/>
  <c r="R993" i="9" s="1"/>
  <c r="S993" i="9" s="1"/>
  <c r="T993" i="9" s="1"/>
  <c r="U993" i="9" s="1"/>
  <c r="M994" i="9"/>
  <c r="N994" i="9" s="1"/>
  <c r="V994" i="9" s="1"/>
  <c r="K994" i="9"/>
  <c r="L994" i="9" s="1"/>
  <c r="J995" i="9"/>
  <c r="W994" i="9" l="1"/>
  <c r="X994" i="9" s="1"/>
  <c r="P994" i="9"/>
  <c r="O994" i="9"/>
  <c r="Q994" i="9"/>
  <c r="R994" i="9" s="1"/>
  <c r="S994" i="9" s="1"/>
  <c r="T994" i="9" s="1"/>
  <c r="U994" i="9" s="1"/>
  <c r="M995" i="9"/>
  <c r="N995" i="9" s="1"/>
  <c r="V995" i="9" s="1"/>
  <c r="J996" i="9"/>
  <c r="K995" i="9"/>
  <c r="L995" i="9" s="1"/>
  <c r="W995" i="9" l="1"/>
  <c r="X995" i="9" s="1"/>
  <c r="P995" i="9"/>
  <c r="O995" i="9"/>
  <c r="Q995" i="9"/>
  <c r="R995" i="9" s="1"/>
  <c r="S995" i="9" s="1"/>
  <c r="T995" i="9" s="1"/>
  <c r="U995" i="9" s="1"/>
  <c r="M996" i="9"/>
  <c r="N996" i="9" s="1"/>
  <c r="V996" i="9" s="1"/>
  <c r="J997" i="9"/>
  <c r="K996" i="9"/>
  <c r="L996" i="9" s="1"/>
  <c r="W996" i="9" l="1"/>
  <c r="X996" i="9" s="1"/>
  <c r="P996" i="9"/>
  <c r="O996" i="9"/>
  <c r="Q996" i="9"/>
  <c r="R996" i="9" s="1"/>
  <c r="S996" i="9" s="1"/>
  <c r="T996" i="9" s="1"/>
  <c r="U996" i="9" s="1"/>
  <c r="M997" i="9"/>
  <c r="N997" i="9" s="1"/>
  <c r="V997" i="9" s="1"/>
  <c r="J998" i="9"/>
  <c r="K997" i="9"/>
  <c r="L997" i="9" s="1"/>
  <c r="W997" i="9" l="1"/>
  <c r="X997" i="9" s="1"/>
  <c r="P997" i="9"/>
  <c r="O997" i="9"/>
  <c r="Q997" i="9"/>
  <c r="R997" i="9" s="1"/>
  <c r="S997" i="9" s="1"/>
  <c r="T997" i="9" s="1"/>
  <c r="U997" i="9" s="1"/>
  <c r="M998" i="9"/>
  <c r="N998" i="9" s="1"/>
  <c r="V998" i="9" s="1"/>
  <c r="J999" i="9"/>
  <c r="K998" i="9"/>
  <c r="L998" i="9" s="1"/>
  <c r="W998" i="9" l="1"/>
  <c r="X998" i="9" s="1"/>
  <c r="P998" i="9"/>
  <c r="O998" i="9"/>
  <c r="Q998" i="9"/>
  <c r="R998" i="9" s="1"/>
  <c r="S998" i="9" s="1"/>
  <c r="T998" i="9" s="1"/>
  <c r="U998" i="9" s="1"/>
  <c r="M999" i="9"/>
  <c r="N999" i="9" s="1"/>
  <c r="V999" i="9" s="1"/>
  <c r="J1000" i="9"/>
  <c r="K999" i="9"/>
  <c r="L999" i="9" s="1"/>
  <c r="W999" i="9" l="1"/>
  <c r="X999" i="9" s="1"/>
  <c r="P999" i="9"/>
  <c r="O999" i="9"/>
  <c r="Q999" i="9"/>
  <c r="R999" i="9" s="1"/>
  <c r="S999" i="9" s="1"/>
  <c r="T999" i="9" s="1"/>
  <c r="U999" i="9" s="1"/>
  <c r="M1000" i="9"/>
  <c r="N1000" i="9" s="1"/>
  <c r="V1000" i="9" s="1"/>
  <c r="J1001" i="9"/>
  <c r="K1000" i="9"/>
  <c r="L1000" i="9" s="1"/>
  <c r="W1000" i="9" l="1"/>
  <c r="X1000" i="9" s="1"/>
  <c r="P1000" i="9"/>
  <c r="O1000" i="9"/>
  <c r="Q1000" i="9"/>
  <c r="R1000" i="9" s="1"/>
  <c r="S1000" i="9" s="1"/>
  <c r="T1000" i="9" s="1"/>
  <c r="U1000" i="9" s="1"/>
  <c r="M1001" i="9"/>
  <c r="N1001" i="9" s="1"/>
  <c r="V1001" i="9" s="1"/>
  <c r="W1001" i="9" s="1"/>
  <c r="K1001" i="9"/>
  <c r="L1001" i="9" s="1"/>
  <c r="J1002" i="9"/>
  <c r="P1001" i="9" l="1"/>
  <c r="O1001" i="9"/>
  <c r="Q1001" i="9"/>
  <c r="R1001" i="9" s="1"/>
  <c r="S1001" i="9" s="1"/>
  <c r="T1001" i="9" s="1"/>
  <c r="U1001" i="9" s="1"/>
  <c r="M1002" i="9"/>
  <c r="N1002" i="9" s="1"/>
  <c r="V1002" i="9" s="1"/>
  <c r="J1003" i="9"/>
  <c r="K1002" i="9"/>
  <c r="L1002" i="9" s="1"/>
  <c r="X1001" i="9"/>
  <c r="P1002" i="9" l="1"/>
  <c r="W1002" i="9"/>
  <c r="X1002" i="9" s="1"/>
  <c r="O1002" i="9"/>
  <c r="Q1002" i="9"/>
  <c r="R1002" i="9" s="1"/>
  <c r="S1002" i="9" s="1"/>
  <c r="T1002" i="9" s="1"/>
  <c r="U1002" i="9" s="1"/>
  <c r="M1003" i="9"/>
  <c r="N1003" i="9" s="1"/>
  <c r="V1003" i="9" s="1"/>
  <c r="K1003" i="9"/>
  <c r="L1003" i="9" s="1"/>
  <c r="J1004" i="9"/>
  <c r="P1003" i="9" l="1"/>
  <c r="W1003" i="9"/>
  <c r="O1003" i="9"/>
  <c r="Q1003" i="9"/>
  <c r="R1003" i="9" s="1"/>
  <c r="S1003" i="9" s="1"/>
  <c r="T1003" i="9" s="1"/>
  <c r="U1003" i="9" s="1"/>
  <c r="M1004" i="9"/>
  <c r="N1004" i="9" s="1"/>
  <c r="V1004" i="9" s="1"/>
  <c r="W1004" i="9" s="1"/>
  <c r="X1003" i="9"/>
  <c r="K1004" i="9"/>
  <c r="L1004" i="9" s="1"/>
  <c r="J1005" i="9"/>
  <c r="P1004" i="9" l="1"/>
  <c r="O1004" i="9"/>
  <c r="Q1004" i="9"/>
  <c r="R1004" i="9" s="1"/>
  <c r="S1004" i="9" s="1"/>
  <c r="T1004" i="9" s="1"/>
  <c r="U1004" i="9" s="1"/>
  <c r="M1005" i="9"/>
  <c r="N1005" i="9" s="1"/>
  <c r="V1005" i="9" s="1"/>
  <c r="W1005" i="9" s="1"/>
  <c r="J1006" i="9"/>
  <c r="K1005" i="9"/>
  <c r="L1005" i="9" s="1"/>
  <c r="X1004" i="9"/>
  <c r="P1005" i="9" l="1"/>
  <c r="O1005" i="9"/>
  <c r="Q1005" i="9"/>
  <c r="R1005" i="9" s="1"/>
  <c r="S1005" i="9" s="1"/>
  <c r="T1005" i="9" s="1"/>
  <c r="U1005" i="9" s="1"/>
  <c r="M1006" i="9"/>
  <c r="N1006" i="9" s="1"/>
  <c r="V1006" i="9" s="1"/>
  <c r="W1006" i="9" s="1"/>
  <c r="X1005" i="9"/>
  <c r="K1006" i="9"/>
  <c r="L1006" i="9" s="1"/>
  <c r="J1007" i="9"/>
  <c r="P1006" i="9" l="1"/>
  <c r="O1006" i="9"/>
  <c r="Q1006" i="9"/>
  <c r="R1006" i="9" s="1"/>
  <c r="S1006" i="9" s="1"/>
  <c r="T1006" i="9" s="1"/>
  <c r="U1006" i="9" s="1"/>
  <c r="M1007" i="9"/>
  <c r="N1007" i="9" s="1"/>
  <c r="V1007" i="9" s="1"/>
  <c r="X1006" i="9"/>
  <c r="K1007" i="9"/>
  <c r="L1007" i="9" s="1"/>
  <c r="J1008" i="9"/>
  <c r="P1007" i="9" l="1"/>
  <c r="W1007" i="9"/>
  <c r="X1007" i="9" s="1"/>
  <c r="O1007" i="9"/>
  <c r="Q1007" i="9"/>
  <c r="R1007" i="9" s="1"/>
  <c r="S1007" i="9" s="1"/>
  <c r="T1007" i="9" s="1"/>
  <c r="U1007" i="9" s="1"/>
  <c r="M1008" i="9"/>
  <c r="N1008" i="9" s="1"/>
  <c r="V1008" i="9" s="1"/>
  <c r="K1008" i="9"/>
  <c r="L1008" i="9" s="1"/>
  <c r="J1009" i="9"/>
  <c r="P1008" i="9" l="1"/>
  <c r="W1008" i="9"/>
  <c r="X1008" i="9" s="1"/>
  <c r="O1008" i="9"/>
  <c r="Q1008" i="9"/>
  <c r="R1008" i="9" s="1"/>
  <c r="S1008" i="9" s="1"/>
  <c r="T1008" i="9" s="1"/>
  <c r="U1008" i="9" s="1"/>
  <c r="M1009" i="9"/>
  <c r="N1009" i="9" s="1"/>
  <c r="V1009" i="9" s="1"/>
  <c r="K1009" i="9"/>
  <c r="L1009" i="9" s="1"/>
  <c r="J1010" i="9"/>
  <c r="P1009" i="9" l="1"/>
  <c r="W1009" i="9"/>
  <c r="X1009" i="9" s="1"/>
  <c r="O1009" i="9"/>
  <c r="Q1009" i="9"/>
  <c r="R1009" i="9" s="1"/>
  <c r="S1009" i="9" s="1"/>
  <c r="T1009" i="9" s="1"/>
  <c r="U1009" i="9" s="1"/>
  <c r="M1010" i="9"/>
  <c r="N1010" i="9" s="1"/>
  <c r="V1010" i="9" s="1"/>
  <c r="J1011" i="9"/>
  <c r="K1010" i="9"/>
  <c r="L1010" i="9" s="1"/>
  <c r="P1010" i="9" l="1"/>
  <c r="W1010" i="9"/>
  <c r="X1010" i="9" s="1"/>
  <c r="O1010" i="9"/>
  <c r="Q1010" i="9"/>
  <c r="R1010" i="9" s="1"/>
  <c r="S1010" i="9" s="1"/>
  <c r="T1010" i="9" s="1"/>
  <c r="U1010" i="9" s="1"/>
  <c r="M1011" i="9"/>
  <c r="N1011" i="9" s="1"/>
  <c r="V1011" i="9" s="1"/>
  <c r="K1011" i="9"/>
  <c r="L1011" i="9" s="1"/>
  <c r="J1012" i="9"/>
  <c r="P1011" i="9" l="1"/>
  <c r="W1011" i="9"/>
  <c r="X1011" i="9" s="1"/>
  <c r="O1011" i="9"/>
  <c r="Q1011" i="9"/>
  <c r="R1011" i="9" s="1"/>
  <c r="S1011" i="9" s="1"/>
  <c r="T1011" i="9" s="1"/>
  <c r="U1011" i="9" s="1"/>
  <c r="M1012" i="9"/>
  <c r="N1012" i="9" s="1"/>
  <c r="V1012" i="9" s="1"/>
  <c r="K1012" i="9"/>
  <c r="L1012" i="9" s="1"/>
  <c r="J1013" i="9"/>
  <c r="W1012" i="9" l="1"/>
  <c r="X1012" i="9" s="1"/>
  <c r="P1012" i="9"/>
  <c r="O1012" i="9"/>
  <c r="Q1012" i="9"/>
  <c r="R1012" i="9" s="1"/>
  <c r="S1012" i="9" s="1"/>
  <c r="T1012" i="9" s="1"/>
  <c r="U1012" i="9" s="1"/>
  <c r="M1013" i="9"/>
  <c r="N1013" i="9" s="1"/>
  <c r="V1013" i="9" s="1"/>
  <c r="W1013" i="9" s="1"/>
  <c r="K1013" i="9"/>
  <c r="L1013" i="9" s="1"/>
  <c r="J1014" i="9"/>
  <c r="P1013" i="9" l="1"/>
  <c r="O1013" i="9"/>
  <c r="Q1013" i="9"/>
  <c r="R1013" i="9" s="1"/>
  <c r="S1013" i="9" s="1"/>
  <c r="T1013" i="9" s="1"/>
  <c r="U1013" i="9" s="1"/>
  <c r="M1014" i="9"/>
  <c r="N1014" i="9" s="1"/>
  <c r="V1014" i="9" s="1"/>
  <c r="K1014" i="9"/>
  <c r="L1014" i="9" s="1"/>
  <c r="J1015" i="9"/>
  <c r="X1013" i="9"/>
  <c r="P1014" i="9" l="1"/>
  <c r="W1014" i="9"/>
  <c r="X1014" i="9" s="1"/>
  <c r="O1014" i="9"/>
  <c r="Q1014" i="9"/>
  <c r="R1014" i="9" s="1"/>
  <c r="S1014" i="9" s="1"/>
  <c r="T1014" i="9" s="1"/>
  <c r="U1014" i="9" s="1"/>
  <c r="M1015" i="9"/>
  <c r="N1015" i="9" s="1"/>
  <c r="V1015" i="9" s="1"/>
  <c r="K1015" i="9"/>
  <c r="L1015" i="9" s="1"/>
  <c r="J1016" i="9"/>
  <c r="W1015" i="9" l="1"/>
  <c r="X1015" i="9" s="1"/>
  <c r="P1015" i="9"/>
  <c r="O1015" i="9"/>
  <c r="Q1015" i="9"/>
  <c r="R1015" i="9" s="1"/>
  <c r="S1015" i="9" s="1"/>
  <c r="T1015" i="9" s="1"/>
  <c r="U1015" i="9" s="1"/>
  <c r="M1016" i="9"/>
  <c r="N1016" i="9" s="1"/>
  <c r="V1016" i="9" s="1"/>
  <c r="J1017" i="9"/>
  <c r="K1016" i="9"/>
  <c r="L1016" i="9" s="1"/>
  <c r="W1016" i="9" l="1"/>
  <c r="P1016" i="9"/>
  <c r="O1016" i="9"/>
  <c r="Q1016" i="9"/>
  <c r="R1016" i="9" s="1"/>
  <c r="S1016" i="9" s="1"/>
  <c r="T1016" i="9" s="1"/>
  <c r="U1016" i="9" s="1"/>
  <c r="M1017" i="9"/>
  <c r="N1017" i="9" s="1"/>
  <c r="V1017" i="9" s="1"/>
  <c r="W1017" i="9" s="1"/>
  <c r="X1016" i="9"/>
  <c r="K1017" i="9"/>
  <c r="L1017" i="9" s="1"/>
  <c r="J1018" i="9"/>
  <c r="P1017" i="9" l="1"/>
  <c r="O1017" i="9"/>
  <c r="Q1017" i="9"/>
  <c r="R1017" i="9" s="1"/>
  <c r="S1017" i="9" s="1"/>
  <c r="T1017" i="9" s="1"/>
  <c r="U1017" i="9" s="1"/>
  <c r="M1018" i="9"/>
  <c r="N1018" i="9" s="1"/>
  <c r="V1018" i="9" s="1"/>
  <c r="W1018" i="9" s="1"/>
  <c r="K1018" i="9"/>
  <c r="L1018" i="9" s="1"/>
  <c r="J1019" i="9"/>
  <c r="X1017" i="9"/>
  <c r="P1018" i="9" l="1"/>
  <c r="O1018" i="9"/>
  <c r="Q1018" i="9"/>
  <c r="R1018" i="9" s="1"/>
  <c r="S1018" i="9" s="1"/>
  <c r="T1018" i="9" s="1"/>
  <c r="U1018" i="9" s="1"/>
  <c r="M1019" i="9"/>
  <c r="N1019" i="9" s="1"/>
  <c r="V1019" i="9" s="1"/>
  <c r="W1019" i="9" s="1"/>
  <c r="X1018" i="9"/>
  <c r="K1019" i="9"/>
  <c r="L1019" i="9" s="1"/>
  <c r="J1020" i="9"/>
  <c r="P1019" i="9" l="1"/>
  <c r="O1019" i="9"/>
  <c r="Q1019" i="9"/>
  <c r="R1019" i="9" s="1"/>
  <c r="S1019" i="9" s="1"/>
  <c r="T1019" i="9" s="1"/>
  <c r="U1019" i="9" s="1"/>
  <c r="M1020" i="9"/>
  <c r="N1020" i="9" s="1"/>
  <c r="V1020" i="9" s="1"/>
  <c r="X1019" i="9"/>
  <c r="K1020" i="9"/>
  <c r="L1020" i="9" s="1"/>
  <c r="J1021" i="9"/>
  <c r="W1020" i="9" l="1"/>
  <c r="X1020" i="9" s="1"/>
  <c r="P1020" i="9"/>
  <c r="O1020" i="9"/>
  <c r="Q1020" i="9"/>
  <c r="R1020" i="9" s="1"/>
  <c r="S1020" i="9" s="1"/>
  <c r="T1020" i="9" s="1"/>
  <c r="U1020" i="9" s="1"/>
  <c r="M1021" i="9"/>
  <c r="N1021" i="9" s="1"/>
  <c r="V1021" i="9" s="1"/>
  <c r="W1021" i="9" s="1"/>
  <c r="J1022" i="9"/>
  <c r="K1021" i="9"/>
  <c r="L1021" i="9" s="1"/>
  <c r="P1021" i="9" l="1"/>
  <c r="O1021" i="9"/>
  <c r="Q1021" i="9"/>
  <c r="R1021" i="9" s="1"/>
  <c r="S1021" i="9" s="1"/>
  <c r="T1021" i="9" s="1"/>
  <c r="U1021" i="9" s="1"/>
  <c r="M1022" i="9"/>
  <c r="N1022" i="9" s="1"/>
  <c r="V1022" i="9" s="1"/>
  <c r="W1022" i="9" s="1"/>
  <c r="X1021" i="9"/>
  <c r="K1022" i="9"/>
  <c r="L1022" i="9" s="1"/>
  <c r="J1023" i="9"/>
  <c r="P1022" i="9" l="1"/>
  <c r="O1022" i="9"/>
  <c r="Q1022" i="9"/>
  <c r="R1022" i="9" s="1"/>
  <c r="S1022" i="9" s="1"/>
  <c r="T1022" i="9" s="1"/>
  <c r="U1022" i="9" s="1"/>
  <c r="M1023" i="9"/>
  <c r="N1023" i="9" s="1"/>
  <c r="V1023" i="9" s="1"/>
  <c r="W1023" i="9" s="1"/>
  <c r="X1022" i="9"/>
  <c r="K1023" i="9"/>
  <c r="L1023" i="9" s="1"/>
  <c r="J1024" i="9"/>
  <c r="P1023" i="9" l="1"/>
  <c r="O1023" i="9"/>
  <c r="Q1023" i="9"/>
  <c r="R1023" i="9" s="1"/>
  <c r="S1023" i="9" s="1"/>
  <c r="T1023" i="9" s="1"/>
  <c r="U1023" i="9" s="1"/>
  <c r="M1024" i="9"/>
  <c r="N1024" i="9" s="1"/>
  <c r="V1024" i="9" s="1"/>
  <c r="W1024" i="9" s="1"/>
  <c r="K1024" i="9"/>
  <c r="L1024" i="9" s="1"/>
  <c r="J1025" i="9"/>
  <c r="X1023" i="9"/>
  <c r="P1024" i="9" l="1"/>
  <c r="O1024" i="9"/>
  <c r="Q1024" i="9"/>
  <c r="R1024" i="9" s="1"/>
  <c r="S1024" i="9" s="1"/>
  <c r="T1024" i="9" s="1"/>
  <c r="U1024" i="9" s="1"/>
  <c r="M1025" i="9"/>
  <c r="N1025" i="9" s="1"/>
  <c r="V1025" i="9" s="1"/>
  <c r="W1025" i="9" s="1"/>
  <c r="X1024" i="9"/>
  <c r="J1026" i="9"/>
  <c r="K1025" i="9"/>
  <c r="L1025" i="9" s="1"/>
  <c r="P1025" i="9" l="1"/>
  <c r="O1025" i="9"/>
  <c r="Q1025" i="9"/>
  <c r="R1025" i="9" s="1"/>
  <c r="S1025" i="9" s="1"/>
  <c r="T1025" i="9" s="1"/>
  <c r="U1025" i="9" s="1"/>
  <c r="M1026" i="9"/>
  <c r="N1026" i="9" s="1"/>
  <c r="V1026" i="9" s="1"/>
  <c r="W1026" i="9" s="1"/>
  <c r="X1025" i="9"/>
  <c r="J1027" i="9"/>
  <c r="K1026" i="9"/>
  <c r="L1026" i="9" s="1"/>
  <c r="P1026" i="9" l="1"/>
  <c r="O1026" i="9"/>
  <c r="Q1026" i="9"/>
  <c r="R1026" i="9" s="1"/>
  <c r="S1026" i="9" s="1"/>
  <c r="T1026" i="9" s="1"/>
  <c r="U1026" i="9" s="1"/>
  <c r="M1027" i="9"/>
  <c r="N1027" i="9" s="1"/>
  <c r="V1027" i="9" s="1"/>
  <c r="W1027" i="9" s="1"/>
  <c r="K1027" i="9"/>
  <c r="L1027" i="9" s="1"/>
  <c r="J1028" i="9"/>
  <c r="X1026" i="9"/>
  <c r="P1027" i="9" l="1"/>
  <c r="O1027" i="9"/>
  <c r="Q1027" i="9"/>
  <c r="R1027" i="9" s="1"/>
  <c r="S1027" i="9" s="1"/>
  <c r="T1027" i="9" s="1"/>
  <c r="U1027" i="9" s="1"/>
  <c r="M1028" i="9"/>
  <c r="N1028" i="9" s="1"/>
  <c r="V1028" i="9" s="1"/>
  <c r="W1028" i="9" s="1"/>
  <c r="X1027" i="9"/>
  <c r="K1028" i="9"/>
  <c r="L1028" i="9" s="1"/>
  <c r="J1029" i="9"/>
  <c r="P1028" i="9" l="1"/>
  <c r="O1028" i="9"/>
  <c r="Q1028" i="9"/>
  <c r="R1028" i="9" s="1"/>
  <c r="S1028" i="9" s="1"/>
  <c r="T1028" i="9" s="1"/>
  <c r="U1028" i="9" s="1"/>
  <c r="M1029" i="9"/>
  <c r="N1029" i="9" s="1"/>
  <c r="V1029" i="9" s="1"/>
  <c r="W1029" i="9" s="1"/>
  <c r="X1028" i="9"/>
  <c r="J1030" i="9"/>
  <c r="K1029" i="9"/>
  <c r="L1029" i="9" s="1"/>
  <c r="P1029" i="9" l="1"/>
  <c r="O1029" i="9"/>
  <c r="Q1029" i="9"/>
  <c r="R1029" i="9" s="1"/>
  <c r="S1029" i="9" s="1"/>
  <c r="T1029" i="9" s="1"/>
  <c r="U1029" i="9" s="1"/>
  <c r="M1030" i="9"/>
  <c r="N1030" i="9" s="1"/>
  <c r="V1030" i="9" s="1"/>
  <c r="W1030" i="9" s="1"/>
  <c r="X1029" i="9"/>
  <c r="J1031" i="9"/>
  <c r="K1030" i="9"/>
  <c r="L1030" i="9" s="1"/>
  <c r="P1030" i="9" l="1"/>
  <c r="O1030" i="9"/>
  <c r="Q1030" i="9"/>
  <c r="R1030" i="9" s="1"/>
  <c r="S1030" i="9" s="1"/>
  <c r="T1030" i="9" s="1"/>
  <c r="U1030" i="9" s="1"/>
  <c r="M1031" i="9"/>
  <c r="N1031" i="9" s="1"/>
  <c r="V1031" i="9" s="1"/>
  <c r="K1031" i="9"/>
  <c r="L1031" i="9" s="1"/>
  <c r="J1032" i="9"/>
  <c r="X1030" i="9"/>
  <c r="P1031" i="9" l="1"/>
  <c r="W1031" i="9"/>
  <c r="O1031" i="9"/>
  <c r="Q1031" i="9"/>
  <c r="R1031" i="9" s="1"/>
  <c r="S1031" i="9" s="1"/>
  <c r="T1031" i="9" s="1"/>
  <c r="U1031" i="9" s="1"/>
  <c r="M1032" i="9"/>
  <c r="N1032" i="9" s="1"/>
  <c r="V1032" i="9" s="1"/>
  <c r="W1032" i="9" s="1"/>
  <c r="X1031" i="9"/>
  <c r="J1033" i="9"/>
  <c r="K1032" i="9"/>
  <c r="L1032" i="9" s="1"/>
  <c r="P1032" i="9" l="1"/>
  <c r="O1032" i="9"/>
  <c r="Q1032" i="9"/>
  <c r="R1032" i="9" s="1"/>
  <c r="S1032" i="9" s="1"/>
  <c r="T1032" i="9" s="1"/>
  <c r="U1032" i="9" s="1"/>
  <c r="M1033" i="9"/>
  <c r="N1033" i="9" s="1"/>
  <c r="V1033" i="9" s="1"/>
  <c r="W1033" i="9" s="1"/>
  <c r="X1032" i="9"/>
  <c r="J1034" i="9"/>
  <c r="K1033" i="9"/>
  <c r="L1033" i="9" s="1"/>
  <c r="P1033" i="9" l="1"/>
  <c r="O1033" i="9"/>
  <c r="Q1033" i="9"/>
  <c r="R1033" i="9" s="1"/>
  <c r="S1033" i="9" s="1"/>
  <c r="T1033" i="9" s="1"/>
  <c r="U1033" i="9" s="1"/>
  <c r="M1034" i="9"/>
  <c r="N1034" i="9" s="1"/>
  <c r="V1034" i="9" s="1"/>
  <c r="W1034" i="9" s="1"/>
  <c r="X1033" i="9"/>
  <c r="K1034" i="9"/>
  <c r="L1034" i="9" s="1"/>
  <c r="J1035" i="9"/>
  <c r="P1034" i="9" l="1"/>
  <c r="O1034" i="9"/>
  <c r="Q1034" i="9"/>
  <c r="R1034" i="9" s="1"/>
  <c r="S1034" i="9" s="1"/>
  <c r="T1034" i="9" s="1"/>
  <c r="U1034" i="9" s="1"/>
  <c r="M1035" i="9"/>
  <c r="N1035" i="9" s="1"/>
  <c r="V1035" i="9" s="1"/>
  <c r="W1035" i="9" s="1"/>
  <c r="J1036" i="9"/>
  <c r="K1035" i="9"/>
  <c r="L1035" i="9" s="1"/>
  <c r="X1034" i="9"/>
  <c r="P1035" i="9" l="1"/>
  <c r="O1035" i="9"/>
  <c r="Q1035" i="9"/>
  <c r="R1035" i="9" s="1"/>
  <c r="S1035" i="9" s="1"/>
  <c r="T1035" i="9" s="1"/>
  <c r="U1035" i="9" s="1"/>
  <c r="M1036" i="9"/>
  <c r="N1036" i="9" s="1"/>
  <c r="V1036" i="9" s="1"/>
  <c r="W1036" i="9" s="1"/>
  <c r="X1035" i="9"/>
  <c r="J1037" i="9"/>
  <c r="K1036" i="9"/>
  <c r="L1036" i="9" s="1"/>
  <c r="P1036" i="9" l="1"/>
  <c r="O1036" i="9"/>
  <c r="Q1036" i="9"/>
  <c r="R1036" i="9" s="1"/>
  <c r="S1036" i="9" s="1"/>
  <c r="T1036" i="9" s="1"/>
  <c r="U1036" i="9" s="1"/>
  <c r="M1037" i="9"/>
  <c r="N1037" i="9" s="1"/>
  <c r="V1037" i="9" s="1"/>
  <c r="W1037" i="9" s="1"/>
  <c r="X1036" i="9"/>
  <c r="K1037" i="9"/>
  <c r="L1037" i="9" s="1"/>
  <c r="J1038" i="9"/>
  <c r="P1037" i="9" l="1"/>
  <c r="O1037" i="9"/>
  <c r="Q1037" i="9"/>
  <c r="R1037" i="9" s="1"/>
  <c r="S1037" i="9" s="1"/>
  <c r="T1037" i="9" s="1"/>
  <c r="U1037" i="9" s="1"/>
  <c r="M1038" i="9"/>
  <c r="N1038" i="9" s="1"/>
  <c r="V1038" i="9" s="1"/>
  <c r="J1039" i="9"/>
  <c r="K1038" i="9"/>
  <c r="L1038" i="9" s="1"/>
  <c r="X1037" i="9"/>
  <c r="W1038" i="9" l="1"/>
  <c r="P1038" i="9"/>
  <c r="O1038" i="9"/>
  <c r="Q1038" i="9"/>
  <c r="R1038" i="9" s="1"/>
  <c r="S1038" i="9" s="1"/>
  <c r="T1038" i="9" s="1"/>
  <c r="U1038" i="9" s="1"/>
  <c r="M1039" i="9"/>
  <c r="N1039" i="9" s="1"/>
  <c r="V1039" i="9" s="1"/>
  <c r="K1039" i="9"/>
  <c r="L1039" i="9" s="1"/>
  <c r="J1040" i="9"/>
  <c r="X1038" i="9"/>
  <c r="W1039" i="9" l="1"/>
  <c r="P1039" i="9"/>
  <c r="O1039" i="9"/>
  <c r="Q1039" i="9"/>
  <c r="R1039" i="9" s="1"/>
  <c r="S1039" i="9" s="1"/>
  <c r="T1039" i="9" s="1"/>
  <c r="U1039" i="9" s="1"/>
  <c r="M1040" i="9"/>
  <c r="N1040" i="9" s="1"/>
  <c r="V1040" i="9" s="1"/>
  <c r="W1040" i="9" s="1"/>
  <c r="X1039" i="9"/>
  <c r="J1041" i="9"/>
  <c r="K1040" i="9"/>
  <c r="L1040" i="9" s="1"/>
  <c r="P1040" i="9" l="1"/>
  <c r="O1040" i="9"/>
  <c r="Q1040" i="9"/>
  <c r="R1040" i="9" s="1"/>
  <c r="S1040" i="9" s="1"/>
  <c r="T1040" i="9" s="1"/>
  <c r="U1040" i="9" s="1"/>
  <c r="M1041" i="9"/>
  <c r="N1041" i="9" s="1"/>
  <c r="V1041" i="9" s="1"/>
  <c r="W1041" i="9" s="1"/>
  <c r="X1040" i="9"/>
  <c r="J1042" i="9"/>
  <c r="K1041" i="9"/>
  <c r="L1041" i="9" s="1"/>
  <c r="P1041" i="9" l="1"/>
  <c r="O1041" i="9"/>
  <c r="Q1041" i="9"/>
  <c r="R1041" i="9" s="1"/>
  <c r="S1041" i="9" s="1"/>
  <c r="T1041" i="9" s="1"/>
  <c r="U1041" i="9" s="1"/>
  <c r="M1042" i="9"/>
  <c r="N1042" i="9" s="1"/>
  <c r="V1042" i="9" s="1"/>
  <c r="W1042" i="9" s="1"/>
  <c r="K1042" i="9"/>
  <c r="L1042" i="9" s="1"/>
  <c r="J1043" i="9"/>
  <c r="X1041" i="9"/>
  <c r="P1042" i="9" l="1"/>
  <c r="O1042" i="9"/>
  <c r="Q1042" i="9"/>
  <c r="R1042" i="9" s="1"/>
  <c r="S1042" i="9" s="1"/>
  <c r="T1042" i="9" s="1"/>
  <c r="U1042" i="9" s="1"/>
  <c r="M1043" i="9"/>
  <c r="N1043" i="9" s="1"/>
  <c r="V1043" i="9" s="1"/>
  <c r="W1043" i="9" s="1"/>
  <c r="X1042" i="9"/>
  <c r="J1044" i="9"/>
  <c r="K1043" i="9"/>
  <c r="L1043" i="9" s="1"/>
  <c r="P1043" i="9" l="1"/>
  <c r="O1043" i="9"/>
  <c r="Q1043" i="9"/>
  <c r="R1043" i="9" s="1"/>
  <c r="S1043" i="9" s="1"/>
  <c r="T1043" i="9" s="1"/>
  <c r="U1043" i="9" s="1"/>
  <c r="M1044" i="9"/>
  <c r="N1044" i="9" s="1"/>
  <c r="V1044" i="9" s="1"/>
  <c r="W1044" i="9" s="1"/>
  <c r="X1043" i="9"/>
  <c r="K1044" i="9"/>
  <c r="L1044" i="9" s="1"/>
  <c r="J1045" i="9"/>
  <c r="P1044" i="9" l="1"/>
  <c r="O1044" i="9"/>
  <c r="Q1044" i="9"/>
  <c r="R1044" i="9" s="1"/>
  <c r="S1044" i="9" s="1"/>
  <c r="T1044" i="9" s="1"/>
  <c r="U1044" i="9" s="1"/>
  <c r="M1045" i="9"/>
  <c r="N1045" i="9" s="1"/>
  <c r="V1045" i="9" s="1"/>
  <c r="W1045" i="9" s="1"/>
  <c r="J1046" i="9"/>
  <c r="K1045" i="9"/>
  <c r="L1045" i="9" s="1"/>
  <c r="X1044" i="9"/>
  <c r="P1045" i="9" l="1"/>
  <c r="O1045" i="9"/>
  <c r="Q1045" i="9"/>
  <c r="R1045" i="9" s="1"/>
  <c r="S1045" i="9" s="1"/>
  <c r="T1045" i="9" s="1"/>
  <c r="U1045" i="9" s="1"/>
  <c r="M1046" i="9"/>
  <c r="N1046" i="9" s="1"/>
  <c r="V1046" i="9" s="1"/>
  <c r="W1046" i="9" s="1"/>
  <c r="X1045" i="9"/>
  <c r="J1047" i="9"/>
  <c r="K1046" i="9"/>
  <c r="L1046" i="9" s="1"/>
  <c r="P1046" i="9" l="1"/>
  <c r="O1046" i="9"/>
  <c r="Q1046" i="9"/>
  <c r="R1046" i="9" s="1"/>
  <c r="S1046" i="9" s="1"/>
  <c r="T1046" i="9" s="1"/>
  <c r="U1046" i="9" s="1"/>
  <c r="M1047" i="9"/>
  <c r="N1047" i="9" s="1"/>
  <c r="V1047" i="9" s="1"/>
  <c r="W1047" i="9" s="1"/>
  <c r="X1046" i="9"/>
  <c r="K1047" i="9"/>
  <c r="L1047" i="9" s="1"/>
  <c r="J1048" i="9"/>
  <c r="P1047" i="9" l="1"/>
  <c r="O1047" i="9"/>
  <c r="Q1047" i="9"/>
  <c r="R1047" i="9" s="1"/>
  <c r="S1047" i="9" s="1"/>
  <c r="T1047" i="9" s="1"/>
  <c r="U1047" i="9" s="1"/>
  <c r="M1048" i="9"/>
  <c r="N1048" i="9" s="1"/>
  <c r="V1048" i="9" s="1"/>
  <c r="W1048" i="9" s="1"/>
  <c r="X1047" i="9"/>
  <c r="J1049" i="9"/>
  <c r="K1048" i="9"/>
  <c r="L1048" i="9" s="1"/>
  <c r="P1048" i="9" l="1"/>
  <c r="O1048" i="9"/>
  <c r="Q1048" i="9"/>
  <c r="R1048" i="9" s="1"/>
  <c r="S1048" i="9" s="1"/>
  <c r="T1048" i="9" s="1"/>
  <c r="U1048" i="9" s="1"/>
  <c r="M1049" i="9"/>
  <c r="N1049" i="9" s="1"/>
  <c r="V1049" i="9" s="1"/>
  <c r="W1049" i="9" s="1"/>
  <c r="X1048" i="9"/>
  <c r="K1049" i="9"/>
  <c r="L1049" i="9" s="1"/>
  <c r="J1050" i="9"/>
  <c r="P1049" i="9" l="1"/>
  <c r="O1049" i="9"/>
  <c r="Q1049" i="9"/>
  <c r="R1049" i="9" s="1"/>
  <c r="S1049" i="9" s="1"/>
  <c r="T1049" i="9" s="1"/>
  <c r="U1049" i="9" s="1"/>
  <c r="M1050" i="9"/>
  <c r="N1050" i="9" s="1"/>
  <c r="V1050" i="9" s="1"/>
  <c r="W1050" i="9" s="1"/>
  <c r="X1049" i="9"/>
  <c r="J1051" i="9"/>
  <c r="K1050" i="9"/>
  <c r="L1050" i="9" s="1"/>
  <c r="P1050" i="9" l="1"/>
  <c r="O1050" i="9"/>
  <c r="Q1050" i="9"/>
  <c r="R1050" i="9" s="1"/>
  <c r="S1050" i="9" s="1"/>
  <c r="T1050" i="9" s="1"/>
  <c r="U1050" i="9" s="1"/>
  <c r="M1051" i="9"/>
  <c r="N1051" i="9" s="1"/>
  <c r="V1051" i="9" s="1"/>
  <c r="W1051" i="9" s="1"/>
  <c r="X1050" i="9"/>
  <c r="J1052" i="9"/>
  <c r="K1051" i="9"/>
  <c r="L1051" i="9" s="1"/>
  <c r="P1051" i="9" l="1"/>
  <c r="O1051" i="9"/>
  <c r="Q1051" i="9"/>
  <c r="R1051" i="9" s="1"/>
  <c r="S1051" i="9" s="1"/>
  <c r="T1051" i="9" s="1"/>
  <c r="U1051" i="9" s="1"/>
  <c r="M1052" i="9"/>
  <c r="N1052" i="9" s="1"/>
  <c r="V1052" i="9" s="1"/>
  <c r="W1052" i="9" s="1"/>
  <c r="X1051" i="9"/>
  <c r="K1052" i="9"/>
  <c r="L1052" i="9" s="1"/>
  <c r="J1053" i="9"/>
  <c r="P1052" i="9" l="1"/>
  <c r="O1052" i="9"/>
  <c r="Q1052" i="9"/>
  <c r="R1052" i="9" s="1"/>
  <c r="S1052" i="9" s="1"/>
  <c r="T1052" i="9" s="1"/>
  <c r="U1052" i="9" s="1"/>
  <c r="M1053" i="9"/>
  <c r="N1053" i="9" s="1"/>
  <c r="V1053" i="9" s="1"/>
  <c r="W1053" i="9" s="1"/>
  <c r="X1052" i="9"/>
  <c r="K1053" i="9"/>
  <c r="L1053" i="9" s="1"/>
  <c r="J1054" i="9"/>
  <c r="P1053" i="9" l="1"/>
  <c r="O1053" i="9"/>
  <c r="Q1053" i="9"/>
  <c r="R1053" i="9" s="1"/>
  <c r="S1053" i="9" s="1"/>
  <c r="T1053" i="9" s="1"/>
  <c r="U1053" i="9" s="1"/>
  <c r="M1054" i="9"/>
  <c r="N1054" i="9" s="1"/>
  <c r="V1054" i="9" s="1"/>
  <c r="X1053" i="9"/>
  <c r="K1054" i="9"/>
  <c r="L1054" i="9" s="1"/>
  <c r="J1055" i="9"/>
  <c r="W1054" i="9" l="1"/>
  <c r="X1054" i="9" s="1"/>
  <c r="P1054" i="9"/>
  <c r="O1054" i="9"/>
  <c r="Q1054" i="9"/>
  <c r="R1054" i="9" s="1"/>
  <c r="S1054" i="9" s="1"/>
  <c r="T1054" i="9" s="1"/>
  <c r="U1054" i="9" s="1"/>
  <c r="M1055" i="9"/>
  <c r="N1055" i="9" s="1"/>
  <c r="Q1055" i="9" s="1"/>
  <c r="K1055" i="9"/>
  <c r="L1055" i="9" s="1"/>
  <c r="J1056" i="9"/>
  <c r="P1055" i="9" l="1"/>
  <c r="O1055" i="9"/>
  <c r="V1055" i="9"/>
  <c r="M1056" i="9"/>
  <c r="N1056" i="9" s="1"/>
  <c r="V1056" i="9" s="1"/>
  <c r="R1055" i="9"/>
  <c r="S1055" i="9" s="1"/>
  <c r="T1055" i="9" s="1"/>
  <c r="U1055" i="9" s="1"/>
  <c r="J1057" i="9"/>
  <c r="K1056" i="9"/>
  <c r="L1056" i="9" s="1"/>
  <c r="W1056" i="9" l="1"/>
  <c r="P1056" i="9"/>
  <c r="O1056" i="9"/>
  <c r="W1055" i="9"/>
  <c r="X1055" i="9" s="1"/>
  <c r="Q1056" i="9"/>
  <c r="R1056" i="9" s="1"/>
  <c r="S1056" i="9" s="1"/>
  <c r="T1056" i="9" s="1"/>
  <c r="U1056" i="9" s="1"/>
  <c r="M1057" i="9"/>
  <c r="N1057" i="9" s="1"/>
  <c r="V1057" i="9" s="1"/>
  <c r="W1057" i="9" s="1"/>
  <c r="J1058" i="9"/>
  <c r="K1057" i="9"/>
  <c r="L1057" i="9" s="1"/>
  <c r="X1056" i="9" l="1"/>
  <c r="X1057" i="9" s="1"/>
  <c r="P1057" i="9"/>
  <c r="O1057" i="9"/>
  <c r="Q1057" i="9"/>
  <c r="R1057" i="9" s="1"/>
  <c r="S1057" i="9" s="1"/>
  <c r="T1057" i="9" s="1"/>
  <c r="U1057" i="9" s="1"/>
  <c r="M1058" i="9"/>
  <c r="N1058" i="9" s="1"/>
  <c r="V1058" i="9" s="1"/>
  <c r="W1058" i="9" s="1"/>
  <c r="K1058" i="9"/>
  <c r="L1058" i="9" s="1"/>
  <c r="J1059" i="9"/>
  <c r="P1058" i="9" l="1"/>
  <c r="O1058" i="9"/>
  <c r="Q1058" i="9"/>
  <c r="R1058" i="9" s="1"/>
  <c r="S1058" i="9" s="1"/>
  <c r="T1058" i="9" s="1"/>
  <c r="U1058" i="9" s="1"/>
  <c r="M1059" i="9"/>
  <c r="N1059" i="9" s="1"/>
  <c r="V1059" i="9" s="1"/>
  <c r="W1059" i="9" s="1"/>
  <c r="J1060" i="9"/>
  <c r="K1059" i="9"/>
  <c r="L1059" i="9" s="1"/>
  <c r="X1058" i="9"/>
  <c r="P1059" i="9" l="1"/>
  <c r="O1059" i="9"/>
  <c r="Q1059" i="9"/>
  <c r="R1059" i="9" s="1"/>
  <c r="S1059" i="9" s="1"/>
  <c r="T1059" i="9" s="1"/>
  <c r="U1059" i="9" s="1"/>
  <c r="M1060" i="9"/>
  <c r="N1060" i="9" s="1"/>
  <c r="V1060" i="9" s="1"/>
  <c r="W1060" i="9" s="1"/>
  <c r="X1059" i="9"/>
  <c r="K1060" i="9"/>
  <c r="L1060" i="9" s="1"/>
  <c r="J1061" i="9"/>
  <c r="P1060" i="9" l="1"/>
  <c r="O1060" i="9"/>
  <c r="Q1060" i="9"/>
  <c r="R1060" i="9" s="1"/>
  <c r="S1060" i="9" s="1"/>
  <c r="T1060" i="9" s="1"/>
  <c r="U1060" i="9" s="1"/>
  <c r="M1061" i="9"/>
  <c r="N1061" i="9" s="1"/>
  <c r="V1061" i="9" s="1"/>
  <c r="W1061" i="9" s="1"/>
  <c r="J1062" i="9"/>
  <c r="K1061" i="9"/>
  <c r="L1061" i="9" s="1"/>
  <c r="X1060" i="9"/>
  <c r="P1061" i="9" l="1"/>
  <c r="O1061" i="9"/>
  <c r="Q1061" i="9"/>
  <c r="R1061" i="9" s="1"/>
  <c r="S1061" i="9" s="1"/>
  <c r="T1061" i="9" s="1"/>
  <c r="U1061" i="9" s="1"/>
  <c r="M1062" i="9"/>
  <c r="N1062" i="9" s="1"/>
  <c r="V1062" i="9" s="1"/>
  <c r="W1062" i="9" s="1"/>
  <c r="X1061" i="9"/>
  <c r="K1062" i="9"/>
  <c r="L1062" i="9" s="1"/>
  <c r="J1063" i="9"/>
  <c r="P1062" i="9" l="1"/>
  <c r="O1062" i="9"/>
  <c r="Q1062" i="9"/>
  <c r="R1062" i="9" s="1"/>
  <c r="S1062" i="9" s="1"/>
  <c r="T1062" i="9" s="1"/>
  <c r="U1062" i="9" s="1"/>
  <c r="M1063" i="9"/>
  <c r="N1063" i="9" s="1"/>
  <c r="V1063" i="9" s="1"/>
  <c r="W1063" i="9" s="1"/>
  <c r="X1062" i="9"/>
  <c r="K1063" i="9"/>
  <c r="L1063" i="9" s="1"/>
  <c r="J1064" i="9"/>
  <c r="P1063" i="9" l="1"/>
  <c r="O1063" i="9"/>
  <c r="Q1063" i="9"/>
  <c r="R1063" i="9" s="1"/>
  <c r="S1063" i="9" s="1"/>
  <c r="T1063" i="9" s="1"/>
  <c r="U1063" i="9" s="1"/>
  <c r="M1064" i="9"/>
  <c r="N1064" i="9" s="1"/>
  <c r="V1064" i="9" s="1"/>
  <c r="K1064" i="9"/>
  <c r="L1064" i="9" s="1"/>
  <c r="J1065" i="9"/>
  <c r="X1063" i="9"/>
  <c r="P1064" i="9" l="1"/>
  <c r="W1064" i="9"/>
  <c r="X1064" i="9" s="1"/>
  <c r="O1064" i="9"/>
  <c r="Q1064" i="9"/>
  <c r="R1064" i="9" s="1"/>
  <c r="S1064" i="9" s="1"/>
  <c r="T1064" i="9" s="1"/>
  <c r="U1064" i="9" s="1"/>
  <c r="M1065" i="9"/>
  <c r="N1065" i="9" s="1"/>
  <c r="V1065" i="9" s="1"/>
  <c r="K1065" i="9"/>
  <c r="L1065" i="9" s="1"/>
  <c r="J1066" i="9"/>
  <c r="W1065" i="9" l="1"/>
  <c r="X1065" i="9" s="1"/>
  <c r="P1065" i="9"/>
  <c r="O1065" i="9"/>
  <c r="Q1065" i="9"/>
  <c r="R1065" i="9" s="1"/>
  <c r="S1065" i="9" s="1"/>
  <c r="T1065" i="9" s="1"/>
  <c r="U1065" i="9" s="1"/>
  <c r="M1066" i="9"/>
  <c r="N1066" i="9" s="1"/>
  <c r="V1066" i="9" s="1"/>
  <c r="K1066" i="9"/>
  <c r="L1066" i="9" s="1"/>
  <c r="J1067" i="9"/>
  <c r="W1066" i="9" l="1"/>
  <c r="X1066" i="9" s="1"/>
  <c r="P1066" i="9"/>
  <c r="O1066" i="9"/>
  <c r="Q1066" i="9"/>
  <c r="R1066" i="9" s="1"/>
  <c r="S1066" i="9" s="1"/>
  <c r="T1066" i="9" s="1"/>
  <c r="U1066" i="9" s="1"/>
  <c r="M1067" i="9"/>
  <c r="N1067" i="9" s="1"/>
  <c r="V1067" i="9" s="1"/>
  <c r="K1067" i="9"/>
  <c r="L1067" i="9" s="1"/>
  <c r="J1068" i="9"/>
  <c r="W1067" i="9" l="1"/>
  <c r="X1067" i="9" s="1"/>
  <c r="P1067" i="9"/>
  <c r="O1067" i="9"/>
  <c r="Q1067" i="9"/>
  <c r="R1067" i="9" s="1"/>
  <c r="S1067" i="9" s="1"/>
  <c r="T1067" i="9" s="1"/>
  <c r="U1067" i="9" s="1"/>
  <c r="M1068" i="9"/>
  <c r="N1068" i="9" s="1"/>
  <c r="V1068" i="9" s="1"/>
  <c r="J1069" i="9"/>
  <c r="K1068" i="9"/>
  <c r="L1068" i="9" s="1"/>
  <c r="W1068" i="9" l="1"/>
  <c r="X1068" i="9" s="1"/>
  <c r="P1068" i="9"/>
  <c r="O1068" i="9"/>
  <c r="Q1068" i="9"/>
  <c r="R1068" i="9" s="1"/>
  <c r="S1068" i="9" s="1"/>
  <c r="T1068" i="9" s="1"/>
  <c r="U1068" i="9" s="1"/>
  <c r="M1069" i="9"/>
  <c r="N1069" i="9" s="1"/>
  <c r="V1069" i="9" s="1"/>
  <c r="J1070" i="9"/>
  <c r="K1069" i="9"/>
  <c r="L1069" i="9" s="1"/>
  <c r="W1069" i="9" l="1"/>
  <c r="X1069" i="9" s="1"/>
  <c r="P1069" i="9"/>
  <c r="O1069" i="9"/>
  <c r="Q1069" i="9"/>
  <c r="R1069" i="9" s="1"/>
  <c r="S1069" i="9" s="1"/>
  <c r="T1069" i="9" s="1"/>
  <c r="U1069" i="9" s="1"/>
  <c r="M1070" i="9"/>
  <c r="N1070" i="9" s="1"/>
  <c r="V1070" i="9" s="1"/>
  <c r="K1070" i="9"/>
  <c r="L1070" i="9" s="1"/>
  <c r="J1071" i="9"/>
  <c r="P1070" i="9" l="1"/>
  <c r="W1070" i="9"/>
  <c r="O1070" i="9"/>
  <c r="Q1070" i="9"/>
  <c r="R1070" i="9" s="1"/>
  <c r="S1070" i="9" s="1"/>
  <c r="T1070" i="9" s="1"/>
  <c r="U1070" i="9" s="1"/>
  <c r="M1071" i="9"/>
  <c r="N1071" i="9" s="1"/>
  <c r="V1071" i="9" s="1"/>
  <c r="W1071" i="9" s="1"/>
  <c r="X1070" i="9"/>
  <c r="K1071" i="9"/>
  <c r="L1071" i="9" s="1"/>
  <c r="J1072" i="9"/>
  <c r="P1071" i="9" l="1"/>
  <c r="O1071" i="9"/>
  <c r="Q1071" i="9"/>
  <c r="R1071" i="9" s="1"/>
  <c r="S1071" i="9" s="1"/>
  <c r="T1071" i="9" s="1"/>
  <c r="U1071" i="9" s="1"/>
  <c r="M1072" i="9"/>
  <c r="N1072" i="9" s="1"/>
  <c r="V1072" i="9" s="1"/>
  <c r="W1072" i="9" s="1"/>
  <c r="X1071" i="9"/>
  <c r="J1073" i="9"/>
  <c r="K1072" i="9"/>
  <c r="L1072" i="9" s="1"/>
  <c r="P1072" i="9" l="1"/>
  <c r="O1072" i="9"/>
  <c r="Q1072" i="9"/>
  <c r="R1072" i="9" s="1"/>
  <c r="S1072" i="9" s="1"/>
  <c r="T1072" i="9" s="1"/>
  <c r="U1072" i="9" s="1"/>
  <c r="M1073" i="9"/>
  <c r="N1073" i="9" s="1"/>
  <c r="V1073" i="9" s="1"/>
  <c r="W1073" i="9" s="1"/>
  <c r="J1074" i="9"/>
  <c r="K1073" i="9"/>
  <c r="L1073" i="9" s="1"/>
  <c r="X1072" i="9"/>
  <c r="P1073" i="9" l="1"/>
  <c r="O1073" i="9"/>
  <c r="Q1073" i="9"/>
  <c r="R1073" i="9" s="1"/>
  <c r="S1073" i="9" s="1"/>
  <c r="T1073" i="9" s="1"/>
  <c r="U1073" i="9" s="1"/>
  <c r="M1074" i="9"/>
  <c r="N1074" i="9" s="1"/>
  <c r="V1074" i="9" s="1"/>
  <c r="W1074" i="9" s="1"/>
  <c r="X1073" i="9"/>
  <c r="K1074" i="9"/>
  <c r="L1074" i="9" s="1"/>
  <c r="J1075" i="9"/>
  <c r="P1074" i="9" l="1"/>
  <c r="O1074" i="9"/>
  <c r="Q1074" i="9"/>
  <c r="R1074" i="9" s="1"/>
  <c r="S1074" i="9" s="1"/>
  <c r="T1074" i="9" s="1"/>
  <c r="U1074" i="9" s="1"/>
  <c r="M1075" i="9"/>
  <c r="N1075" i="9" s="1"/>
  <c r="V1075" i="9" s="1"/>
  <c r="W1075" i="9" s="1"/>
  <c r="X1074" i="9"/>
  <c r="J1076" i="9"/>
  <c r="K1075" i="9"/>
  <c r="L1075" i="9" s="1"/>
  <c r="P1075" i="9" l="1"/>
  <c r="O1075" i="9"/>
  <c r="Q1075" i="9"/>
  <c r="R1075" i="9" s="1"/>
  <c r="S1075" i="9" s="1"/>
  <c r="T1075" i="9" s="1"/>
  <c r="U1075" i="9" s="1"/>
  <c r="M1076" i="9"/>
  <c r="N1076" i="9" s="1"/>
  <c r="V1076" i="9" s="1"/>
  <c r="W1076" i="9" s="1"/>
  <c r="J1077" i="9"/>
  <c r="K1076" i="9"/>
  <c r="L1076" i="9" s="1"/>
  <c r="X1075" i="9"/>
  <c r="P1076" i="9" l="1"/>
  <c r="O1076" i="9"/>
  <c r="Q1076" i="9"/>
  <c r="R1076" i="9" s="1"/>
  <c r="S1076" i="9" s="1"/>
  <c r="T1076" i="9" s="1"/>
  <c r="U1076" i="9" s="1"/>
  <c r="M1077" i="9"/>
  <c r="N1077" i="9" s="1"/>
  <c r="V1077" i="9" s="1"/>
  <c r="W1077" i="9" s="1"/>
  <c r="X1076" i="9"/>
  <c r="J1078" i="9"/>
  <c r="K1077" i="9"/>
  <c r="L1077" i="9" s="1"/>
  <c r="P1077" i="9" l="1"/>
  <c r="O1077" i="9"/>
  <c r="Q1077" i="9"/>
  <c r="R1077" i="9" s="1"/>
  <c r="S1077" i="9" s="1"/>
  <c r="T1077" i="9" s="1"/>
  <c r="U1077" i="9" s="1"/>
  <c r="M1078" i="9"/>
  <c r="N1078" i="9" s="1"/>
  <c r="V1078" i="9" s="1"/>
  <c r="W1078" i="9" s="1"/>
  <c r="J1079" i="9"/>
  <c r="K1078" i="9"/>
  <c r="L1078" i="9" s="1"/>
  <c r="X1077" i="9"/>
  <c r="P1078" i="9" l="1"/>
  <c r="O1078" i="9"/>
  <c r="Q1078" i="9"/>
  <c r="R1078" i="9" s="1"/>
  <c r="S1078" i="9" s="1"/>
  <c r="T1078" i="9" s="1"/>
  <c r="U1078" i="9" s="1"/>
  <c r="M1079" i="9"/>
  <c r="N1079" i="9" s="1"/>
  <c r="V1079" i="9" s="1"/>
  <c r="W1079" i="9" s="1"/>
  <c r="X1078" i="9"/>
  <c r="J1080" i="9"/>
  <c r="K1079" i="9"/>
  <c r="L1079" i="9" s="1"/>
  <c r="P1079" i="9" l="1"/>
  <c r="O1079" i="9"/>
  <c r="Q1079" i="9"/>
  <c r="R1079" i="9" s="1"/>
  <c r="S1079" i="9" s="1"/>
  <c r="T1079" i="9" s="1"/>
  <c r="U1079" i="9" s="1"/>
  <c r="M1080" i="9"/>
  <c r="N1080" i="9" s="1"/>
  <c r="V1080" i="9" s="1"/>
  <c r="W1080" i="9" s="1"/>
  <c r="J1081" i="9"/>
  <c r="K1080" i="9"/>
  <c r="L1080" i="9" s="1"/>
  <c r="X1079" i="9"/>
  <c r="P1080" i="9" l="1"/>
  <c r="O1080" i="9"/>
  <c r="Q1080" i="9"/>
  <c r="R1080" i="9" s="1"/>
  <c r="S1080" i="9" s="1"/>
  <c r="T1080" i="9" s="1"/>
  <c r="U1080" i="9" s="1"/>
  <c r="M1081" i="9"/>
  <c r="N1081" i="9" s="1"/>
  <c r="V1081" i="9" s="1"/>
  <c r="W1081" i="9" s="1"/>
  <c r="X1080" i="9"/>
  <c r="K1081" i="9"/>
  <c r="L1081" i="9" s="1"/>
  <c r="J1082" i="9"/>
  <c r="P1081" i="9" l="1"/>
  <c r="O1081" i="9"/>
  <c r="Q1081" i="9"/>
  <c r="R1081" i="9" s="1"/>
  <c r="S1081" i="9" s="1"/>
  <c r="T1081" i="9" s="1"/>
  <c r="U1081" i="9" s="1"/>
  <c r="M1082" i="9"/>
  <c r="N1082" i="9" s="1"/>
  <c r="V1082" i="9" s="1"/>
  <c r="W1082" i="9" s="1"/>
  <c r="X1081" i="9"/>
  <c r="K1082" i="9"/>
  <c r="L1082" i="9" s="1"/>
  <c r="J1083" i="9"/>
  <c r="P1082" i="9" l="1"/>
  <c r="O1082" i="9"/>
  <c r="Q1082" i="9"/>
  <c r="R1082" i="9" s="1"/>
  <c r="S1082" i="9" s="1"/>
  <c r="T1082" i="9" s="1"/>
  <c r="U1082" i="9" s="1"/>
  <c r="M1083" i="9"/>
  <c r="N1083" i="9" s="1"/>
  <c r="V1083" i="9" s="1"/>
  <c r="W1083" i="9" s="1"/>
  <c r="J1084" i="9"/>
  <c r="K1083" i="9"/>
  <c r="L1083" i="9" s="1"/>
  <c r="X1082" i="9"/>
  <c r="P1083" i="9" l="1"/>
  <c r="O1083" i="9"/>
  <c r="Q1083" i="9"/>
  <c r="R1083" i="9" s="1"/>
  <c r="S1083" i="9" s="1"/>
  <c r="T1083" i="9" s="1"/>
  <c r="U1083" i="9" s="1"/>
  <c r="M1084" i="9"/>
  <c r="N1084" i="9" s="1"/>
  <c r="V1084" i="9" s="1"/>
  <c r="W1084" i="9" s="1"/>
  <c r="X1083" i="9"/>
  <c r="K1084" i="9"/>
  <c r="L1084" i="9" s="1"/>
  <c r="J1085" i="9"/>
  <c r="P1084" i="9" l="1"/>
  <c r="O1084" i="9"/>
  <c r="Q1084" i="9"/>
  <c r="R1084" i="9" s="1"/>
  <c r="S1084" i="9" s="1"/>
  <c r="T1084" i="9" s="1"/>
  <c r="U1084" i="9" s="1"/>
  <c r="M1085" i="9"/>
  <c r="N1085" i="9" s="1"/>
  <c r="V1085" i="9" s="1"/>
  <c r="W1085" i="9" s="1"/>
  <c r="X1084" i="9"/>
  <c r="J1086" i="9"/>
  <c r="K1085" i="9"/>
  <c r="L1085" i="9" s="1"/>
  <c r="P1085" i="9" l="1"/>
  <c r="O1085" i="9"/>
  <c r="Q1085" i="9"/>
  <c r="R1085" i="9" s="1"/>
  <c r="S1085" i="9" s="1"/>
  <c r="T1085" i="9" s="1"/>
  <c r="U1085" i="9" s="1"/>
  <c r="M1086" i="9"/>
  <c r="N1086" i="9" s="1"/>
  <c r="V1086" i="9" s="1"/>
  <c r="W1086" i="9" s="1"/>
  <c r="K1086" i="9"/>
  <c r="L1086" i="9" s="1"/>
  <c r="J1087" i="9"/>
  <c r="X1085" i="9"/>
  <c r="P1086" i="9" l="1"/>
  <c r="O1086" i="9"/>
  <c r="Q1086" i="9"/>
  <c r="R1086" i="9" s="1"/>
  <c r="S1086" i="9" s="1"/>
  <c r="T1086" i="9" s="1"/>
  <c r="U1086" i="9" s="1"/>
  <c r="M1087" i="9"/>
  <c r="N1087" i="9" s="1"/>
  <c r="V1087" i="9" s="1"/>
  <c r="W1087" i="9" s="1"/>
  <c r="X1086" i="9"/>
  <c r="K1087" i="9"/>
  <c r="L1087" i="9" s="1"/>
  <c r="J1088" i="9"/>
  <c r="P1087" i="9" l="1"/>
  <c r="O1087" i="9"/>
  <c r="Q1087" i="9"/>
  <c r="R1087" i="9" s="1"/>
  <c r="S1087" i="9" s="1"/>
  <c r="T1087" i="9" s="1"/>
  <c r="U1087" i="9" s="1"/>
  <c r="M1088" i="9"/>
  <c r="N1088" i="9" s="1"/>
  <c r="V1088" i="9" s="1"/>
  <c r="X1087" i="9"/>
  <c r="J1089" i="9"/>
  <c r="K1088" i="9"/>
  <c r="L1088" i="9" s="1"/>
  <c r="P1088" i="9" l="1"/>
  <c r="O1088" i="9"/>
  <c r="W1088" i="9"/>
  <c r="X1088" i="9" s="1"/>
  <c r="Q1088" i="9"/>
  <c r="R1088" i="9" s="1"/>
  <c r="S1088" i="9" s="1"/>
  <c r="T1088" i="9" s="1"/>
  <c r="U1088" i="9" s="1"/>
  <c r="M1089" i="9"/>
  <c r="N1089" i="9" s="1"/>
  <c r="V1089" i="9" s="1"/>
  <c r="W1089" i="9" s="1"/>
  <c r="J1090" i="9"/>
  <c r="K1089" i="9"/>
  <c r="L1089" i="9" s="1"/>
  <c r="P1089" i="9" l="1"/>
  <c r="O1089" i="9"/>
  <c r="Q1089" i="9"/>
  <c r="R1089" i="9" s="1"/>
  <c r="S1089" i="9" s="1"/>
  <c r="T1089" i="9" s="1"/>
  <c r="U1089" i="9" s="1"/>
  <c r="M1090" i="9"/>
  <c r="N1090" i="9" s="1"/>
  <c r="V1090" i="9" s="1"/>
  <c r="W1090" i="9" s="1"/>
  <c r="X1089" i="9"/>
  <c r="K1090" i="9"/>
  <c r="L1090" i="9" s="1"/>
  <c r="J1091" i="9"/>
  <c r="P1090" i="9" l="1"/>
  <c r="O1090" i="9"/>
  <c r="Q1090" i="9"/>
  <c r="R1090" i="9" s="1"/>
  <c r="S1090" i="9" s="1"/>
  <c r="T1090" i="9" s="1"/>
  <c r="U1090" i="9" s="1"/>
  <c r="M1091" i="9"/>
  <c r="N1091" i="9" s="1"/>
  <c r="V1091" i="9" s="1"/>
  <c r="W1091" i="9" s="1"/>
  <c r="K1091" i="9"/>
  <c r="L1091" i="9" s="1"/>
  <c r="J1092" i="9"/>
  <c r="X1090" i="9"/>
  <c r="P1091" i="9" l="1"/>
  <c r="O1091" i="9"/>
  <c r="Q1091" i="9"/>
  <c r="R1091" i="9" s="1"/>
  <c r="S1091" i="9" s="1"/>
  <c r="T1091" i="9" s="1"/>
  <c r="U1091" i="9" s="1"/>
  <c r="M1092" i="9"/>
  <c r="N1092" i="9" s="1"/>
  <c r="V1092" i="9" s="1"/>
  <c r="W1092" i="9" s="1"/>
  <c r="X1091" i="9"/>
  <c r="K1092" i="9"/>
  <c r="L1092" i="9" s="1"/>
  <c r="J1093" i="9"/>
  <c r="P1092" i="9" l="1"/>
  <c r="O1092" i="9"/>
  <c r="Q1092" i="9"/>
  <c r="R1092" i="9" s="1"/>
  <c r="S1092" i="9" s="1"/>
  <c r="T1092" i="9" s="1"/>
  <c r="U1092" i="9" s="1"/>
  <c r="M1093" i="9"/>
  <c r="N1093" i="9" s="1"/>
  <c r="V1093" i="9" s="1"/>
  <c r="W1093" i="9" s="1"/>
  <c r="K1093" i="9"/>
  <c r="L1093" i="9" s="1"/>
  <c r="J1094" i="9"/>
  <c r="X1092" i="9"/>
  <c r="P1093" i="9" l="1"/>
  <c r="O1093" i="9"/>
  <c r="Q1093" i="9"/>
  <c r="R1093" i="9" s="1"/>
  <c r="S1093" i="9" s="1"/>
  <c r="T1093" i="9" s="1"/>
  <c r="U1093" i="9" s="1"/>
  <c r="M1094" i="9"/>
  <c r="N1094" i="9" s="1"/>
  <c r="V1094" i="9" s="1"/>
  <c r="W1094" i="9" s="1"/>
  <c r="X1093" i="9"/>
  <c r="J1095" i="9"/>
  <c r="K1094" i="9"/>
  <c r="L1094" i="9" s="1"/>
  <c r="P1094" i="9" l="1"/>
  <c r="O1094" i="9"/>
  <c r="Q1094" i="9"/>
  <c r="R1094" i="9" s="1"/>
  <c r="S1094" i="9" s="1"/>
  <c r="T1094" i="9" s="1"/>
  <c r="U1094" i="9" s="1"/>
  <c r="M1095" i="9"/>
  <c r="N1095" i="9" s="1"/>
  <c r="V1095" i="9" s="1"/>
  <c r="W1095" i="9" s="1"/>
  <c r="X1094" i="9"/>
  <c r="K1095" i="9"/>
  <c r="L1095" i="9" s="1"/>
  <c r="J1096" i="9"/>
  <c r="P1095" i="9" l="1"/>
  <c r="O1095" i="9"/>
  <c r="Q1095" i="9"/>
  <c r="R1095" i="9" s="1"/>
  <c r="S1095" i="9" s="1"/>
  <c r="T1095" i="9" s="1"/>
  <c r="U1095" i="9" s="1"/>
  <c r="M1096" i="9"/>
  <c r="N1096" i="9" s="1"/>
  <c r="V1096" i="9" s="1"/>
  <c r="W1096" i="9" s="1"/>
  <c r="K1096" i="9"/>
  <c r="L1096" i="9" s="1"/>
  <c r="J1097" i="9"/>
  <c r="X1095" i="9"/>
  <c r="P1096" i="9" l="1"/>
  <c r="O1096" i="9"/>
  <c r="Q1096" i="9"/>
  <c r="R1096" i="9" s="1"/>
  <c r="S1096" i="9" s="1"/>
  <c r="T1096" i="9" s="1"/>
  <c r="U1096" i="9" s="1"/>
  <c r="M1097" i="9"/>
  <c r="N1097" i="9" s="1"/>
  <c r="V1097" i="9" s="1"/>
  <c r="W1097" i="9" s="1"/>
  <c r="X1096" i="9"/>
  <c r="J1098" i="9"/>
  <c r="K1097" i="9"/>
  <c r="L1097" i="9" s="1"/>
  <c r="P1097" i="9" l="1"/>
  <c r="O1097" i="9"/>
  <c r="Q1097" i="9"/>
  <c r="R1097" i="9" s="1"/>
  <c r="S1097" i="9" s="1"/>
  <c r="T1097" i="9" s="1"/>
  <c r="U1097" i="9" s="1"/>
  <c r="M1098" i="9"/>
  <c r="N1098" i="9" s="1"/>
  <c r="V1098" i="9" s="1"/>
  <c r="W1098" i="9" s="1"/>
  <c r="K1098" i="9"/>
  <c r="L1098" i="9" s="1"/>
  <c r="J1099" i="9"/>
  <c r="X1097" i="9"/>
  <c r="P1098" i="9" l="1"/>
  <c r="O1098" i="9"/>
  <c r="Q1098" i="9"/>
  <c r="R1098" i="9" s="1"/>
  <c r="S1098" i="9" s="1"/>
  <c r="T1098" i="9" s="1"/>
  <c r="U1098" i="9" s="1"/>
  <c r="M1099" i="9"/>
  <c r="N1099" i="9" s="1"/>
  <c r="V1099" i="9" s="1"/>
  <c r="W1099" i="9" s="1"/>
  <c r="X1098" i="9"/>
  <c r="J1100" i="9"/>
  <c r="K1099" i="9"/>
  <c r="L1099" i="9" s="1"/>
  <c r="P1099" i="9" l="1"/>
  <c r="O1099" i="9"/>
  <c r="Q1099" i="9"/>
  <c r="R1099" i="9" s="1"/>
  <c r="S1099" i="9" s="1"/>
  <c r="T1099" i="9" s="1"/>
  <c r="U1099" i="9" s="1"/>
  <c r="M1100" i="9"/>
  <c r="N1100" i="9" s="1"/>
  <c r="V1100" i="9" s="1"/>
  <c r="W1100" i="9" s="1"/>
  <c r="X1099" i="9"/>
  <c r="J1101" i="9"/>
  <c r="K1100" i="9"/>
  <c r="L1100" i="9" s="1"/>
  <c r="P1100" i="9" l="1"/>
  <c r="O1100" i="9"/>
  <c r="Q1100" i="9"/>
  <c r="R1100" i="9" s="1"/>
  <c r="S1100" i="9" s="1"/>
  <c r="T1100" i="9" s="1"/>
  <c r="U1100" i="9" s="1"/>
  <c r="M1101" i="9"/>
  <c r="N1101" i="9" s="1"/>
  <c r="Q1101" i="9" s="1"/>
  <c r="J1102" i="9"/>
  <c r="K1101" i="9"/>
  <c r="L1101" i="9" s="1"/>
  <c r="X1100" i="9"/>
  <c r="P1102" i="9" l="1"/>
  <c r="L1102" i="9"/>
  <c r="W1102" i="9"/>
  <c r="P1101" i="9"/>
  <c r="O1101" i="9"/>
  <c r="V1101" i="9"/>
  <c r="M1102" i="9"/>
  <c r="N1102" i="9" s="1"/>
  <c r="V1102" i="9"/>
  <c r="Q1102" i="9"/>
  <c r="R1101" i="9"/>
  <c r="S1101" i="9" s="1"/>
  <c r="T1101" i="9" s="1"/>
  <c r="U1101" i="9" s="1"/>
  <c r="R1102" i="9"/>
  <c r="S1102" i="9" s="1"/>
  <c r="J1103" i="9"/>
  <c r="K1102" i="9"/>
  <c r="P1103" i="9" l="1"/>
  <c r="L1103" i="9"/>
  <c r="W1103" i="9"/>
  <c r="H22" i="9"/>
  <c r="C14" i="10" s="1"/>
  <c r="O1102" i="9"/>
  <c r="W1101" i="9"/>
  <c r="X1101" i="9" s="1"/>
  <c r="M1103" i="9"/>
  <c r="N1103" i="9" s="1"/>
  <c r="V1103" i="9"/>
  <c r="Q1103" i="9"/>
  <c r="T1102" i="9"/>
  <c r="U1102" i="9" s="1"/>
  <c r="X1102" i="9"/>
  <c r="R1103" i="9"/>
  <c r="S1103" i="9" s="1"/>
  <c r="K1103" i="9"/>
  <c r="J1104" i="9"/>
  <c r="P1104" i="9" l="1"/>
  <c r="L1104" i="9"/>
  <c r="W1104" i="9"/>
  <c r="O1103" i="9"/>
  <c r="M1104" i="9"/>
  <c r="N1104" i="9" s="1"/>
  <c r="V1104" i="9"/>
  <c r="Q1104" i="9"/>
  <c r="T1103" i="9"/>
  <c r="U1103" i="9" s="1"/>
  <c r="R1104" i="9"/>
  <c r="S1104" i="9" s="1"/>
  <c r="K1104" i="9"/>
  <c r="J1105" i="9"/>
  <c r="X1103" i="9"/>
  <c r="P1105" i="9" l="1"/>
  <c r="L1105" i="9"/>
  <c r="W1105" i="9"/>
  <c r="O1104" i="9"/>
  <c r="M1105" i="9"/>
  <c r="N1105" i="9" s="1"/>
  <c r="V1105" i="9"/>
  <c r="Q1105" i="9"/>
  <c r="T1104" i="9"/>
  <c r="U1104" i="9" s="1"/>
  <c r="X1104" i="9"/>
  <c r="R1105" i="9"/>
  <c r="S1105" i="9" s="1"/>
  <c r="J1106" i="9"/>
  <c r="K1105" i="9"/>
  <c r="P1106" i="9" l="1"/>
  <c r="L1106" i="9"/>
  <c r="W1106" i="9"/>
  <c r="O1105" i="9"/>
  <c r="M1106" i="9"/>
  <c r="N1106" i="9" s="1"/>
  <c r="V1106" i="9"/>
  <c r="Q1106" i="9"/>
  <c r="T1105" i="9"/>
  <c r="U1105" i="9" s="1"/>
  <c r="X1105" i="9"/>
  <c r="R1106" i="9"/>
  <c r="S1106" i="9" s="1"/>
  <c r="K1106" i="9"/>
  <c r="J1107" i="9"/>
  <c r="P1107" i="9" l="1"/>
  <c r="L1107" i="9"/>
  <c r="W1107" i="9"/>
  <c r="O1106" i="9"/>
  <c r="M1107" i="9"/>
  <c r="N1107" i="9" s="1"/>
  <c r="V1107" i="9"/>
  <c r="Q1107" i="9"/>
  <c r="T1106" i="9"/>
  <c r="U1106" i="9" s="1"/>
  <c r="X1106" i="9"/>
  <c r="R1107" i="9"/>
  <c r="S1107" i="9" s="1"/>
  <c r="K1107" i="9"/>
  <c r="J1108" i="9"/>
  <c r="P1108" i="9" l="1"/>
  <c r="L1108" i="9"/>
  <c r="W1108" i="9"/>
  <c r="O1107" i="9"/>
  <c r="M1108" i="9"/>
  <c r="N1108" i="9" s="1"/>
  <c r="V1108" i="9"/>
  <c r="Q1108" i="9"/>
  <c r="T1107" i="9"/>
  <c r="U1107" i="9" s="1"/>
  <c r="X1107" i="9"/>
  <c r="R1108" i="9"/>
  <c r="S1108" i="9" s="1"/>
  <c r="J1109" i="9"/>
  <c r="K1108" i="9"/>
  <c r="P1109" i="9" l="1"/>
  <c r="L1109" i="9"/>
  <c r="W1109" i="9"/>
  <c r="O1108" i="9"/>
  <c r="M1109" i="9"/>
  <c r="N1109" i="9" s="1"/>
  <c r="V1109" i="9"/>
  <c r="Q1109" i="9"/>
  <c r="T1108" i="9"/>
  <c r="U1108" i="9" s="1"/>
  <c r="X1108" i="9"/>
  <c r="R1109" i="9"/>
  <c r="S1109" i="9" s="1"/>
  <c r="J1110" i="9"/>
  <c r="K1109" i="9"/>
  <c r="P1110" i="9" l="1"/>
  <c r="L1110" i="9"/>
  <c r="W1110" i="9"/>
  <c r="O1109" i="9"/>
  <c r="M1110" i="9"/>
  <c r="N1110" i="9" s="1"/>
  <c r="V1110" i="9"/>
  <c r="Q1110" i="9"/>
  <c r="T1109" i="9"/>
  <c r="U1109" i="9" s="1"/>
  <c r="X1109" i="9"/>
  <c r="J1111" i="9"/>
  <c r="K1110" i="9"/>
  <c r="P1111" i="9" l="1"/>
  <c r="L1111" i="9"/>
  <c r="W1111" i="9"/>
  <c r="O1110" i="9"/>
  <c r="M1111" i="9"/>
  <c r="N1111" i="9" s="1"/>
  <c r="V1111" i="9"/>
  <c r="Q1111" i="9"/>
  <c r="X1110" i="9"/>
  <c r="R1110" i="9"/>
  <c r="S1110" i="9" s="1"/>
  <c r="T1110" i="9" s="1"/>
  <c r="U1110" i="9" s="1"/>
  <c r="R1111" i="9"/>
  <c r="S1111" i="9" s="1"/>
  <c r="K1111" i="9"/>
  <c r="J1112" i="9"/>
  <c r="P1112" i="9" l="1"/>
  <c r="L1112" i="9"/>
  <c r="W1112" i="9"/>
  <c r="O1111" i="9"/>
  <c r="M1112" i="9"/>
  <c r="N1112" i="9" s="1"/>
  <c r="V1112" i="9"/>
  <c r="Q1112" i="9"/>
  <c r="T1111" i="9"/>
  <c r="U1111" i="9" s="1"/>
  <c r="X1111" i="9"/>
  <c r="R1112" i="9"/>
  <c r="S1112" i="9" s="1"/>
  <c r="J1113" i="9"/>
  <c r="K1112" i="9"/>
  <c r="P1113" i="9" l="1"/>
  <c r="L1113" i="9"/>
  <c r="W1113" i="9"/>
  <c r="O1112" i="9"/>
  <c r="M1113" i="9"/>
  <c r="N1113" i="9" s="1"/>
  <c r="V1113" i="9"/>
  <c r="Q1113" i="9"/>
  <c r="T1112" i="9"/>
  <c r="U1112" i="9" s="1"/>
  <c r="K1113" i="9"/>
  <c r="J1114" i="9"/>
  <c r="X1112" i="9"/>
  <c r="P1114" i="9" l="1"/>
  <c r="L1114" i="9"/>
  <c r="W1114" i="9"/>
  <c r="O1113" i="9"/>
  <c r="M1114" i="9"/>
  <c r="N1114" i="9" s="1"/>
  <c r="V1114" i="9"/>
  <c r="Q1114" i="9"/>
  <c r="X1113" i="9"/>
  <c r="R1113" i="9"/>
  <c r="S1113" i="9" s="1"/>
  <c r="T1113" i="9" s="1"/>
  <c r="U1113" i="9" s="1"/>
  <c r="R1114" i="9"/>
  <c r="S1114" i="9" s="1"/>
  <c r="J1115" i="9"/>
  <c r="K1114" i="9"/>
  <c r="P1115" i="9" l="1"/>
  <c r="L1115" i="9"/>
  <c r="W1115" i="9"/>
  <c r="O1114" i="9"/>
  <c r="M1115" i="9"/>
  <c r="N1115" i="9" s="1"/>
  <c r="V1115" i="9"/>
  <c r="Q1115" i="9"/>
  <c r="T1114" i="9"/>
  <c r="U1114" i="9" s="1"/>
  <c r="K1115" i="9"/>
  <c r="J1116" i="9"/>
  <c r="X1114" i="9"/>
  <c r="P1116" i="9" l="1"/>
  <c r="L1116" i="9"/>
  <c r="W1116" i="9"/>
  <c r="O1115" i="9"/>
  <c r="M1116" i="9"/>
  <c r="N1116" i="9" s="1"/>
  <c r="V1116" i="9"/>
  <c r="Q1116" i="9"/>
  <c r="X1115" i="9"/>
  <c r="R1115" i="9"/>
  <c r="S1115" i="9" s="1"/>
  <c r="T1115" i="9" s="1"/>
  <c r="U1115" i="9" s="1"/>
  <c r="R1116" i="9"/>
  <c r="S1116" i="9" s="1"/>
  <c r="K1116" i="9"/>
  <c r="J1117" i="9"/>
  <c r="P1117" i="9" l="1"/>
  <c r="L1117" i="9"/>
  <c r="W1117" i="9"/>
  <c r="O1116" i="9"/>
  <c r="M1117" i="9"/>
  <c r="N1117" i="9" s="1"/>
  <c r="V1117" i="9"/>
  <c r="Q1117" i="9"/>
  <c r="T1116" i="9"/>
  <c r="U1116" i="9" s="1"/>
  <c r="J1118" i="9"/>
  <c r="K1117" i="9"/>
  <c r="X1116" i="9"/>
  <c r="P1118" i="9" l="1"/>
  <c r="L1118" i="9"/>
  <c r="W1118" i="9"/>
  <c r="O1117" i="9"/>
  <c r="M1118" i="9"/>
  <c r="N1118" i="9" s="1"/>
  <c r="V1118" i="9"/>
  <c r="Q1118" i="9"/>
  <c r="X1117" i="9"/>
  <c r="R1117" i="9"/>
  <c r="S1117" i="9" s="1"/>
  <c r="T1117" i="9" s="1"/>
  <c r="U1117" i="9" s="1"/>
  <c r="R1118" i="9"/>
  <c r="S1118" i="9" s="1"/>
  <c r="K1118" i="9"/>
  <c r="J1119" i="9"/>
  <c r="P1119" i="9" l="1"/>
  <c r="L1119" i="9"/>
  <c r="W1119" i="9"/>
  <c r="O1118" i="9"/>
  <c r="M1119" i="9"/>
  <c r="N1119" i="9" s="1"/>
  <c r="V1119" i="9"/>
  <c r="Q1119" i="9"/>
  <c r="T1118" i="9"/>
  <c r="U1118" i="9" s="1"/>
  <c r="X1118" i="9"/>
  <c r="R1119" i="9"/>
  <c r="S1119" i="9" s="1"/>
  <c r="K1119" i="9"/>
  <c r="J1120" i="9"/>
  <c r="P1120" i="9" l="1"/>
  <c r="L1120" i="9"/>
  <c r="W1120" i="9"/>
  <c r="O1119" i="9"/>
  <c r="M1120" i="9"/>
  <c r="N1120" i="9" s="1"/>
  <c r="V1120" i="9"/>
  <c r="Q1120" i="9"/>
  <c r="T1119" i="9"/>
  <c r="U1119" i="9" s="1"/>
  <c r="X1119" i="9"/>
  <c r="R1120" i="9"/>
  <c r="S1120" i="9" s="1"/>
  <c r="K1120" i="9"/>
  <c r="J1121" i="9"/>
  <c r="P1121" i="9" l="1"/>
  <c r="L1121" i="9"/>
  <c r="W1121" i="9"/>
  <c r="O1120" i="9"/>
  <c r="M1121" i="9"/>
  <c r="N1121" i="9" s="1"/>
  <c r="V1121" i="9"/>
  <c r="Q1121" i="9"/>
  <c r="T1120" i="9"/>
  <c r="U1120" i="9" s="1"/>
  <c r="J1122" i="9"/>
  <c r="K1121" i="9"/>
  <c r="X1120" i="9"/>
  <c r="P1122" i="9" l="1"/>
  <c r="L1122" i="9"/>
  <c r="W1122" i="9"/>
  <c r="O1121" i="9"/>
  <c r="M1122" i="9"/>
  <c r="N1122" i="9" s="1"/>
  <c r="V1122" i="9"/>
  <c r="Q1122" i="9"/>
  <c r="X1121" i="9"/>
  <c r="R1121" i="9"/>
  <c r="S1121" i="9" s="1"/>
  <c r="T1121" i="9" s="1"/>
  <c r="U1121" i="9" s="1"/>
  <c r="R1122" i="9"/>
  <c r="S1122" i="9" s="1"/>
  <c r="K1122" i="9"/>
  <c r="J1123" i="9"/>
  <c r="P1123" i="9" l="1"/>
  <c r="L1123" i="9"/>
  <c r="W1123" i="9"/>
  <c r="O1122" i="9"/>
  <c r="M1123" i="9"/>
  <c r="N1123" i="9" s="1"/>
  <c r="V1123" i="9"/>
  <c r="Q1123" i="9"/>
  <c r="T1122" i="9"/>
  <c r="U1122" i="9" s="1"/>
  <c r="J1124" i="9"/>
  <c r="K1123" i="9"/>
  <c r="X1122" i="9"/>
  <c r="P1124" i="9" l="1"/>
  <c r="L1124" i="9"/>
  <c r="W1124" i="9"/>
  <c r="O1123" i="9"/>
  <c r="M1124" i="9"/>
  <c r="N1124" i="9" s="1"/>
  <c r="V1124" i="9"/>
  <c r="Q1124" i="9"/>
  <c r="X1123" i="9"/>
  <c r="R1123" i="9"/>
  <c r="S1123" i="9" s="1"/>
  <c r="T1123" i="9" s="1"/>
  <c r="U1123" i="9" s="1"/>
  <c r="R1124" i="9"/>
  <c r="S1124" i="9" s="1"/>
  <c r="K1124" i="9"/>
  <c r="J1125" i="9"/>
  <c r="P1125" i="9" l="1"/>
  <c r="L1125" i="9"/>
  <c r="W1125" i="9"/>
  <c r="O1124" i="9"/>
  <c r="M1125" i="9"/>
  <c r="N1125" i="9" s="1"/>
  <c r="V1125" i="9"/>
  <c r="Q1125" i="9"/>
  <c r="T1124" i="9"/>
  <c r="U1124" i="9" s="1"/>
  <c r="J1126" i="9"/>
  <c r="K1125" i="9"/>
  <c r="X1124" i="9"/>
  <c r="P1126" i="9" l="1"/>
  <c r="L1126" i="9"/>
  <c r="W1126" i="9"/>
  <c r="O1125" i="9"/>
  <c r="M1126" i="9"/>
  <c r="N1126" i="9" s="1"/>
  <c r="V1126" i="9"/>
  <c r="Q1126" i="9"/>
  <c r="X1125" i="9"/>
  <c r="R1125" i="9"/>
  <c r="S1125" i="9" s="1"/>
  <c r="T1125" i="9" s="1"/>
  <c r="U1125" i="9" s="1"/>
  <c r="K1126" i="9"/>
  <c r="J1127" i="9"/>
  <c r="P1127" i="9" l="1"/>
  <c r="L1127" i="9"/>
  <c r="W1127" i="9"/>
  <c r="O1126" i="9"/>
  <c r="M1127" i="9"/>
  <c r="N1127" i="9" s="1"/>
  <c r="V1127" i="9"/>
  <c r="Q1127" i="9"/>
  <c r="X1126" i="9"/>
  <c r="R1127" i="9"/>
  <c r="S1127" i="9" s="1"/>
  <c r="K1127" i="9"/>
  <c r="J1128" i="9"/>
  <c r="R1126" i="9"/>
  <c r="S1126" i="9" s="1"/>
  <c r="T1126" i="9" s="1"/>
  <c r="U1126" i="9" s="1"/>
  <c r="P1128" i="9" l="1"/>
  <c r="L1128" i="9"/>
  <c r="W1128" i="9"/>
  <c r="O1127" i="9"/>
  <c r="M1128" i="9"/>
  <c r="N1128" i="9" s="1"/>
  <c r="V1128" i="9"/>
  <c r="Q1128" i="9"/>
  <c r="T1127" i="9"/>
  <c r="U1127" i="9" s="1"/>
  <c r="X1127" i="9"/>
  <c r="R1128" i="9"/>
  <c r="S1128" i="9" s="1"/>
  <c r="K1128" i="9"/>
  <c r="J1129" i="9"/>
  <c r="P1129" i="9" l="1"/>
  <c r="L1129" i="9"/>
  <c r="W1129" i="9"/>
  <c r="O1128" i="9"/>
  <c r="M1129" i="9"/>
  <c r="N1129" i="9" s="1"/>
  <c r="V1129" i="9"/>
  <c r="Q1129" i="9"/>
  <c r="T1128" i="9"/>
  <c r="U1128" i="9" s="1"/>
  <c r="X1128" i="9"/>
  <c r="R1129" i="9"/>
  <c r="S1129" i="9" s="1"/>
  <c r="J1130" i="9"/>
  <c r="K1129" i="9"/>
  <c r="P1130" i="9" l="1"/>
  <c r="L1130" i="9"/>
  <c r="W1130" i="9"/>
  <c r="O1129" i="9"/>
  <c r="M1130" i="9"/>
  <c r="N1130" i="9" s="1"/>
  <c r="V1130" i="9"/>
  <c r="Q1130" i="9"/>
  <c r="T1129" i="9"/>
  <c r="U1129" i="9" s="1"/>
  <c r="K1130" i="9"/>
  <c r="J1131" i="9"/>
  <c r="X1129" i="9"/>
  <c r="P1131" i="9" l="1"/>
  <c r="L1131" i="9"/>
  <c r="W1131" i="9"/>
  <c r="O1130" i="9"/>
  <c r="M1131" i="9"/>
  <c r="N1131" i="9" s="1"/>
  <c r="V1131" i="9"/>
  <c r="Q1131" i="9"/>
  <c r="X1130" i="9"/>
  <c r="R1130" i="9"/>
  <c r="S1130" i="9" s="1"/>
  <c r="T1130" i="9" s="1"/>
  <c r="U1130" i="9" s="1"/>
  <c r="R1131" i="9"/>
  <c r="S1131" i="9" s="1"/>
  <c r="J1132" i="9"/>
  <c r="K1131" i="9"/>
  <c r="P1132" i="9" l="1"/>
  <c r="L1132" i="9"/>
  <c r="W1132" i="9"/>
  <c r="O1131" i="9"/>
  <c r="M1132" i="9"/>
  <c r="N1132" i="9" s="1"/>
  <c r="V1132" i="9"/>
  <c r="Q1132" i="9"/>
  <c r="T1131" i="9"/>
  <c r="U1131" i="9" s="1"/>
  <c r="J1133" i="9"/>
  <c r="K1132" i="9"/>
  <c r="X1131" i="9"/>
  <c r="P1133" i="9" l="1"/>
  <c r="L1133" i="9"/>
  <c r="W1133" i="9"/>
  <c r="O1132" i="9"/>
  <c r="M1133" i="9"/>
  <c r="N1133" i="9" s="1"/>
  <c r="V1133" i="9"/>
  <c r="Q1133" i="9"/>
  <c r="X1132" i="9"/>
  <c r="R1132" i="9"/>
  <c r="S1132" i="9" s="1"/>
  <c r="T1132" i="9" s="1"/>
  <c r="U1132" i="9" s="1"/>
  <c r="K1133" i="9"/>
  <c r="J1134" i="9"/>
  <c r="P1134" i="9" l="1"/>
  <c r="L1134" i="9"/>
  <c r="W1134" i="9"/>
  <c r="O1133" i="9"/>
  <c r="M1134" i="9"/>
  <c r="N1134" i="9" s="1"/>
  <c r="V1134" i="9"/>
  <c r="Q1134" i="9"/>
  <c r="X1133" i="9"/>
  <c r="R1134" i="9"/>
  <c r="S1134" i="9" s="1"/>
  <c r="J1135" i="9"/>
  <c r="K1134" i="9"/>
  <c r="R1133" i="9"/>
  <c r="S1133" i="9" s="1"/>
  <c r="T1133" i="9" s="1"/>
  <c r="U1133" i="9" s="1"/>
  <c r="P1135" i="9" l="1"/>
  <c r="L1135" i="9"/>
  <c r="W1135" i="9"/>
  <c r="O1134" i="9"/>
  <c r="M1135" i="9"/>
  <c r="N1135" i="9" s="1"/>
  <c r="V1135" i="9"/>
  <c r="Q1135" i="9"/>
  <c r="T1134" i="9"/>
  <c r="U1134" i="9" s="1"/>
  <c r="X1134" i="9"/>
  <c r="J1136" i="9"/>
  <c r="K1135" i="9"/>
  <c r="P1136" i="9" l="1"/>
  <c r="L1136" i="9"/>
  <c r="W1136" i="9"/>
  <c r="O1135" i="9"/>
  <c r="M1136" i="9"/>
  <c r="N1136" i="9" s="1"/>
  <c r="V1136" i="9"/>
  <c r="Q1136" i="9"/>
  <c r="X1135" i="9"/>
  <c r="R1135" i="9"/>
  <c r="S1135" i="9" s="1"/>
  <c r="T1135" i="9" s="1"/>
  <c r="U1135" i="9" s="1"/>
  <c r="R1136" i="9"/>
  <c r="S1136" i="9" s="1"/>
  <c r="J1137" i="9"/>
  <c r="K1136" i="9"/>
  <c r="P1137" i="9" l="1"/>
  <c r="L1137" i="9"/>
  <c r="W1137" i="9"/>
  <c r="O1136" i="9"/>
  <c r="M1137" i="9"/>
  <c r="N1137" i="9" s="1"/>
  <c r="V1137" i="9"/>
  <c r="Q1137" i="9"/>
  <c r="T1136" i="9"/>
  <c r="U1136" i="9" s="1"/>
  <c r="J1138" i="9"/>
  <c r="K1137" i="9"/>
  <c r="X1136" i="9"/>
  <c r="P1138" i="9" l="1"/>
  <c r="L1138" i="9"/>
  <c r="W1138" i="9"/>
  <c r="O1137" i="9"/>
  <c r="M1138" i="9"/>
  <c r="N1138" i="9" s="1"/>
  <c r="V1138" i="9"/>
  <c r="Q1138" i="9"/>
  <c r="X1137" i="9"/>
  <c r="R1137" i="9"/>
  <c r="S1137" i="9" s="1"/>
  <c r="T1137" i="9" s="1"/>
  <c r="U1137" i="9" s="1"/>
  <c r="R1138" i="9"/>
  <c r="S1138" i="9" s="1"/>
  <c r="J1139" i="9"/>
  <c r="K1138" i="9"/>
  <c r="P1139" i="9" l="1"/>
  <c r="L1139" i="9"/>
  <c r="W1139" i="9"/>
  <c r="O1138" i="9"/>
  <c r="M1139" i="9"/>
  <c r="N1139" i="9" s="1"/>
  <c r="V1139" i="9"/>
  <c r="Q1139" i="9"/>
  <c r="T1138" i="9"/>
  <c r="U1138" i="9" s="1"/>
  <c r="X1138" i="9"/>
  <c r="J1140" i="9"/>
  <c r="K1139" i="9"/>
  <c r="P1140" i="9" l="1"/>
  <c r="L1140" i="9"/>
  <c r="W1140" i="9"/>
  <c r="O1139" i="9"/>
  <c r="M1140" i="9"/>
  <c r="N1140" i="9" s="1"/>
  <c r="V1140" i="9"/>
  <c r="Q1140" i="9"/>
  <c r="X1139" i="9"/>
  <c r="R1139" i="9"/>
  <c r="S1139" i="9" s="1"/>
  <c r="T1139" i="9" s="1"/>
  <c r="U1139" i="9" s="1"/>
  <c r="R1140" i="9"/>
  <c r="S1140" i="9" s="1"/>
  <c r="K1140" i="9"/>
  <c r="J1141" i="9"/>
  <c r="P1141" i="9" l="1"/>
  <c r="L1141" i="9"/>
  <c r="W1141" i="9"/>
  <c r="O1140" i="9"/>
  <c r="M1141" i="9"/>
  <c r="N1141" i="9" s="1"/>
  <c r="V1141" i="9"/>
  <c r="Q1141" i="9"/>
  <c r="T1140" i="9"/>
  <c r="U1140" i="9" s="1"/>
  <c r="J1142" i="9"/>
  <c r="K1141" i="9"/>
  <c r="X1140" i="9"/>
  <c r="P1142" i="9" l="1"/>
  <c r="L1142" i="9"/>
  <c r="W1142" i="9"/>
  <c r="O1141" i="9"/>
  <c r="M1142" i="9"/>
  <c r="N1142" i="9" s="1"/>
  <c r="V1142" i="9"/>
  <c r="Q1142" i="9"/>
  <c r="X1141" i="9"/>
  <c r="R1141" i="9"/>
  <c r="S1141" i="9" s="1"/>
  <c r="T1141" i="9" s="1"/>
  <c r="U1141" i="9" s="1"/>
  <c r="R1142" i="9"/>
  <c r="S1142" i="9" s="1"/>
  <c r="K1142" i="9"/>
  <c r="J1143" i="9"/>
  <c r="P1143" i="9" l="1"/>
  <c r="L1143" i="9"/>
  <c r="W1143" i="9"/>
  <c r="O1142" i="9"/>
  <c r="M1143" i="9"/>
  <c r="N1143" i="9" s="1"/>
  <c r="V1143" i="9"/>
  <c r="Q1143" i="9"/>
  <c r="T1142" i="9"/>
  <c r="U1142" i="9" s="1"/>
  <c r="K1143" i="9"/>
  <c r="J1144" i="9"/>
  <c r="X1142" i="9"/>
  <c r="P1144" i="9" l="1"/>
  <c r="L1144" i="9"/>
  <c r="W1144" i="9"/>
  <c r="O1143" i="9"/>
  <c r="M1144" i="9"/>
  <c r="N1144" i="9" s="1"/>
  <c r="V1144" i="9"/>
  <c r="Q1144" i="9"/>
  <c r="X1143" i="9"/>
  <c r="R1143" i="9"/>
  <c r="S1143" i="9" s="1"/>
  <c r="T1143" i="9" s="1"/>
  <c r="U1143" i="9" s="1"/>
  <c r="R1144" i="9"/>
  <c r="S1144" i="9" s="1"/>
  <c r="K1144" i="9"/>
  <c r="J1145" i="9"/>
  <c r="P1145" i="9" l="1"/>
  <c r="L1145" i="9"/>
  <c r="W1145" i="9"/>
  <c r="O1144" i="9"/>
  <c r="M1145" i="9"/>
  <c r="N1145" i="9" s="1"/>
  <c r="V1145" i="9"/>
  <c r="Q1145" i="9"/>
  <c r="T1144" i="9"/>
  <c r="U1144" i="9" s="1"/>
  <c r="R1145" i="9"/>
  <c r="S1145" i="9" s="1"/>
  <c r="J1146" i="9"/>
  <c r="K1145" i="9"/>
  <c r="X1144" i="9"/>
  <c r="P1146" i="9" l="1"/>
  <c r="L1146" i="9"/>
  <c r="W1146" i="9"/>
  <c r="O1145" i="9"/>
  <c r="M1146" i="9"/>
  <c r="N1146" i="9" s="1"/>
  <c r="V1146" i="9"/>
  <c r="Q1146" i="9"/>
  <c r="T1145" i="9"/>
  <c r="U1145" i="9" s="1"/>
  <c r="X1145" i="9"/>
  <c r="R1146" i="9"/>
  <c r="S1146" i="9" s="1"/>
  <c r="J1147" i="9"/>
  <c r="K1146" i="9"/>
  <c r="P1147" i="9" l="1"/>
  <c r="L1147" i="9"/>
  <c r="W1147" i="9"/>
  <c r="O1146" i="9"/>
  <c r="M1147" i="9"/>
  <c r="N1147" i="9" s="1"/>
  <c r="V1147" i="9"/>
  <c r="Q1147" i="9"/>
  <c r="T1146" i="9"/>
  <c r="U1146" i="9" s="1"/>
  <c r="X1146" i="9"/>
  <c r="R1147" i="9"/>
  <c r="S1147" i="9" s="1"/>
  <c r="J1148" i="9"/>
  <c r="K1147" i="9"/>
  <c r="P1148" i="9" l="1"/>
  <c r="L1148" i="9"/>
  <c r="W1148" i="9"/>
  <c r="O1147" i="9"/>
  <c r="M1148" i="9"/>
  <c r="N1148" i="9" s="1"/>
  <c r="V1148" i="9"/>
  <c r="Q1148" i="9"/>
  <c r="T1147" i="9"/>
  <c r="U1147" i="9" s="1"/>
  <c r="R1148" i="9"/>
  <c r="S1148" i="9" s="1"/>
  <c r="J1149" i="9"/>
  <c r="K1148" i="9"/>
  <c r="X1147" i="9"/>
  <c r="P1149" i="9" l="1"/>
  <c r="L1149" i="9"/>
  <c r="W1149" i="9"/>
  <c r="O1148" i="9"/>
  <c r="M1149" i="9"/>
  <c r="N1149" i="9" s="1"/>
  <c r="V1149" i="9"/>
  <c r="Q1149" i="9"/>
  <c r="T1148" i="9"/>
  <c r="U1148" i="9" s="1"/>
  <c r="X1148" i="9"/>
  <c r="R1149" i="9"/>
  <c r="S1149" i="9" s="1"/>
  <c r="J1150" i="9"/>
  <c r="K1149" i="9"/>
  <c r="P1150" i="9" l="1"/>
  <c r="L1150" i="9"/>
  <c r="W1150" i="9"/>
  <c r="O1149" i="9"/>
  <c r="M1150" i="9"/>
  <c r="N1150" i="9" s="1"/>
  <c r="V1150" i="9"/>
  <c r="Q1150" i="9"/>
  <c r="T1149" i="9"/>
  <c r="U1149" i="9" s="1"/>
  <c r="X1149" i="9"/>
  <c r="R1150" i="9"/>
  <c r="S1150" i="9" s="1"/>
  <c r="J1151" i="9"/>
  <c r="K1150" i="9"/>
  <c r="P1151" i="9" l="1"/>
  <c r="L1151" i="9"/>
  <c r="W1151" i="9"/>
  <c r="O1150" i="9"/>
  <c r="M1151" i="9"/>
  <c r="N1151" i="9" s="1"/>
  <c r="V1151" i="9"/>
  <c r="Q1151" i="9"/>
  <c r="T1150" i="9"/>
  <c r="U1150" i="9" s="1"/>
  <c r="R1151" i="9"/>
  <c r="S1151" i="9" s="1"/>
  <c r="K1151" i="9"/>
  <c r="J1152" i="9"/>
  <c r="X1150" i="9"/>
  <c r="P1152" i="9" l="1"/>
  <c r="L1152" i="9"/>
  <c r="W1152" i="9"/>
  <c r="O1151" i="9"/>
  <c r="M1152" i="9"/>
  <c r="N1152" i="9" s="1"/>
  <c r="V1152" i="9"/>
  <c r="Q1152" i="9"/>
  <c r="T1151" i="9"/>
  <c r="U1151" i="9" s="1"/>
  <c r="X1151" i="9"/>
  <c r="R1152" i="9"/>
  <c r="S1152" i="9" s="1"/>
  <c r="J1153" i="9"/>
  <c r="K1152" i="9"/>
  <c r="P1153" i="9" l="1"/>
  <c r="L1153" i="9"/>
  <c r="W1153" i="9"/>
  <c r="O1152" i="9"/>
  <c r="M1153" i="9"/>
  <c r="N1153" i="9" s="1"/>
  <c r="V1153" i="9"/>
  <c r="Q1153" i="9"/>
  <c r="T1152" i="9"/>
  <c r="U1152" i="9" s="1"/>
  <c r="X1152" i="9"/>
  <c r="J1154" i="9"/>
  <c r="K1153" i="9"/>
  <c r="P1154" i="9" l="1"/>
  <c r="L1154" i="9"/>
  <c r="W1154" i="9"/>
  <c r="O1153" i="9"/>
  <c r="M1154" i="9"/>
  <c r="N1154" i="9" s="1"/>
  <c r="V1154" i="9"/>
  <c r="Q1154" i="9"/>
  <c r="X1153" i="9"/>
  <c r="R1153" i="9"/>
  <c r="S1153" i="9" s="1"/>
  <c r="T1153" i="9" s="1"/>
  <c r="U1153" i="9" s="1"/>
  <c r="R1154" i="9"/>
  <c r="S1154" i="9" s="1"/>
  <c r="K1154" i="9"/>
  <c r="J1155" i="9"/>
  <c r="P1155" i="9" l="1"/>
  <c r="L1155" i="9"/>
  <c r="W1155" i="9"/>
  <c r="O1154" i="9"/>
  <c r="M1155" i="9"/>
  <c r="N1155" i="9" s="1"/>
  <c r="V1155" i="9"/>
  <c r="Q1155" i="9"/>
  <c r="T1154" i="9"/>
  <c r="U1154" i="9" s="1"/>
  <c r="J1156" i="9"/>
  <c r="K1155" i="9"/>
  <c r="X1154" i="9"/>
  <c r="P1156" i="9" l="1"/>
  <c r="L1156" i="9"/>
  <c r="W1156" i="9"/>
  <c r="O1155" i="9"/>
  <c r="M1156" i="9"/>
  <c r="N1156" i="9" s="1"/>
  <c r="V1156" i="9"/>
  <c r="Q1156" i="9"/>
  <c r="X1155" i="9"/>
  <c r="R1155" i="9"/>
  <c r="S1155" i="9" s="1"/>
  <c r="T1155" i="9" s="1"/>
  <c r="U1155" i="9" s="1"/>
  <c r="R1156" i="9"/>
  <c r="S1156" i="9" s="1"/>
  <c r="K1156" i="9"/>
  <c r="J1157" i="9"/>
  <c r="P1157" i="9" l="1"/>
  <c r="L1157" i="9"/>
  <c r="W1157" i="9"/>
  <c r="O1156" i="9"/>
  <c r="M1157" i="9"/>
  <c r="N1157" i="9" s="1"/>
  <c r="V1157" i="9"/>
  <c r="Q1157" i="9"/>
  <c r="T1156" i="9"/>
  <c r="U1156" i="9" s="1"/>
  <c r="K1157" i="9"/>
  <c r="J1158" i="9"/>
  <c r="X1156" i="9"/>
  <c r="P1158" i="9" l="1"/>
  <c r="L1158" i="9"/>
  <c r="W1158" i="9"/>
  <c r="O1157" i="9"/>
  <c r="M1158" i="9"/>
  <c r="N1158" i="9" s="1"/>
  <c r="V1158" i="9"/>
  <c r="Q1158" i="9"/>
  <c r="X1157" i="9"/>
  <c r="R1157" i="9"/>
  <c r="S1157" i="9" s="1"/>
  <c r="T1157" i="9" s="1"/>
  <c r="U1157" i="9" s="1"/>
  <c r="R1158" i="9"/>
  <c r="S1158" i="9" s="1"/>
  <c r="K1158" i="9"/>
  <c r="J1159" i="9"/>
  <c r="P1159" i="9" l="1"/>
  <c r="L1159" i="9"/>
  <c r="W1159" i="9"/>
  <c r="O1158" i="9"/>
  <c r="M1159" i="9"/>
  <c r="N1159" i="9" s="1"/>
  <c r="V1159" i="9"/>
  <c r="Q1159" i="9"/>
  <c r="T1158" i="9"/>
  <c r="U1158" i="9" s="1"/>
  <c r="K1159" i="9"/>
  <c r="J1160" i="9"/>
  <c r="X1158" i="9"/>
  <c r="P1160" i="9" l="1"/>
  <c r="L1160" i="9"/>
  <c r="W1160" i="9"/>
  <c r="O1159" i="9"/>
  <c r="M1160" i="9"/>
  <c r="N1160" i="9" s="1"/>
  <c r="V1160" i="9"/>
  <c r="Q1160" i="9"/>
  <c r="X1159" i="9"/>
  <c r="R1159" i="9"/>
  <c r="S1159" i="9" s="1"/>
  <c r="T1159" i="9" s="1"/>
  <c r="U1159" i="9" s="1"/>
  <c r="R1160" i="9"/>
  <c r="S1160" i="9" s="1"/>
  <c r="K1160" i="9"/>
  <c r="J1161" i="9"/>
  <c r="P1161" i="9" l="1"/>
  <c r="L1161" i="9"/>
  <c r="W1161" i="9"/>
  <c r="O1160" i="9"/>
  <c r="M1161" i="9"/>
  <c r="N1161" i="9" s="1"/>
  <c r="V1161" i="9"/>
  <c r="Q1161" i="9"/>
  <c r="T1160" i="9"/>
  <c r="U1160" i="9" s="1"/>
  <c r="R1161" i="9"/>
  <c r="S1161" i="9" s="1"/>
  <c r="J1162" i="9"/>
  <c r="K1161" i="9"/>
  <c r="X1160" i="9"/>
  <c r="P1162" i="9" l="1"/>
  <c r="L1162" i="9"/>
  <c r="W1162" i="9"/>
  <c r="O1161" i="9"/>
  <c r="M1162" i="9"/>
  <c r="N1162" i="9" s="1"/>
  <c r="V1162" i="9"/>
  <c r="Q1162" i="9"/>
  <c r="T1161" i="9"/>
  <c r="U1161" i="9" s="1"/>
  <c r="X1161" i="9"/>
  <c r="J1163" i="9"/>
  <c r="K1162" i="9"/>
  <c r="P1163" i="9" l="1"/>
  <c r="L1163" i="9"/>
  <c r="W1163" i="9"/>
  <c r="O1162" i="9"/>
  <c r="M1163" i="9"/>
  <c r="N1163" i="9" s="1"/>
  <c r="V1163" i="9"/>
  <c r="Q1163" i="9"/>
  <c r="X1162" i="9"/>
  <c r="R1163" i="9"/>
  <c r="S1163" i="9" s="1"/>
  <c r="J1164" i="9"/>
  <c r="K1163" i="9"/>
  <c r="R1162" i="9"/>
  <c r="S1162" i="9" s="1"/>
  <c r="T1162" i="9" s="1"/>
  <c r="U1162" i="9" s="1"/>
  <c r="P1164" i="9" l="1"/>
  <c r="L1164" i="9"/>
  <c r="W1164" i="9"/>
  <c r="O1163" i="9"/>
  <c r="M1164" i="9"/>
  <c r="N1164" i="9" s="1"/>
  <c r="V1164" i="9"/>
  <c r="Q1164" i="9"/>
  <c r="T1163" i="9"/>
  <c r="U1163" i="9" s="1"/>
  <c r="X1163" i="9"/>
  <c r="J1165" i="9"/>
  <c r="K1164" i="9"/>
  <c r="P1165" i="9" l="1"/>
  <c r="L1165" i="9"/>
  <c r="W1165" i="9"/>
  <c r="O1164" i="9"/>
  <c r="M1165" i="9"/>
  <c r="N1165" i="9" s="1"/>
  <c r="V1165" i="9"/>
  <c r="Q1165" i="9"/>
  <c r="X1164" i="9"/>
  <c r="R1165" i="9"/>
  <c r="S1165" i="9" s="1"/>
  <c r="K1165" i="9"/>
  <c r="J1166" i="9"/>
  <c r="R1164" i="9"/>
  <c r="S1164" i="9" s="1"/>
  <c r="T1164" i="9" s="1"/>
  <c r="U1164" i="9" s="1"/>
  <c r="P1166" i="9" l="1"/>
  <c r="L1166" i="9"/>
  <c r="W1166" i="9"/>
  <c r="O1165" i="9"/>
  <c r="M1166" i="9"/>
  <c r="N1166" i="9" s="1"/>
  <c r="V1166" i="9"/>
  <c r="Q1166" i="9"/>
  <c r="T1165" i="9"/>
  <c r="U1165" i="9" s="1"/>
  <c r="X1165" i="9"/>
  <c r="J1167" i="9"/>
  <c r="K1166" i="9"/>
  <c r="P1167" i="9" l="1"/>
  <c r="L1167" i="9"/>
  <c r="W1167" i="9"/>
  <c r="O1166" i="9"/>
  <c r="M1167" i="9"/>
  <c r="N1167" i="9" s="1"/>
  <c r="V1167" i="9"/>
  <c r="Q1167" i="9"/>
  <c r="X1166" i="9"/>
  <c r="R1167" i="9"/>
  <c r="S1167" i="9" s="1"/>
  <c r="K1167" i="9"/>
  <c r="J1168" i="9"/>
  <c r="R1166" i="9"/>
  <c r="S1166" i="9" s="1"/>
  <c r="T1166" i="9" s="1"/>
  <c r="U1166" i="9" s="1"/>
  <c r="P1168" i="9" l="1"/>
  <c r="L1168" i="9"/>
  <c r="W1168" i="9"/>
  <c r="O1167" i="9"/>
  <c r="M1168" i="9"/>
  <c r="N1168" i="9" s="1"/>
  <c r="V1168" i="9"/>
  <c r="Q1168" i="9"/>
  <c r="T1167" i="9"/>
  <c r="U1167" i="9" s="1"/>
  <c r="X1167" i="9"/>
  <c r="J1169" i="9"/>
  <c r="K1168" i="9"/>
  <c r="P1169" i="9" l="1"/>
  <c r="L1169" i="9"/>
  <c r="W1169" i="9"/>
  <c r="O1168" i="9"/>
  <c r="M1169" i="9"/>
  <c r="N1169" i="9" s="1"/>
  <c r="V1169" i="9"/>
  <c r="Q1169" i="9"/>
  <c r="X1168" i="9"/>
  <c r="R1169" i="9"/>
  <c r="S1169" i="9" s="1"/>
  <c r="J1170" i="9"/>
  <c r="K1169" i="9"/>
  <c r="R1168" i="9"/>
  <c r="S1168" i="9" s="1"/>
  <c r="T1168" i="9" s="1"/>
  <c r="U1168" i="9" s="1"/>
  <c r="P1170" i="9" l="1"/>
  <c r="L1170" i="9"/>
  <c r="W1170" i="9"/>
  <c r="O1169" i="9"/>
  <c r="M1170" i="9"/>
  <c r="N1170" i="9" s="1"/>
  <c r="V1170" i="9"/>
  <c r="Q1170" i="9"/>
  <c r="T1169" i="9"/>
  <c r="U1169" i="9" s="1"/>
  <c r="X1169" i="9"/>
  <c r="K1170" i="9"/>
  <c r="J1171" i="9"/>
  <c r="P1171" i="9" l="1"/>
  <c r="L1171" i="9"/>
  <c r="W1171" i="9"/>
  <c r="O1170" i="9"/>
  <c r="M1171" i="9"/>
  <c r="N1171" i="9" s="1"/>
  <c r="V1171" i="9"/>
  <c r="Q1171" i="9"/>
  <c r="X1170" i="9"/>
  <c r="R1171" i="9"/>
  <c r="S1171" i="9" s="1"/>
  <c r="K1171" i="9"/>
  <c r="J1172" i="9"/>
  <c r="R1170" i="9"/>
  <c r="S1170" i="9" s="1"/>
  <c r="T1170" i="9" s="1"/>
  <c r="U1170" i="9" s="1"/>
  <c r="P1172" i="9" l="1"/>
  <c r="L1172" i="9"/>
  <c r="W1172" i="9"/>
  <c r="O1171" i="9"/>
  <c r="M1172" i="9"/>
  <c r="N1172" i="9" s="1"/>
  <c r="V1172" i="9"/>
  <c r="Q1172" i="9"/>
  <c r="T1171" i="9"/>
  <c r="U1171" i="9" s="1"/>
  <c r="X1171" i="9"/>
  <c r="J1173" i="9"/>
  <c r="K1172" i="9"/>
  <c r="P1173" i="9" l="1"/>
  <c r="L1173" i="9"/>
  <c r="W1173" i="9"/>
  <c r="O1172" i="9"/>
  <c r="M1173" i="9"/>
  <c r="N1173" i="9" s="1"/>
  <c r="V1173" i="9"/>
  <c r="Q1173" i="9"/>
  <c r="X1172" i="9"/>
  <c r="R1173" i="9"/>
  <c r="S1173" i="9" s="1"/>
  <c r="J1174" i="9"/>
  <c r="K1173" i="9"/>
  <c r="R1172" i="9"/>
  <c r="S1172" i="9" s="1"/>
  <c r="T1172" i="9" s="1"/>
  <c r="U1172" i="9" s="1"/>
  <c r="P1174" i="9" l="1"/>
  <c r="L1174" i="9"/>
  <c r="W1174" i="9"/>
  <c r="O1173" i="9"/>
  <c r="M1174" i="9"/>
  <c r="N1174" i="9" s="1"/>
  <c r="V1174" i="9"/>
  <c r="Q1174" i="9"/>
  <c r="T1173" i="9"/>
  <c r="U1173" i="9" s="1"/>
  <c r="X1173" i="9"/>
  <c r="J1175" i="9"/>
  <c r="K1174" i="9"/>
  <c r="P1175" i="9" l="1"/>
  <c r="L1175" i="9"/>
  <c r="W1175" i="9"/>
  <c r="O1174" i="9"/>
  <c r="M1175" i="9"/>
  <c r="N1175" i="9" s="1"/>
  <c r="V1175" i="9"/>
  <c r="Q1175" i="9"/>
  <c r="X1174" i="9"/>
  <c r="R1175" i="9"/>
  <c r="S1175" i="9" s="1"/>
  <c r="K1175" i="9"/>
  <c r="J1176" i="9"/>
  <c r="R1174" i="9"/>
  <c r="S1174" i="9" s="1"/>
  <c r="T1174" i="9" s="1"/>
  <c r="U1174" i="9" s="1"/>
  <c r="P1176" i="9" l="1"/>
  <c r="L1176" i="9"/>
  <c r="W1176" i="9"/>
  <c r="O1175" i="9"/>
  <c r="M1176" i="9"/>
  <c r="N1176" i="9" s="1"/>
  <c r="V1176" i="9"/>
  <c r="Q1176" i="9"/>
  <c r="T1175" i="9"/>
  <c r="U1175" i="9" s="1"/>
  <c r="X1175" i="9"/>
  <c r="J1177" i="9"/>
  <c r="K1176" i="9"/>
  <c r="P1177" i="9" l="1"/>
  <c r="L1177" i="9"/>
  <c r="W1177" i="9"/>
  <c r="O1176" i="9"/>
  <c r="M1177" i="9"/>
  <c r="N1177" i="9" s="1"/>
  <c r="V1177" i="9"/>
  <c r="Q1177" i="9"/>
  <c r="X1176" i="9"/>
  <c r="R1177" i="9"/>
  <c r="S1177" i="9" s="1"/>
  <c r="J1178" i="9"/>
  <c r="K1177" i="9"/>
  <c r="R1176" i="9"/>
  <c r="S1176" i="9" s="1"/>
  <c r="T1176" i="9" s="1"/>
  <c r="U1176" i="9" s="1"/>
  <c r="P1178" i="9" l="1"/>
  <c r="L1178" i="9"/>
  <c r="W1178" i="9"/>
  <c r="O1177" i="9"/>
  <c r="M1178" i="9"/>
  <c r="N1178" i="9" s="1"/>
  <c r="V1178" i="9"/>
  <c r="Q1178" i="9"/>
  <c r="T1177" i="9"/>
  <c r="U1177" i="9" s="1"/>
  <c r="X1177" i="9"/>
  <c r="K1178" i="9"/>
  <c r="J1179" i="9"/>
  <c r="P1179" i="9" l="1"/>
  <c r="L1179" i="9"/>
  <c r="W1179" i="9"/>
  <c r="O1178" i="9"/>
  <c r="M1179" i="9"/>
  <c r="N1179" i="9" s="1"/>
  <c r="V1179" i="9"/>
  <c r="Q1179" i="9"/>
  <c r="X1178" i="9"/>
  <c r="R1179" i="9"/>
  <c r="S1179" i="9" s="1"/>
  <c r="K1179" i="9"/>
  <c r="J1180" i="9"/>
  <c r="R1178" i="9"/>
  <c r="S1178" i="9" s="1"/>
  <c r="T1178" i="9" s="1"/>
  <c r="U1178" i="9" s="1"/>
  <c r="P1180" i="9" l="1"/>
  <c r="L1180" i="9"/>
  <c r="W1180" i="9"/>
  <c r="O1179" i="9"/>
  <c r="M1180" i="9"/>
  <c r="N1180" i="9" s="1"/>
  <c r="V1180" i="9"/>
  <c r="Q1180" i="9"/>
  <c r="T1179" i="9"/>
  <c r="U1179" i="9" s="1"/>
  <c r="X1179" i="9"/>
  <c r="R1180" i="9"/>
  <c r="S1180" i="9" s="1"/>
  <c r="J1181" i="9"/>
  <c r="K1180" i="9"/>
  <c r="P1181" i="9" l="1"/>
  <c r="L1181" i="9"/>
  <c r="W1181" i="9"/>
  <c r="O1180" i="9"/>
  <c r="M1181" i="9"/>
  <c r="N1181" i="9" s="1"/>
  <c r="V1181" i="9"/>
  <c r="Q1181" i="9"/>
  <c r="T1180" i="9"/>
  <c r="U1180" i="9" s="1"/>
  <c r="R1181" i="9"/>
  <c r="S1181" i="9" s="1"/>
  <c r="K1181" i="9"/>
  <c r="J1182" i="9"/>
  <c r="X1180" i="9"/>
  <c r="P1182" i="9" l="1"/>
  <c r="L1182" i="9"/>
  <c r="W1182" i="9"/>
  <c r="O1181" i="9"/>
  <c r="M1182" i="9"/>
  <c r="N1182" i="9" s="1"/>
  <c r="V1182" i="9"/>
  <c r="Q1182" i="9"/>
  <c r="T1181" i="9"/>
  <c r="U1181" i="9" s="1"/>
  <c r="X1181" i="9"/>
  <c r="J1183" i="9"/>
  <c r="K1182" i="9"/>
  <c r="P1183" i="9" l="1"/>
  <c r="L1183" i="9"/>
  <c r="W1183" i="9"/>
  <c r="O1182" i="9"/>
  <c r="M1183" i="9"/>
  <c r="N1183" i="9" s="1"/>
  <c r="V1183" i="9"/>
  <c r="Q1183" i="9"/>
  <c r="X1182" i="9"/>
  <c r="R1183" i="9"/>
  <c r="S1183" i="9" s="1"/>
  <c r="J1184" i="9"/>
  <c r="K1183" i="9"/>
  <c r="R1182" i="9"/>
  <c r="S1182" i="9" s="1"/>
  <c r="T1182" i="9" s="1"/>
  <c r="U1182" i="9" s="1"/>
  <c r="P1184" i="9" l="1"/>
  <c r="L1184" i="9"/>
  <c r="W1184" i="9"/>
  <c r="O1183" i="9"/>
  <c r="M1184" i="9"/>
  <c r="N1184" i="9" s="1"/>
  <c r="V1184" i="9"/>
  <c r="Q1184" i="9"/>
  <c r="T1183" i="9"/>
  <c r="U1183" i="9" s="1"/>
  <c r="X1183" i="9"/>
  <c r="R1184" i="9"/>
  <c r="S1184" i="9" s="1"/>
  <c r="J1185" i="9"/>
  <c r="K1184" i="9"/>
  <c r="P1185" i="9" l="1"/>
  <c r="L1185" i="9"/>
  <c r="W1185" i="9"/>
  <c r="O1184" i="9"/>
  <c r="M1185" i="9"/>
  <c r="N1185" i="9" s="1"/>
  <c r="V1185" i="9"/>
  <c r="Q1185" i="9"/>
  <c r="T1184" i="9"/>
  <c r="U1184" i="9" s="1"/>
  <c r="R1185" i="9"/>
  <c r="S1185" i="9" s="1"/>
  <c r="J1186" i="9"/>
  <c r="K1185" i="9"/>
  <c r="X1184" i="9"/>
  <c r="P1186" i="9" l="1"/>
  <c r="L1186" i="9"/>
  <c r="W1186" i="9"/>
  <c r="O1185" i="9"/>
  <c r="M1186" i="9"/>
  <c r="N1186" i="9" s="1"/>
  <c r="V1186" i="9"/>
  <c r="Q1186" i="9"/>
  <c r="T1185" i="9"/>
  <c r="U1185" i="9" s="1"/>
  <c r="X1185" i="9"/>
  <c r="K1186" i="9"/>
  <c r="J1187" i="9"/>
  <c r="P1187" i="9" l="1"/>
  <c r="L1187" i="9"/>
  <c r="W1187" i="9"/>
  <c r="O1186" i="9"/>
  <c r="M1187" i="9"/>
  <c r="N1187" i="9" s="1"/>
  <c r="V1187" i="9"/>
  <c r="Q1187" i="9"/>
  <c r="X1186" i="9"/>
  <c r="R1187" i="9"/>
  <c r="S1187" i="9" s="1"/>
  <c r="J1188" i="9"/>
  <c r="K1187" i="9"/>
  <c r="R1186" i="9"/>
  <c r="S1186" i="9" s="1"/>
  <c r="T1186" i="9" s="1"/>
  <c r="U1186" i="9" s="1"/>
  <c r="P1188" i="9" l="1"/>
  <c r="L1188" i="9"/>
  <c r="W1188" i="9"/>
  <c r="O1187" i="9"/>
  <c r="M1188" i="9"/>
  <c r="N1188" i="9" s="1"/>
  <c r="V1188" i="9"/>
  <c r="Q1188" i="9"/>
  <c r="T1187" i="9"/>
  <c r="U1187" i="9" s="1"/>
  <c r="X1187" i="9"/>
  <c r="R1188" i="9"/>
  <c r="S1188" i="9" s="1"/>
  <c r="J1189" i="9"/>
  <c r="K1188" i="9"/>
  <c r="P1189" i="9" l="1"/>
  <c r="L1189" i="9"/>
  <c r="W1189" i="9"/>
  <c r="O1188" i="9"/>
  <c r="M1189" i="9"/>
  <c r="N1189" i="9" s="1"/>
  <c r="V1189" i="9"/>
  <c r="Q1189" i="9"/>
  <c r="T1188" i="9"/>
  <c r="U1188" i="9" s="1"/>
  <c r="R1189" i="9"/>
  <c r="S1189" i="9" s="1"/>
  <c r="K1189" i="9"/>
  <c r="J1190" i="9"/>
  <c r="X1188" i="9"/>
  <c r="P1190" i="9" l="1"/>
  <c r="L1190" i="9"/>
  <c r="W1190" i="9"/>
  <c r="O1189" i="9"/>
  <c r="M1190" i="9"/>
  <c r="N1190" i="9" s="1"/>
  <c r="V1190" i="9"/>
  <c r="Q1190" i="9"/>
  <c r="T1189" i="9"/>
  <c r="U1189" i="9" s="1"/>
  <c r="X1189" i="9"/>
  <c r="K1190" i="9"/>
  <c r="J1191" i="9"/>
  <c r="P1191" i="9" l="1"/>
  <c r="L1191" i="9"/>
  <c r="W1191" i="9"/>
  <c r="O1190" i="9"/>
  <c r="M1191" i="9"/>
  <c r="N1191" i="9" s="1"/>
  <c r="V1191" i="9"/>
  <c r="Q1191" i="9"/>
  <c r="X1190" i="9"/>
  <c r="X1191" i="9"/>
  <c r="J1192" i="9"/>
  <c r="K1191" i="9"/>
  <c r="R1190" i="9"/>
  <c r="S1190" i="9" s="1"/>
  <c r="T1190" i="9" s="1"/>
  <c r="U1190" i="9" s="1"/>
  <c r="P1192" i="9" l="1"/>
  <c r="L1192" i="9"/>
  <c r="W1192" i="9"/>
  <c r="O1191" i="9"/>
  <c r="M1192" i="9"/>
  <c r="N1192" i="9" s="1"/>
  <c r="V1192" i="9"/>
  <c r="Q1192" i="9"/>
  <c r="R1191" i="9"/>
  <c r="S1191" i="9" s="1"/>
  <c r="T1191" i="9" s="1"/>
  <c r="U1191" i="9" s="1"/>
  <c r="R1192" i="9"/>
  <c r="S1192" i="9" s="1"/>
  <c r="J1193" i="9"/>
  <c r="K1192" i="9"/>
  <c r="P1193" i="9" l="1"/>
  <c r="L1193" i="9"/>
  <c r="W1193" i="9"/>
  <c r="O1192" i="9"/>
  <c r="M1193" i="9"/>
  <c r="N1193" i="9" s="1"/>
  <c r="V1193" i="9"/>
  <c r="Q1193" i="9"/>
  <c r="T1192" i="9"/>
  <c r="U1192" i="9" s="1"/>
  <c r="X1192" i="9"/>
  <c r="K1193" i="9"/>
  <c r="J1194" i="9"/>
  <c r="P1194" i="9" l="1"/>
  <c r="L1194" i="9"/>
  <c r="W1194" i="9"/>
  <c r="O1193" i="9"/>
  <c r="M1194" i="9"/>
  <c r="N1194" i="9" s="1"/>
  <c r="V1194" i="9"/>
  <c r="Q1194" i="9"/>
  <c r="X1193" i="9"/>
  <c r="J1195" i="9"/>
  <c r="K1194" i="9"/>
  <c r="R1193" i="9"/>
  <c r="S1193" i="9" s="1"/>
  <c r="T1193" i="9" s="1"/>
  <c r="U1193" i="9" s="1"/>
  <c r="P1195" i="9" l="1"/>
  <c r="L1195" i="9"/>
  <c r="W1195" i="9"/>
  <c r="O1194" i="9"/>
  <c r="M1195" i="9"/>
  <c r="N1195" i="9" s="1"/>
  <c r="V1195" i="9"/>
  <c r="Q1195" i="9"/>
  <c r="X1194" i="9"/>
  <c r="R1194" i="9"/>
  <c r="S1194" i="9" s="1"/>
  <c r="T1194" i="9" s="1"/>
  <c r="U1194" i="9" s="1"/>
  <c r="R1195" i="9"/>
  <c r="S1195" i="9" s="1"/>
  <c r="J1196" i="9"/>
  <c r="K1195" i="9"/>
  <c r="P1196" i="9" l="1"/>
  <c r="L1196" i="9"/>
  <c r="W1196" i="9"/>
  <c r="O1195" i="9"/>
  <c r="M1196" i="9"/>
  <c r="N1196" i="9" s="1"/>
  <c r="V1196" i="9"/>
  <c r="Q1196" i="9"/>
  <c r="T1195" i="9"/>
  <c r="U1195" i="9" s="1"/>
  <c r="X1195" i="9"/>
  <c r="J1197" i="9"/>
  <c r="K1196" i="9"/>
  <c r="P1197" i="9" l="1"/>
  <c r="L1197" i="9"/>
  <c r="W1197" i="9"/>
  <c r="O1196" i="9"/>
  <c r="M1197" i="9"/>
  <c r="N1197" i="9" s="1"/>
  <c r="V1197" i="9"/>
  <c r="Q1197" i="9"/>
  <c r="X1196" i="9"/>
  <c r="R1197" i="9"/>
  <c r="S1197" i="9" s="1"/>
  <c r="J1198" i="9"/>
  <c r="K1197" i="9"/>
  <c r="R1196" i="9"/>
  <c r="S1196" i="9" s="1"/>
  <c r="T1196" i="9" s="1"/>
  <c r="U1196" i="9" s="1"/>
  <c r="P1198" i="9" l="1"/>
  <c r="L1198" i="9"/>
  <c r="W1198" i="9"/>
  <c r="O1197" i="9"/>
  <c r="M1198" i="9"/>
  <c r="N1198" i="9" s="1"/>
  <c r="V1198" i="9"/>
  <c r="Q1198" i="9"/>
  <c r="T1197" i="9"/>
  <c r="U1197" i="9" s="1"/>
  <c r="X1197" i="9"/>
  <c r="R1198" i="9"/>
  <c r="S1198" i="9" s="1"/>
  <c r="K1198" i="9"/>
  <c r="J1199" i="9"/>
  <c r="P1199" i="9" l="1"/>
  <c r="L1199" i="9"/>
  <c r="W1199" i="9"/>
  <c r="O1198" i="9"/>
  <c r="M1199" i="9"/>
  <c r="N1199" i="9" s="1"/>
  <c r="V1199" i="9"/>
  <c r="Q1199" i="9"/>
  <c r="T1198" i="9"/>
  <c r="U1198" i="9" s="1"/>
  <c r="R1199" i="9"/>
  <c r="S1199" i="9" s="1"/>
  <c r="J1200" i="9"/>
  <c r="K1199" i="9"/>
  <c r="X1198" i="9"/>
  <c r="P1200" i="9" l="1"/>
  <c r="L1200" i="9"/>
  <c r="W1200" i="9"/>
  <c r="O1199" i="9"/>
  <c r="M1200" i="9"/>
  <c r="N1200" i="9" s="1"/>
  <c r="V1200" i="9"/>
  <c r="Q1200" i="9"/>
  <c r="T1199" i="9"/>
  <c r="U1199" i="9" s="1"/>
  <c r="X1199" i="9"/>
  <c r="R1200" i="9"/>
  <c r="S1200" i="9" s="1"/>
  <c r="J1201" i="9"/>
  <c r="K1200" i="9"/>
  <c r="P1201" i="9" l="1"/>
  <c r="L1201" i="9"/>
  <c r="W1201" i="9"/>
  <c r="O1200" i="9"/>
  <c r="M1201" i="9"/>
  <c r="N1201" i="9" s="1"/>
  <c r="V1201" i="9"/>
  <c r="Q1201" i="9"/>
  <c r="T1200" i="9"/>
  <c r="U1200" i="9" s="1"/>
  <c r="R1201" i="9"/>
  <c r="S1201" i="9" s="1"/>
  <c r="K1201" i="9"/>
  <c r="J1202" i="9"/>
  <c r="X1200" i="9"/>
  <c r="P1202" i="9" l="1"/>
  <c r="L1202" i="9"/>
  <c r="W1202" i="9"/>
  <c r="O1201" i="9"/>
  <c r="M1202" i="9"/>
  <c r="N1202" i="9" s="1"/>
  <c r="V1202" i="9"/>
  <c r="Q1202" i="9"/>
  <c r="T1201" i="9"/>
  <c r="U1201" i="9" s="1"/>
  <c r="X1201" i="9"/>
  <c r="J1203" i="9"/>
  <c r="K1202" i="9"/>
  <c r="P1203" i="9" l="1"/>
  <c r="L1203" i="9"/>
  <c r="W1203" i="9"/>
  <c r="O1202" i="9"/>
  <c r="M1203" i="9"/>
  <c r="N1203" i="9" s="1"/>
  <c r="V1203" i="9"/>
  <c r="Q1203" i="9"/>
  <c r="X1202" i="9"/>
  <c r="R1202" i="9"/>
  <c r="S1202" i="9" s="1"/>
  <c r="T1202" i="9" s="1"/>
  <c r="U1202" i="9" s="1"/>
  <c r="R1203" i="9"/>
  <c r="S1203" i="9" s="1"/>
  <c r="J1204" i="9"/>
  <c r="K1203" i="9"/>
  <c r="P1204" i="9" l="1"/>
  <c r="L1204" i="9"/>
  <c r="W1204" i="9"/>
  <c r="O1203" i="9"/>
  <c r="M1204" i="9"/>
  <c r="N1204" i="9" s="1"/>
  <c r="V1204" i="9"/>
  <c r="Q1204" i="9"/>
  <c r="T1203" i="9"/>
  <c r="U1203" i="9" s="1"/>
  <c r="X1203" i="9"/>
  <c r="R1204" i="9"/>
  <c r="S1204" i="9" s="1"/>
  <c r="J1205" i="9"/>
  <c r="K1204" i="9"/>
  <c r="P1205" i="9" l="1"/>
  <c r="L1205" i="9"/>
  <c r="W1205" i="9"/>
  <c r="O1204" i="9"/>
  <c r="M1205" i="9"/>
  <c r="N1205" i="9" s="1"/>
  <c r="V1205" i="9"/>
  <c r="Q1205" i="9"/>
  <c r="T1204" i="9"/>
  <c r="U1204" i="9" s="1"/>
  <c r="R1205" i="9"/>
  <c r="S1205" i="9" s="1"/>
  <c r="J1206" i="9"/>
  <c r="K1205" i="9"/>
  <c r="X1204" i="9"/>
  <c r="P1206" i="9" l="1"/>
  <c r="L1206" i="9"/>
  <c r="W1206" i="9"/>
  <c r="O1205" i="9"/>
  <c r="M1206" i="9"/>
  <c r="N1206" i="9" s="1"/>
  <c r="V1206" i="9"/>
  <c r="Q1206" i="9"/>
  <c r="T1205" i="9"/>
  <c r="U1205" i="9" s="1"/>
  <c r="X1205" i="9"/>
  <c r="K1206" i="9"/>
  <c r="J1207" i="9"/>
  <c r="P1207" i="9" l="1"/>
  <c r="L1207" i="9"/>
  <c r="W1207" i="9"/>
  <c r="O1206" i="9"/>
  <c r="M1207" i="9"/>
  <c r="N1207" i="9" s="1"/>
  <c r="V1207" i="9"/>
  <c r="Q1207" i="9"/>
  <c r="X1206" i="9"/>
  <c r="R1207" i="9"/>
  <c r="S1207" i="9" s="1"/>
  <c r="J1208" i="9"/>
  <c r="K1207" i="9"/>
  <c r="R1206" i="9"/>
  <c r="S1206" i="9" s="1"/>
  <c r="T1206" i="9" s="1"/>
  <c r="U1206" i="9" s="1"/>
  <c r="P1208" i="9" l="1"/>
  <c r="L1208" i="9"/>
  <c r="W1208" i="9"/>
  <c r="O1207" i="9"/>
  <c r="M1208" i="9"/>
  <c r="N1208" i="9" s="1"/>
  <c r="V1208" i="9"/>
  <c r="Q1208" i="9"/>
  <c r="T1207" i="9"/>
  <c r="U1207" i="9" s="1"/>
  <c r="X1207" i="9"/>
  <c r="R1208" i="9"/>
  <c r="S1208" i="9" s="1"/>
  <c r="J1209" i="9"/>
  <c r="K1208" i="9"/>
  <c r="P1209" i="9" l="1"/>
  <c r="L1209" i="9"/>
  <c r="W1209" i="9"/>
  <c r="O1208" i="9"/>
  <c r="M1209" i="9"/>
  <c r="N1209" i="9" s="1"/>
  <c r="V1209" i="9"/>
  <c r="Q1209" i="9"/>
  <c r="T1208" i="9"/>
  <c r="U1208" i="9" s="1"/>
  <c r="X1208" i="9"/>
  <c r="R1209" i="9"/>
  <c r="S1209" i="9" s="1"/>
  <c r="K1209" i="9"/>
  <c r="J1210" i="9"/>
  <c r="P1210" i="9" l="1"/>
  <c r="L1210" i="9"/>
  <c r="W1210" i="9"/>
  <c r="O1209" i="9"/>
  <c r="M1210" i="9"/>
  <c r="N1210" i="9" s="1"/>
  <c r="V1210" i="9"/>
  <c r="Q1210" i="9"/>
  <c r="T1209" i="9"/>
  <c r="U1209" i="9" s="1"/>
  <c r="X1209" i="9"/>
  <c r="R1210" i="9"/>
  <c r="S1210" i="9" s="1"/>
  <c r="J1211" i="9"/>
  <c r="K1210" i="9"/>
  <c r="P1211" i="9" l="1"/>
  <c r="L1211" i="9"/>
  <c r="W1211" i="9"/>
  <c r="O1210" i="9"/>
  <c r="M1211" i="9"/>
  <c r="N1211" i="9" s="1"/>
  <c r="V1211" i="9"/>
  <c r="Q1211" i="9"/>
  <c r="T1210" i="9"/>
  <c r="U1210" i="9" s="1"/>
  <c r="X1210" i="9"/>
  <c r="R1211" i="9"/>
  <c r="S1211" i="9" s="1"/>
  <c r="J1212" i="9"/>
  <c r="K1211" i="9"/>
  <c r="P1212" i="9" l="1"/>
  <c r="L1212" i="9"/>
  <c r="W1212" i="9"/>
  <c r="O1211" i="9"/>
  <c r="M1212" i="9"/>
  <c r="N1212" i="9" s="1"/>
  <c r="V1212" i="9"/>
  <c r="Q1212" i="9"/>
  <c r="T1211" i="9"/>
  <c r="U1211" i="9" s="1"/>
  <c r="X1211" i="9"/>
  <c r="R1212" i="9"/>
  <c r="S1212" i="9" s="1"/>
  <c r="J1213" i="9"/>
  <c r="K1212" i="9"/>
  <c r="P1213" i="9" l="1"/>
  <c r="L1213" i="9"/>
  <c r="W1213" i="9"/>
  <c r="O1212" i="9"/>
  <c r="M1213" i="9"/>
  <c r="N1213" i="9" s="1"/>
  <c r="V1213" i="9"/>
  <c r="Q1213" i="9"/>
  <c r="T1212" i="9"/>
  <c r="U1212" i="9" s="1"/>
  <c r="X1212" i="9"/>
  <c r="R1213" i="9"/>
  <c r="S1213" i="9" s="1"/>
  <c r="J1214" i="9"/>
  <c r="K1213" i="9"/>
  <c r="P1214" i="9" l="1"/>
  <c r="L1214" i="9"/>
  <c r="W1214" i="9"/>
  <c r="O1213" i="9"/>
  <c r="M1214" i="9"/>
  <c r="N1214" i="9" s="1"/>
  <c r="V1214" i="9"/>
  <c r="Q1214" i="9"/>
  <c r="T1213" i="9"/>
  <c r="U1213" i="9" s="1"/>
  <c r="R1214" i="9"/>
  <c r="S1214" i="9" s="1"/>
  <c r="K1214" i="9"/>
  <c r="J1215" i="9"/>
  <c r="X1213" i="9"/>
  <c r="P1215" i="9" l="1"/>
  <c r="L1215" i="9"/>
  <c r="W1215" i="9"/>
  <c r="O1214" i="9"/>
  <c r="M1215" i="9"/>
  <c r="N1215" i="9" s="1"/>
  <c r="V1215" i="9"/>
  <c r="Q1215" i="9"/>
  <c r="T1214" i="9"/>
  <c r="U1214" i="9" s="1"/>
  <c r="X1214" i="9"/>
  <c r="J1216" i="9"/>
  <c r="K1215" i="9"/>
  <c r="P1216" i="9" l="1"/>
  <c r="L1216" i="9"/>
  <c r="W1216" i="9"/>
  <c r="O1215" i="9"/>
  <c r="M1216" i="9"/>
  <c r="N1216" i="9" s="1"/>
  <c r="V1216" i="9"/>
  <c r="Q1216" i="9"/>
  <c r="X1215" i="9"/>
  <c r="R1216" i="9"/>
  <c r="S1216" i="9" s="1"/>
  <c r="J1217" i="9"/>
  <c r="K1216" i="9"/>
  <c r="R1215" i="9"/>
  <c r="S1215" i="9" s="1"/>
  <c r="T1215" i="9" s="1"/>
  <c r="U1215" i="9" s="1"/>
  <c r="P1217" i="9" l="1"/>
  <c r="L1217" i="9"/>
  <c r="W1217" i="9"/>
  <c r="O1216" i="9"/>
  <c r="M1217" i="9"/>
  <c r="N1217" i="9" s="1"/>
  <c r="V1217" i="9"/>
  <c r="Q1217" i="9"/>
  <c r="T1216" i="9"/>
  <c r="U1216" i="9" s="1"/>
  <c r="X1216" i="9"/>
  <c r="R1217" i="9"/>
  <c r="S1217" i="9" s="1"/>
  <c r="K1217" i="9"/>
  <c r="J1218" i="9"/>
  <c r="P1218" i="9" l="1"/>
  <c r="L1218" i="9"/>
  <c r="W1218" i="9"/>
  <c r="O1217" i="9"/>
  <c r="M1218" i="9"/>
  <c r="N1218" i="9" s="1"/>
  <c r="V1218" i="9"/>
  <c r="Q1218" i="9"/>
  <c r="T1217" i="9"/>
  <c r="U1217" i="9" s="1"/>
  <c r="X1217" i="9"/>
  <c r="J1219" i="9"/>
  <c r="K1218" i="9"/>
  <c r="P1219" i="9" l="1"/>
  <c r="L1219" i="9"/>
  <c r="W1219" i="9"/>
  <c r="O1218" i="9"/>
  <c r="M1219" i="9"/>
  <c r="N1219" i="9" s="1"/>
  <c r="V1219" i="9"/>
  <c r="Q1219" i="9"/>
  <c r="X1218" i="9"/>
  <c r="R1218" i="9"/>
  <c r="S1218" i="9" s="1"/>
  <c r="T1218" i="9" s="1"/>
  <c r="U1218" i="9" s="1"/>
  <c r="R1219" i="9"/>
  <c r="S1219" i="9" s="1"/>
  <c r="J1220" i="9"/>
  <c r="K1219" i="9"/>
  <c r="P1220" i="9" l="1"/>
  <c r="L1220" i="9"/>
  <c r="W1220" i="9"/>
  <c r="O1219" i="9"/>
  <c r="M1220" i="9"/>
  <c r="N1220" i="9" s="1"/>
  <c r="V1220" i="9"/>
  <c r="Q1220" i="9"/>
  <c r="T1219" i="9"/>
  <c r="U1219" i="9"/>
  <c r="X1219" i="9"/>
  <c r="J1221" i="9"/>
  <c r="K1220" i="9"/>
  <c r="P1221" i="9" l="1"/>
  <c r="L1221" i="9"/>
  <c r="W1221" i="9"/>
  <c r="O1220" i="9"/>
  <c r="M1221" i="9"/>
  <c r="N1221" i="9" s="1"/>
  <c r="V1221" i="9"/>
  <c r="Q1221" i="9"/>
  <c r="R1220" i="9"/>
  <c r="S1220" i="9" s="1"/>
  <c r="T1220" i="9" s="1"/>
  <c r="U1220" i="9" s="1"/>
  <c r="K1221" i="9"/>
  <c r="J1222" i="9"/>
  <c r="X1220" i="9"/>
  <c r="P1222" i="9" l="1"/>
  <c r="L1222" i="9"/>
  <c r="W1222" i="9"/>
  <c r="O1221" i="9"/>
  <c r="M1222" i="9"/>
  <c r="N1222" i="9" s="1"/>
  <c r="V1222" i="9"/>
  <c r="Q1222" i="9"/>
  <c r="X1221" i="9"/>
  <c r="R1221" i="9"/>
  <c r="S1221" i="9" s="1"/>
  <c r="T1221" i="9" s="1"/>
  <c r="U1221" i="9" s="1"/>
  <c r="R1222" i="9"/>
  <c r="S1222" i="9" s="1"/>
  <c r="K1222" i="9"/>
  <c r="J1223" i="9"/>
  <c r="P1223" i="9" l="1"/>
  <c r="L1223" i="9"/>
  <c r="W1223" i="9"/>
  <c r="O1222" i="9"/>
  <c r="M1223" i="9"/>
  <c r="N1223" i="9" s="1"/>
  <c r="V1223" i="9"/>
  <c r="Q1223" i="9"/>
  <c r="T1222" i="9"/>
  <c r="U1222" i="9" s="1"/>
  <c r="R1223" i="9"/>
  <c r="S1223" i="9" s="1"/>
  <c r="K1223" i="9"/>
  <c r="J1224" i="9"/>
  <c r="X1222" i="9"/>
  <c r="P1224" i="9" l="1"/>
  <c r="L1224" i="9"/>
  <c r="W1224" i="9"/>
  <c r="O1223" i="9"/>
  <c r="M1224" i="9"/>
  <c r="N1224" i="9" s="1"/>
  <c r="V1224" i="9"/>
  <c r="Q1224" i="9"/>
  <c r="T1223" i="9"/>
  <c r="U1223" i="9" s="1"/>
  <c r="R1224" i="9"/>
  <c r="S1224" i="9" s="1"/>
  <c r="K1224" i="9"/>
  <c r="J1225" i="9"/>
  <c r="X1223" i="9"/>
  <c r="P1225" i="9" l="1"/>
  <c r="L1225" i="9"/>
  <c r="W1225" i="9"/>
  <c r="O1224" i="9"/>
  <c r="M1225" i="9"/>
  <c r="N1225" i="9" s="1"/>
  <c r="V1225" i="9"/>
  <c r="Q1225" i="9"/>
  <c r="X1224" i="9"/>
  <c r="T1224" i="9"/>
  <c r="U1224" i="9" s="1"/>
  <c r="R1225" i="9"/>
  <c r="S1225" i="9" s="1"/>
  <c r="K1225" i="9"/>
  <c r="J1226" i="9"/>
  <c r="P1226" i="9" l="1"/>
  <c r="L1226" i="9"/>
  <c r="W1226" i="9"/>
  <c r="O1225" i="9"/>
  <c r="M1226" i="9"/>
  <c r="N1226" i="9" s="1"/>
  <c r="V1226" i="9"/>
  <c r="Q1226" i="9"/>
  <c r="T1225" i="9"/>
  <c r="U1225" i="9" s="1"/>
  <c r="R1226" i="9"/>
  <c r="S1226" i="9" s="1"/>
  <c r="K1226" i="9"/>
  <c r="J1227" i="9"/>
  <c r="X1225" i="9"/>
  <c r="P1227" i="9" l="1"/>
  <c r="L1227" i="9"/>
  <c r="W1227" i="9"/>
  <c r="O1226" i="9"/>
  <c r="M1227" i="9"/>
  <c r="N1227" i="9" s="1"/>
  <c r="V1227" i="9"/>
  <c r="Q1227" i="9"/>
  <c r="T1226" i="9"/>
  <c r="U1226" i="9" s="1"/>
  <c r="X1226" i="9"/>
  <c r="J1228" i="9"/>
  <c r="K1227" i="9"/>
  <c r="P1228" i="9" l="1"/>
  <c r="L1228" i="9"/>
  <c r="W1228" i="9"/>
  <c r="O1227" i="9"/>
  <c r="M1228" i="9"/>
  <c r="N1228" i="9" s="1"/>
  <c r="V1228" i="9"/>
  <c r="Q1228" i="9"/>
  <c r="X1227" i="9"/>
  <c r="X1228" i="9"/>
  <c r="J1229" i="9"/>
  <c r="K1228" i="9"/>
  <c r="R1227" i="9"/>
  <c r="S1227" i="9" s="1"/>
  <c r="T1227" i="9" s="1"/>
  <c r="U1227" i="9" s="1"/>
  <c r="P1229" i="9" l="1"/>
  <c r="L1229" i="9"/>
  <c r="W1229" i="9"/>
  <c r="O1228" i="9"/>
  <c r="M1229" i="9"/>
  <c r="N1229" i="9" s="1"/>
  <c r="V1229" i="9"/>
  <c r="Q1229" i="9"/>
  <c r="R1228" i="9"/>
  <c r="S1228" i="9" s="1"/>
  <c r="T1228" i="9" s="1"/>
  <c r="U1228" i="9" s="1"/>
  <c r="R1229" i="9"/>
  <c r="S1229" i="9" s="1"/>
  <c r="J1230" i="9"/>
  <c r="K1229" i="9"/>
  <c r="P1230" i="9" l="1"/>
  <c r="L1230" i="9"/>
  <c r="W1230" i="9"/>
  <c r="O1229" i="9"/>
  <c r="M1230" i="9"/>
  <c r="N1230" i="9" s="1"/>
  <c r="V1230" i="9"/>
  <c r="Q1230" i="9"/>
  <c r="T1229" i="9"/>
  <c r="U1229" i="9" s="1"/>
  <c r="K1230" i="9"/>
  <c r="J1231" i="9"/>
  <c r="X1229" i="9"/>
  <c r="P1231" i="9" l="1"/>
  <c r="L1231" i="9"/>
  <c r="W1231" i="9"/>
  <c r="O1230" i="9"/>
  <c r="M1231" i="9"/>
  <c r="N1231" i="9" s="1"/>
  <c r="V1231" i="9"/>
  <c r="Q1231" i="9"/>
  <c r="X1230" i="9"/>
  <c r="R1230" i="9"/>
  <c r="S1230" i="9" s="1"/>
  <c r="T1230" i="9" s="1"/>
  <c r="U1230" i="9" s="1"/>
  <c r="R1231" i="9"/>
  <c r="S1231" i="9" s="1"/>
  <c r="K1231" i="9"/>
  <c r="J1232" i="9"/>
  <c r="P1232" i="9" l="1"/>
  <c r="L1232" i="9"/>
  <c r="W1232" i="9"/>
  <c r="O1231" i="9"/>
  <c r="M1232" i="9"/>
  <c r="N1232" i="9" s="1"/>
  <c r="V1232" i="9"/>
  <c r="Q1232" i="9"/>
  <c r="T1231" i="9"/>
  <c r="U1231" i="9" s="1"/>
  <c r="X1231" i="9"/>
  <c r="J1233" i="9"/>
  <c r="K1232" i="9"/>
  <c r="P1233" i="9" l="1"/>
  <c r="L1233" i="9"/>
  <c r="W1233" i="9"/>
  <c r="O1232" i="9"/>
  <c r="M1233" i="9"/>
  <c r="N1233" i="9" s="1"/>
  <c r="V1233" i="9"/>
  <c r="Q1233" i="9"/>
  <c r="X1232" i="9"/>
  <c r="R1232" i="9"/>
  <c r="S1232" i="9" s="1"/>
  <c r="T1232" i="9" s="1"/>
  <c r="U1232" i="9" s="1"/>
  <c r="R1233" i="9"/>
  <c r="S1233" i="9" s="1"/>
  <c r="J1234" i="9"/>
  <c r="K1233" i="9"/>
  <c r="P1234" i="9" l="1"/>
  <c r="L1234" i="9"/>
  <c r="W1234" i="9"/>
  <c r="O1233" i="9"/>
  <c r="M1234" i="9"/>
  <c r="N1234" i="9" s="1"/>
  <c r="V1234" i="9"/>
  <c r="Q1234" i="9"/>
  <c r="T1233" i="9"/>
  <c r="U1233" i="9" s="1"/>
  <c r="J1235" i="9"/>
  <c r="K1234" i="9"/>
  <c r="X1233" i="9"/>
  <c r="P1235" i="9" l="1"/>
  <c r="L1235" i="9"/>
  <c r="W1235" i="9"/>
  <c r="O1234" i="9"/>
  <c r="M1235" i="9"/>
  <c r="N1235" i="9" s="1"/>
  <c r="V1235" i="9"/>
  <c r="Q1235" i="9"/>
  <c r="X1234" i="9"/>
  <c r="R1234" i="9"/>
  <c r="S1234" i="9" s="1"/>
  <c r="T1234" i="9" s="1"/>
  <c r="U1234" i="9" s="1"/>
  <c r="R1235" i="9"/>
  <c r="S1235" i="9" s="1"/>
  <c r="K1235" i="9"/>
  <c r="J1236" i="9"/>
  <c r="P1236" i="9" l="1"/>
  <c r="L1236" i="9"/>
  <c r="W1236" i="9"/>
  <c r="O1235" i="9"/>
  <c r="M1236" i="9"/>
  <c r="N1236" i="9" s="1"/>
  <c r="V1236" i="9"/>
  <c r="Q1236" i="9"/>
  <c r="T1235" i="9"/>
  <c r="U1235" i="9" s="1"/>
  <c r="K1236" i="9"/>
  <c r="J1237" i="9"/>
  <c r="X1235" i="9"/>
  <c r="P1237" i="9" l="1"/>
  <c r="L1237" i="9"/>
  <c r="W1237" i="9"/>
  <c r="O1236" i="9"/>
  <c r="M1237" i="9"/>
  <c r="N1237" i="9" s="1"/>
  <c r="V1237" i="9"/>
  <c r="Q1237" i="9"/>
  <c r="X1236" i="9"/>
  <c r="R1236" i="9"/>
  <c r="S1236" i="9" s="1"/>
  <c r="T1236" i="9" s="1"/>
  <c r="U1236" i="9" s="1"/>
  <c r="R1237" i="9"/>
  <c r="S1237" i="9" s="1"/>
  <c r="K1237" i="9"/>
  <c r="J1238" i="9"/>
  <c r="P1238" i="9" l="1"/>
  <c r="L1238" i="9"/>
  <c r="W1238" i="9"/>
  <c r="O1237" i="9"/>
  <c r="M1238" i="9"/>
  <c r="N1238" i="9" s="1"/>
  <c r="V1238" i="9"/>
  <c r="Q1238" i="9"/>
  <c r="T1237" i="9"/>
  <c r="U1237" i="9" s="1"/>
  <c r="X1237" i="9"/>
  <c r="R1238" i="9"/>
  <c r="S1238" i="9" s="1"/>
  <c r="K1238" i="9"/>
  <c r="J1239" i="9"/>
  <c r="P1239" i="9" l="1"/>
  <c r="L1239" i="9"/>
  <c r="W1239" i="9"/>
  <c r="O1238" i="9"/>
  <c r="M1239" i="9"/>
  <c r="N1239" i="9" s="1"/>
  <c r="V1239" i="9"/>
  <c r="Q1239" i="9"/>
  <c r="T1238" i="9"/>
  <c r="U1238" i="9" s="1"/>
  <c r="K1239" i="9"/>
  <c r="J1240" i="9"/>
  <c r="X1238" i="9"/>
  <c r="P1240" i="9" l="1"/>
  <c r="L1240" i="9"/>
  <c r="W1240" i="9"/>
  <c r="O1239" i="9"/>
  <c r="M1240" i="9"/>
  <c r="N1240" i="9" s="1"/>
  <c r="V1240" i="9"/>
  <c r="Q1240" i="9"/>
  <c r="X1239" i="9"/>
  <c r="R1239" i="9"/>
  <c r="S1239" i="9" s="1"/>
  <c r="T1239" i="9" s="1"/>
  <c r="U1239" i="9" s="1"/>
  <c r="R1240" i="9"/>
  <c r="S1240" i="9" s="1"/>
  <c r="K1240" i="9"/>
  <c r="J1241" i="9"/>
  <c r="P1241" i="9" l="1"/>
  <c r="L1241" i="9"/>
  <c r="W1241" i="9"/>
  <c r="O1240" i="9"/>
  <c r="M1241" i="9"/>
  <c r="N1241" i="9" s="1"/>
  <c r="V1241" i="9"/>
  <c r="Q1241" i="9"/>
  <c r="T1240" i="9"/>
  <c r="U1240" i="9" s="1"/>
  <c r="X1240" i="9"/>
  <c r="R1241" i="9"/>
  <c r="S1241" i="9" s="1"/>
  <c r="K1241" i="9"/>
  <c r="J1242" i="9"/>
  <c r="P1242" i="9" l="1"/>
  <c r="L1242" i="9"/>
  <c r="W1242" i="9"/>
  <c r="O1241" i="9"/>
  <c r="M1242" i="9"/>
  <c r="N1242" i="9" s="1"/>
  <c r="V1242" i="9"/>
  <c r="Q1242" i="9"/>
  <c r="T1241" i="9"/>
  <c r="U1241" i="9" s="1"/>
  <c r="K1242" i="9"/>
  <c r="J1243" i="9"/>
  <c r="X1241" i="9"/>
  <c r="P1243" i="9" l="1"/>
  <c r="L1243" i="9"/>
  <c r="W1243" i="9"/>
  <c r="O1242" i="9"/>
  <c r="M1243" i="9"/>
  <c r="N1243" i="9" s="1"/>
  <c r="V1243" i="9"/>
  <c r="Q1243" i="9"/>
  <c r="X1242" i="9"/>
  <c r="R1242" i="9"/>
  <c r="S1242" i="9" s="1"/>
  <c r="T1242" i="9" s="1"/>
  <c r="U1242" i="9" s="1"/>
  <c r="R1243" i="9"/>
  <c r="S1243" i="9" s="1"/>
  <c r="K1243" i="9"/>
  <c r="J1244" i="9"/>
  <c r="P1244" i="9" l="1"/>
  <c r="L1244" i="9"/>
  <c r="W1244" i="9"/>
  <c r="O1243" i="9"/>
  <c r="M1244" i="9"/>
  <c r="N1244" i="9" s="1"/>
  <c r="V1244" i="9"/>
  <c r="Q1244" i="9"/>
  <c r="T1243" i="9"/>
  <c r="U1243" i="9" s="1"/>
  <c r="X1243" i="9"/>
  <c r="R1244" i="9"/>
  <c r="S1244" i="9" s="1"/>
  <c r="K1244" i="9"/>
  <c r="J1245" i="9"/>
  <c r="P1245" i="9" l="1"/>
  <c r="L1245" i="9"/>
  <c r="W1245" i="9"/>
  <c r="O1244" i="9"/>
  <c r="M1245" i="9"/>
  <c r="N1245" i="9" s="1"/>
  <c r="V1245" i="9"/>
  <c r="Q1245" i="9"/>
  <c r="T1244" i="9"/>
  <c r="U1244" i="9" s="1"/>
  <c r="X1244" i="9"/>
  <c r="R1245" i="9"/>
  <c r="S1245" i="9" s="1"/>
  <c r="K1245" i="9"/>
  <c r="J1246" i="9"/>
  <c r="P1246" i="9" l="1"/>
  <c r="L1246" i="9"/>
  <c r="W1246" i="9"/>
  <c r="O1245" i="9"/>
  <c r="M1246" i="9"/>
  <c r="N1246" i="9" s="1"/>
  <c r="V1246" i="9"/>
  <c r="Q1246" i="9"/>
  <c r="T1245" i="9"/>
  <c r="U1245" i="9" s="1"/>
  <c r="J1247" i="9"/>
  <c r="K1246" i="9"/>
  <c r="X1245" i="9"/>
  <c r="P1247" i="9" l="1"/>
  <c r="L1247" i="9"/>
  <c r="W1247" i="9"/>
  <c r="O1246" i="9"/>
  <c r="M1247" i="9"/>
  <c r="N1247" i="9" s="1"/>
  <c r="V1247" i="9"/>
  <c r="Q1247" i="9"/>
  <c r="X1246" i="9"/>
  <c r="R1246" i="9"/>
  <c r="S1246" i="9" s="1"/>
  <c r="T1246" i="9" s="1"/>
  <c r="U1246" i="9" s="1"/>
  <c r="R1247" i="9"/>
  <c r="S1247" i="9" s="1"/>
  <c r="J1248" i="9"/>
  <c r="K1247" i="9"/>
  <c r="P1248" i="9" l="1"/>
  <c r="L1248" i="9"/>
  <c r="W1248" i="9"/>
  <c r="O1247" i="9"/>
  <c r="M1248" i="9"/>
  <c r="N1248" i="9" s="1"/>
  <c r="V1248" i="9"/>
  <c r="Q1248" i="9"/>
  <c r="T1247" i="9"/>
  <c r="U1247" i="9" s="1"/>
  <c r="J1249" i="9"/>
  <c r="K1248" i="9"/>
  <c r="X1247" i="9"/>
  <c r="P1249" i="9" l="1"/>
  <c r="L1249" i="9"/>
  <c r="W1249" i="9"/>
  <c r="O1248" i="9"/>
  <c r="M1249" i="9"/>
  <c r="N1249" i="9" s="1"/>
  <c r="V1249" i="9"/>
  <c r="Q1249" i="9"/>
  <c r="X1248" i="9"/>
  <c r="R1248" i="9"/>
  <c r="S1248" i="9" s="1"/>
  <c r="T1248" i="9" s="1"/>
  <c r="U1248" i="9" s="1"/>
  <c r="R1249" i="9"/>
  <c r="S1249" i="9" s="1"/>
  <c r="J1250" i="9"/>
  <c r="K1249" i="9"/>
  <c r="P1250" i="9" l="1"/>
  <c r="L1250" i="9"/>
  <c r="W1250" i="9"/>
  <c r="O1249" i="9"/>
  <c r="M1250" i="9"/>
  <c r="N1250" i="9" s="1"/>
  <c r="V1250" i="9"/>
  <c r="Q1250" i="9"/>
  <c r="T1249" i="9"/>
  <c r="U1249" i="9" s="1"/>
  <c r="J1251" i="9"/>
  <c r="K1250" i="9"/>
  <c r="X1249" i="9"/>
  <c r="P1251" i="9" l="1"/>
  <c r="L1251" i="9"/>
  <c r="W1251" i="9"/>
  <c r="O1250" i="9"/>
  <c r="M1251" i="9"/>
  <c r="N1251" i="9" s="1"/>
  <c r="V1251" i="9"/>
  <c r="Q1251" i="9"/>
  <c r="X1250" i="9"/>
  <c r="R1250" i="9"/>
  <c r="S1250" i="9" s="1"/>
  <c r="T1250" i="9" s="1"/>
  <c r="U1250" i="9" s="1"/>
  <c r="R1251" i="9"/>
  <c r="S1251" i="9" s="1"/>
  <c r="K1251" i="9"/>
  <c r="J1252" i="9"/>
  <c r="P1252" i="9" l="1"/>
  <c r="L1252" i="9"/>
  <c r="W1252" i="9"/>
  <c r="O1251" i="9"/>
  <c r="M1252" i="9"/>
  <c r="N1252" i="9" s="1"/>
  <c r="V1252" i="9"/>
  <c r="Q1252" i="9"/>
  <c r="T1251" i="9"/>
  <c r="U1251" i="9" s="1"/>
  <c r="J1253" i="9"/>
  <c r="K1252" i="9"/>
  <c r="X1251" i="9"/>
  <c r="P1253" i="9" l="1"/>
  <c r="L1253" i="9"/>
  <c r="W1253" i="9"/>
  <c r="O1252" i="9"/>
  <c r="M1253" i="9"/>
  <c r="N1253" i="9" s="1"/>
  <c r="V1253" i="9"/>
  <c r="Q1253" i="9"/>
  <c r="X1252" i="9"/>
  <c r="R1252" i="9"/>
  <c r="S1252" i="9" s="1"/>
  <c r="T1252" i="9" s="1"/>
  <c r="U1252" i="9" s="1"/>
  <c r="R1253" i="9"/>
  <c r="S1253" i="9" s="1"/>
  <c r="K1253" i="9"/>
  <c r="J1254" i="9"/>
  <c r="P1254" i="9" l="1"/>
  <c r="L1254" i="9"/>
  <c r="W1254" i="9"/>
  <c r="O1253" i="9"/>
  <c r="M1254" i="9"/>
  <c r="N1254" i="9" s="1"/>
  <c r="V1254" i="9"/>
  <c r="Q1254" i="9"/>
  <c r="T1253" i="9"/>
  <c r="U1253" i="9" s="1"/>
  <c r="K1254" i="9"/>
  <c r="J1255" i="9"/>
  <c r="X1253" i="9"/>
  <c r="P1255" i="9" l="1"/>
  <c r="L1255" i="9"/>
  <c r="W1255" i="9"/>
  <c r="O1254" i="9"/>
  <c r="M1255" i="9"/>
  <c r="N1255" i="9" s="1"/>
  <c r="V1255" i="9"/>
  <c r="Q1255" i="9"/>
  <c r="X1254" i="9"/>
  <c r="R1254" i="9"/>
  <c r="S1254" i="9" s="1"/>
  <c r="T1254" i="9" s="1"/>
  <c r="U1254" i="9" s="1"/>
  <c r="R1255" i="9"/>
  <c r="S1255" i="9" s="1"/>
  <c r="K1255" i="9"/>
  <c r="J1256" i="9"/>
  <c r="P1256" i="9" l="1"/>
  <c r="L1256" i="9"/>
  <c r="W1256" i="9"/>
  <c r="O1255" i="9"/>
  <c r="M1256" i="9"/>
  <c r="N1256" i="9" s="1"/>
  <c r="V1256" i="9"/>
  <c r="Q1256" i="9"/>
  <c r="T1255" i="9"/>
  <c r="U1255" i="9" s="1"/>
  <c r="X1255" i="9"/>
  <c r="J1257" i="9"/>
  <c r="K1256" i="9"/>
  <c r="P1257" i="9" l="1"/>
  <c r="L1257" i="9"/>
  <c r="W1257" i="9"/>
  <c r="O1256" i="9"/>
  <c r="M1257" i="9"/>
  <c r="N1257" i="9" s="1"/>
  <c r="V1257" i="9"/>
  <c r="Q1257" i="9"/>
  <c r="X1256" i="9"/>
  <c r="R1256" i="9"/>
  <c r="S1256" i="9" s="1"/>
  <c r="T1256" i="9" s="1"/>
  <c r="U1256" i="9" s="1"/>
  <c r="R1257" i="9"/>
  <c r="S1257" i="9" s="1"/>
  <c r="J1258" i="9"/>
  <c r="K1257" i="9"/>
  <c r="P1258" i="9" l="1"/>
  <c r="L1258" i="9"/>
  <c r="W1258" i="9"/>
  <c r="O1257" i="9"/>
  <c r="M1258" i="9"/>
  <c r="N1258" i="9" s="1"/>
  <c r="V1258" i="9"/>
  <c r="Q1258" i="9"/>
  <c r="T1257" i="9"/>
  <c r="U1257" i="9" s="1"/>
  <c r="J1259" i="9"/>
  <c r="K1258" i="9"/>
  <c r="X1257" i="9"/>
  <c r="P1259" i="9" l="1"/>
  <c r="L1259" i="9"/>
  <c r="W1259" i="9"/>
  <c r="O1258" i="9"/>
  <c r="M1259" i="9"/>
  <c r="N1259" i="9" s="1"/>
  <c r="V1259" i="9"/>
  <c r="Q1259" i="9"/>
  <c r="X1258" i="9"/>
  <c r="R1258" i="9"/>
  <c r="S1258" i="9" s="1"/>
  <c r="T1258" i="9" s="1"/>
  <c r="U1258" i="9" s="1"/>
  <c r="R1259" i="9"/>
  <c r="S1259" i="9" s="1"/>
  <c r="K1259" i="9"/>
  <c r="J1260" i="9"/>
  <c r="P1260" i="9" l="1"/>
  <c r="L1260" i="9"/>
  <c r="W1260" i="9"/>
  <c r="O1259" i="9"/>
  <c r="M1260" i="9"/>
  <c r="N1260" i="9" s="1"/>
  <c r="V1260" i="9"/>
  <c r="Q1260" i="9"/>
  <c r="T1259" i="9"/>
  <c r="U1259" i="9" s="1"/>
  <c r="X1259" i="9"/>
  <c r="R1260" i="9"/>
  <c r="S1260" i="9" s="1"/>
  <c r="J1261" i="9"/>
  <c r="K1260" i="9"/>
  <c r="P1261" i="9" l="1"/>
  <c r="L1261" i="9"/>
  <c r="W1261" i="9"/>
  <c r="O1260" i="9"/>
  <c r="M1261" i="9"/>
  <c r="N1261" i="9" s="1"/>
  <c r="V1261" i="9"/>
  <c r="Q1261" i="9"/>
  <c r="T1260" i="9"/>
  <c r="U1260" i="9" s="1"/>
  <c r="K1261" i="9"/>
  <c r="J1262" i="9"/>
  <c r="X1260" i="9"/>
  <c r="P1262" i="9" l="1"/>
  <c r="L1262" i="9"/>
  <c r="W1262" i="9"/>
  <c r="O1261" i="9"/>
  <c r="M1262" i="9"/>
  <c r="N1262" i="9" s="1"/>
  <c r="V1262" i="9"/>
  <c r="Q1262" i="9"/>
  <c r="X1261" i="9"/>
  <c r="R1261" i="9"/>
  <c r="S1261" i="9" s="1"/>
  <c r="T1261" i="9" s="1"/>
  <c r="U1261" i="9" s="1"/>
  <c r="R1262" i="9"/>
  <c r="S1262" i="9" s="1"/>
  <c r="K1262" i="9"/>
  <c r="J1263" i="9"/>
  <c r="P1263" i="9" l="1"/>
  <c r="L1263" i="9"/>
  <c r="W1263" i="9"/>
  <c r="O1262" i="9"/>
  <c r="M1263" i="9"/>
  <c r="N1263" i="9" s="1"/>
  <c r="V1263" i="9"/>
  <c r="Q1263" i="9"/>
  <c r="T1262" i="9"/>
  <c r="U1262" i="9" s="1"/>
  <c r="R1263" i="9"/>
  <c r="S1263" i="9" s="1"/>
  <c r="J1264" i="9"/>
  <c r="K1263" i="9"/>
  <c r="X1262" i="9"/>
  <c r="P1264" i="9" l="1"/>
  <c r="L1264" i="9"/>
  <c r="W1264" i="9"/>
  <c r="O1263" i="9"/>
  <c r="M1264" i="9"/>
  <c r="N1264" i="9" s="1"/>
  <c r="V1264" i="9"/>
  <c r="Q1264" i="9"/>
  <c r="T1263" i="9"/>
  <c r="U1263" i="9" s="1"/>
  <c r="X1263" i="9"/>
  <c r="R1264" i="9"/>
  <c r="S1264" i="9" s="1"/>
  <c r="K1264" i="9"/>
  <c r="J1265" i="9"/>
  <c r="P1265" i="9" l="1"/>
  <c r="L1265" i="9"/>
  <c r="W1265" i="9"/>
  <c r="O1264" i="9"/>
  <c r="M1265" i="9"/>
  <c r="N1265" i="9" s="1"/>
  <c r="V1265" i="9"/>
  <c r="Q1265" i="9"/>
  <c r="T1264" i="9"/>
  <c r="U1264" i="9" s="1"/>
  <c r="X1264" i="9"/>
  <c r="R1265" i="9"/>
  <c r="S1265" i="9" s="1"/>
  <c r="K1265" i="9"/>
  <c r="J1266" i="9"/>
  <c r="P1266" i="9" l="1"/>
  <c r="L1266" i="9"/>
  <c r="W1266" i="9"/>
  <c r="O1265" i="9"/>
  <c r="M1266" i="9"/>
  <c r="N1266" i="9" s="1"/>
  <c r="V1266" i="9"/>
  <c r="Q1266" i="9"/>
  <c r="T1265" i="9"/>
  <c r="U1265" i="9" s="1"/>
  <c r="R1266" i="9"/>
  <c r="S1266" i="9" s="1"/>
  <c r="J1267" i="9"/>
  <c r="K1266" i="9"/>
  <c r="X1265" i="9"/>
  <c r="P1267" i="9" l="1"/>
  <c r="L1267" i="9"/>
  <c r="W1267" i="9"/>
  <c r="O1266" i="9"/>
  <c r="M1267" i="9"/>
  <c r="N1267" i="9" s="1"/>
  <c r="V1267" i="9"/>
  <c r="Q1267" i="9"/>
  <c r="T1266" i="9"/>
  <c r="U1266" i="9" s="1"/>
  <c r="X1266" i="9"/>
  <c r="R1267" i="9"/>
  <c r="S1267" i="9" s="1"/>
  <c r="J1268" i="9"/>
  <c r="K1267" i="9"/>
  <c r="P1268" i="9" l="1"/>
  <c r="L1268" i="9"/>
  <c r="W1268" i="9"/>
  <c r="O1267" i="9"/>
  <c r="M1268" i="9"/>
  <c r="N1268" i="9" s="1"/>
  <c r="V1268" i="9"/>
  <c r="Q1268" i="9"/>
  <c r="T1267" i="9"/>
  <c r="U1267" i="9" s="1"/>
  <c r="X1267" i="9"/>
  <c r="R1268" i="9"/>
  <c r="S1268" i="9" s="1"/>
  <c r="J1269" i="9"/>
  <c r="K1268" i="9"/>
  <c r="P1269" i="9" l="1"/>
  <c r="L1269" i="9"/>
  <c r="W1269" i="9"/>
  <c r="O1268" i="9"/>
  <c r="M1269" i="9"/>
  <c r="N1269" i="9" s="1"/>
  <c r="V1269" i="9"/>
  <c r="Q1269" i="9"/>
  <c r="T1268" i="9"/>
  <c r="U1268" i="9" s="1"/>
  <c r="R1269" i="9"/>
  <c r="S1269" i="9" s="1"/>
  <c r="J1270" i="9"/>
  <c r="K1269" i="9"/>
  <c r="X1268" i="9"/>
  <c r="P1270" i="9" l="1"/>
  <c r="L1270" i="9"/>
  <c r="W1270" i="9"/>
  <c r="O1269" i="9"/>
  <c r="M1270" i="9"/>
  <c r="N1270" i="9" s="1"/>
  <c r="V1270" i="9"/>
  <c r="Q1270" i="9"/>
  <c r="T1269" i="9"/>
  <c r="U1269" i="9" s="1"/>
  <c r="X1269" i="9"/>
  <c r="R1270" i="9"/>
  <c r="S1270" i="9" s="1"/>
  <c r="K1270" i="9"/>
  <c r="J1271" i="9"/>
  <c r="P1271" i="9" l="1"/>
  <c r="L1271" i="9"/>
  <c r="W1271" i="9"/>
  <c r="O1270" i="9"/>
  <c r="M1271" i="9"/>
  <c r="N1271" i="9" s="1"/>
  <c r="V1271" i="9"/>
  <c r="Q1271" i="9"/>
  <c r="T1270" i="9"/>
  <c r="U1270" i="9" s="1"/>
  <c r="X1270" i="9"/>
  <c r="R1271" i="9"/>
  <c r="S1271" i="9" s="1"/>
  <c r="J1272" i="9"/>
  <c r="K1271" i="9"/>
  <c r="P1272" i="9" l="1"/>
  <c r="L1272" i="9"/>
  <c r="W1272" i="9"/>
  <c r="O1271" i="9"/>
  <c r="M1272" i="9"/>
  <c r="N1272" i="9" s="1"/>
  <c r="V1272" i="9"/>
  <c r="Q1272" i="9"/>
  <c r="T1271" i="9"/>
  <c r="U1271" i="9" s="1"/>
  <c r="J1273" i="9"/>
  <c r="K1272" i="9"/>
  <c r="X1271" i="9"/>
  <c r="P1273" i="9" l="1"/>
  <c r="L1273" i="9"/>
  <c r="W1273" i="9"/>
  <c r="O1272" i="9"/>
  <c r="M1273" i="9"/>
  <c r="N1273" i="9" s="1"/>
  <c r="V1273" i="9"/>
  <c r="Q1273" i="9"/>
  <c r="X1272" i="9"/>
  <c r="R1272" i="9"/>
  <c r="S1272" i="9" s="1"/>
  <c r="T1272" i="9" s="1"/>
  <c r="U1272" i="9" s="1"/>
  <c r="R1273" i="9"/>
  <c r="S1273" i="9" s="1"/>
  <c r="K1273" i="9"/>
  <c r="J1274" i="9"/>
  <c r="P1274" i="9" l="1"/>
  <c r="L1274" i="9"/>
  <c r="W1274" i="9"/>
  <c r="O1273" i="9"/>
  <c r="M1274" i="9"/>
  <c r="N1274" i="9" s="1"/>
  <c r="V1274" i="9"/>
  <c r="Q1274" i="9"/>
  <c r="T1273" i="9"/>
  <c r="U1273" i="9" s="1"/>
  <c r="X1273" i="9"/>
  <c r="J1275" i="9"/>
  <c r="K1274" i="9"/>
  <c r="P1275" i="9" l="1"/>
  <c r="L1275" i="9"/>
  <c r="W1275" i="9"/>
  <c r="O1274" i="9"/>
  <c r="M1275" i="9"/>
  <c r="N1275" i="9" s="1"/>
  <c r="V1275" i="9"/>
  <c r="Q1275" i="9"/>
  <c r="X1274" i="9"/>
  <c r="R1274" i="9"/>
  <c r="S1274" i="9" s="1"/>
  <c r="T1274" i="9" s="1"/>
  <c r="U1274" i="9" s="1"/>
  <c r="R1275" i="9"/>
  <c r="S1275" i="9" s="1"/>
  <c r="K1275" i="9"/>
  <c r="J1276" i="9"/>
  <c r="P1276" i="9" l="1"/>
  <c r="L1276" i="9"/>
  <c r="W1276" i="9"/>
  <c r="O1275" i="9"/>
  <c r="M1276" i="9"/>
  <c r="N1276" i="9" s="1"/>
  <c r="V1276" i="9"/>
  <c r="Q1276" i="9"/>
  <c r="T1275" i="9"/>
  <c r="U1275" i="9" s="1"/>
  <c r="K1276" i="9"/>
  <c r="J1277" i="9"/>
  <c r="X1275" i="9"/>
  <c r="P1277" i="9" l="1"/>
  <c r="L1277" i="9"/>
  <c r="W1277" i="9"/>
  <c r="O1276" i="9"/>
  <c r="M1277" i="9"/>
  <c r="N1277" i="9" s="1"/>
  <c r="V1277" i="9"/>
  <c r="Q1277" i="9"/>
  <c r="X1276" i="9"/>
  <c r="R1276" i="9"/>
  <c r="S1276" i="9" s="1"/>
  <c r="T1276" i="9" s="1"/>
  <c r="U1276" i="9" s="1"/>
  <c r="K1277" i="9"/>
  <c r="J1278" i="9"/>
  <c r="P1278" i="9" l="1"/>
  <c r="L1278" i="9"/>
  <c r="W1278" i="9"/>
  <c r="O1277" i="9"/>
  <c r="M1278" i="9"/>
  <c r="N1278" i="9" s="1"/>
  <c r="V1278" i="9"/>
  <c r="Q1278" i="9"/>
  <c r="X1277" i="9"/>
  <c r="R1277" i="9"/>
  <c r="S1277" i="9" s="1"/>
  <c r="T1277" i="9" s="1"/>
  <c r="U1277" i="9" s="1"/>
  <c r="R1278" i="9"/>
  <c r="S1278" i="9" s="1"/>
  <c r="K1278" i="9"/>
  <c r="J1279" i="9"/>
  <c r="P1279" i="9" l="1"/>
  <c r="L1279" i="9"/>
  <c r="W1279" i="9"/>
  <c r="O1278" i="9"/>
  <c r="M1279" i="9"/>
  <c r="N1279" i="9" s="1"/>
  <c r="V1279" i="9"/>
  <c r="Q1279" i="9"/>
  <c r="T1278" i="9"/>
  <c r="U1278" i="9" s="1"/>
  <c r="X1278" i="9"/>
  <c r="R1279" i="9"/>
  <c r="S1279" i="9" s="1"/>
  <c r="K1279" i="9"/>
  <c r="J1280" i="9"/>
  <c r="P1280" i="9" l="1"/>
  <c r="L1280" i="9"/>
  <c r="W1280" i="9"/>
  <c r="O1279" i="9"/>
  <c r="M1280" i="9"/>
  <c r="N1280" i="9" s="1"/>
  <c r="V1280" i="9"/>
  <c r="Q1280" i="9"/>
  <c r="T1279" i="9"/>
  <c r="U1279" i="9" s="1"/>
  <c r="J1281" i="9"/>
  <c r="K1280" i="9"/>
  <c r="X1279" i="9"/>
  <c r="P1281" i="9" l="1"/>
  <c r="L1281" i="9"/>
  <c r="W1281" i="9"/>
  <c r="O1280" i="9"/>
  <c r="M1281" i="9"/>
  <c r="N1281" i="9" s="1"/>
  <c r="V1281" i="9"/>
  <c r="Q1281" i="9"/>
  <c r="X1280" i="9"/>
  <c r="R1280" i="9"/>
  <c r="S1280" i="9" s="1"/>
  <c r="T1280" i="9" s="1"/>
  <c r="U1280" i="9" s="1"/>
  <c r="R1281" i="9"/>
  <c r="S1281" i="9" s="1"/>
  <c r="J1282" i="9"/>
  <c r="K1281" i="9"/>
  <c r="P1282" i="9" l="1"/>
  <c r="L1282" i="9"/>
  <c r="W1282" i="9"/>
  <c r="O1281" i="9"/>
  <c r="M1282" i="9"/>
  <c r="N1282" i="9" s="1"/>
  <c r="V1282" i="9"/>
  <c r="Q1282" i="9"/>
  <c r="T1281" i="9"/>
  <c r="U1281" i="9" s="1"/>
  <c r="X1281" i="9"/>
  <c r="R1282" i="9"/>
  <c r="S1282" i="9" s="1"/>
  <c r="J1283" i="9"/>
  <c r="K1282" i="9"/>
  <c r="P1283" i="9" l="1"/>
  <c r="L1283" i="9"/>
  <c r="W1283" i="9"/>
  <c r="O1282" i="9"/>
  <c r="M1283" i="9"/>
  <c r="N1283" i="9" s="1"/>
  <c r="V1283" i="9"/>
  <c r="Q1283" i="9"/>
  <c r="T1282" i="9"/>
  <c r="U1282" i="9" s="1"/>
  <c r="K1283" i="9"/>
  <c r="J1284" i="9"/>
  <c r="X1282" i="9"/>
  <c r="P1284" i="9" l="1"/>
  <c r="L1284" i="9"/>
  <c r="W1284" i="9"/>
  <c r="O1283" i="9"/>
  <c r="M1284" i="9"/>
  <c r="N1284" i="9" s="1"/>
  <c r="V1284" i="9"/>
  <c r="Q1284" i="9"/>
  <c r="X1283" i="9"/>
  <c r="R1283" i="9"/>
  <c r="S1283" i="9" s="1"/>
  <c r="T1283" i="9" s="1"/>
  <c r="U1283" i="9" s="1"/>
  <c r="R1284" i="9"/>
  <c r="S1284" i="9" s="1"/>
  <c r="K1284" i="9"/>
  <c r="J1285" i="9"/>
  <c r="P1285" i="9" l="1"/>
  <c r="L1285" i="9"/>
  <c r="W1285" i="9"/>
  <c r="O1284" i="9"/>
  <c r="M1285" i="9"/>
  <c r="N1285" i="9" s="1"/>
  <c r="V1285" i="9"/>
  <c r="Q1285" i="9"/>
  <c r="T1284" i="9"/>
  <c r="U1284" i="9" s="1"/>
  <c r="X1284" i="9"/>
  <c r="J1286" i="9"/>
  <c r="K1285" i="9"/>
  <c r="P1286" i="9" l="1"/>
  <c r="L1286" i="9"/>
  <c r="W1286" i="9"/>
  <c r="O1285" i="9"/>
  <c r="M1286" i="9"/>
  <c r="N1286" i="9" s="1"/>
  <c r="V1286" i="9"/>
  <c r="Q1286" i="9"/>
  <c r="X1285" i="9"/>
  <c r="R1285" i="9"/>
  <c r="S1285" i="9" s="1"/>
  <c r="T1285" i="9" s="1"/>
  <c r="U1285" i="9" s="1"/>
  <c r="R1286" i="9"/>
  <c r="S1286" i="9" s="1"/>
  <c r="J1287" i="9"/>
  <c r="K1286" i="9"/>
  <c r="P1287" i="9" l="1"/>
  <c r="L1287" i="9"/>
  <c r="W1287" i="9"/>
  <c r="O1286" i="9"/>
  <c r="M1287" i="9"/>
  <c r="N1287" i="9" s="1"/>
  <c r="V1287" i="9"/>
  <c r="Q1287" i="9"/>
  <c r="T1286" i="9"/>
  <c r="U1286" i="9" s="1"/>
  <c r="X1286" i="9"/>
  <c r="J1288" i="9"/>
  <c r="K1287" i="9"/>
  <c r="P1288" i="9" l="1"/>
  <c r="L1288" i="9"/>
  <c r="W1288" i="9"/>
  <c r="O1287" i="9"/>
  <c r="M1288" i="9"/>
  <c r="N1288" i="9" s="1"/>
  <c r="V1288" i="9"/>
  <c r="Q1288" i="9"/>
  <c r="X1287" i="9"/>
  <c r="R1287" i="9"/>
  <c r="S1287" i="9" s="1"/>
  <c r="T1287" i="9" s="1"/>
  <c r="U1287" i="9" s="1"/>
  <c r="R1288" i="9"/>
  <c r="S1288" i="9" s="1"/>
  <c r="K1288" i="9"/>
  <c r="J1289" i="9"/>
  <c r="P1289" i="9" l="1"/>
  <c r="L1289" i="9"/>
  <c r="W1289" i="9"/>
  <c r="O1288" i="9"/>
  <c r="M1289" i="9"/>
  <c r="N1289" i="9" s="1"/>
  <c r="V1289" i="9"/>
  <c r="Q1289" i="9"/>
  <c r="T1288" i="9"/>
  <c r="U1288" i="9" s="1"/>
  <c r="K1289" i="9"/>
  <c r="J1290" i="9"/>
  <c r="X1288" i="9"/>
  <c r="P1290" i="9" l="1"/>
  <c r="L1290" i="9"/>
  <c r="W1290" i="9"/>
  <c r="O1289" i="9"/>
  <c r="M1290" i="9"/>
  <c r="N1290" i="9" s="1"/>
  <c r="V1290" i="9"/>
  <c r="Q1290" i="9"/>
  <c r="X1289" i="9"/>
  <c r="R1289" i="9"/>
  <c r="S1289" i="9" s="1"/>
  <c r="T1289" i="9" s="1"/>
  <c r="U1289" i="9" s="1"/>
  <c r="R1290" i="9"/>
  <c r="S1290" i="9" s="1"/>
  <c r="K1290" i="9"/>
  <c r="J1291" i="9"/>
  <c r="P1291" i="9" l="1"/>
  <c r="L1291" i="9"/>
  <c r="W1291" i="9"/>
  <c r="O1290" i="9"/>
  <c r="M1291" i="9"/>
  <c r="N1291" i="9" s="1"/>
  <c r="V1291" i="9"/>
  <c r="Q1291" i="9"/>
  <c r="T1290" i="9"/>
  <c r="U1290" i="9" s="1"/>
  <c r="X1290" i="9"/>
  <c r="J1292" i="9"/>
  <c r="K1291" i="9"/>
  <c r="P1292" i="9" l="1"/>
  <c r="L1292" i="9"/>
  <c r="W1292" i="9"/>
  <c r="O1291" i="9"/>
  <c r="M1292" i="9"/>
  <c r="N1292" i="9" s="1"/>
  <c r="V1292" i="9"/>
  <c r="Q1292" i="9"/>
  <c r="X1291" i="9"/>
  <c r="R1291" i="9"/>
  <c r="S1291" i="9" s="1"/>
  <c r="T1291" i="9" s="1"/>
  <c r="U1291" i="9" s="1"/>
  <c r="R1292" i="9"/>
  <c r="S1292" i="9" s="1"/>
  <c r="K1292" i="9"/>
  <c r="J1293" i="9"/>
  <c r="P1293" i="9" l="1"/>
  <c r="L1293" i="9"/>
  <c r="W1293" i="9"/>
  <c r="O1292" i="9"/>
  <c r="M1293" i="9"/>
  <c r="N1293" i="9" s="1"/>
  <c r="V1293" i="9"/>
  <c r="Q1293" i="9"/>
  <c r="T1292" i="9"/>
  <c r="U1292" i="9" s="1"/>
  <c r="J1294" i="9"/>
  <c r="K1293" i="9"/>
  <c r="X1292" i="9"/>
  <c r="P1294" i="9" l="1"/>
  <c r="L1294" i="9"/>
  <c r="W1294" i="9"/>
  <c r="O1293" i="9"/>
  <c r="M1294" i="9"/>
  <c r="N1294" i="9" s="1"/>
  <c r="V1294" i="9"/>
  <c r="Q1294" i="9"/>
  <c r="X1293" i="9"/>
  <c r="R1293" i="9"/>
  <c r="S1293" i="9" s="1"/>
  <c r="T1293" i="9" s="1"/>
  <c r="U1293" i="9" s="1"/>
  <c r="R1294" i="9"/>
  <c r="S1294" i="9" s="1"/>
  <c r="J1295" i="9"/>
  <c r="K1294" i="9"/>
  <c r="P1295" i="9" l="1"/>
  <c r="L1295" i="9"/>
  <c r="W1295" i="9"/>
  <c r="O1294" i="9"/>
  <c r="M1295" i="9"/>
  <c r="N1295" i="9" s="1"/>
  <c r="V1295" i="9"/>
  <c r="Q1295" i="9"/>
  <c r="T1294" i="9"/>
  <c r="U1294" i="9" s="1"/>
  <c r="X1294" i="9"/>
  <c r="J1296" i="9"/>
  <c r="K1295" i="9"/>
  <c r="P1296" i="9" l="1"/>
  <c r="L1296" i="9"/>
  <c r="W1296" i="9"/>
  <c r="O1295" i="9"/>
  <c r="M1296" i="9"/>
  <c r="N1296" i="9" s="1"/>
  <c r="V1296" i="9"/>
  <c r="Q1296" i="9"/>
  <c r="X1295" i="9"/>
  <c r="R1295" i="9"/>
  <c r="S1295" i="9" s="1"/>
  <c r="T1295" i="9" s="1"/>
  <c r="U1295" i="9" s="1"/>
  <c r="R1296" i="9"/>
  <c r="S1296" i="9" s="1"/>
  <c r="K1296" i="9"/>
  <c r="J1297" i="9"/>
  <c r="P1297" i="9" l="1"/>
  <c r="L1297" i="9"/>
  <c r="W1297" i="9"/>
  <c r="O1296" i="9"/>
  <c r="M1297" i="9"/>
  <c r="N1297" i="9" s="1"/>
  <c r="V1297" i="9"/>
  <c r="Q1297" i="9"/>
  <c r="T1296" i="9"/>
  <c r="U1296" i="9" s="1"/>
  <c r="X1296" i="9"/>
  <c r="R1297" i="9"/>
  <c r="S1297" i="9" s="1"/>
  <c r="K1297" i="9"/>
  <c r="J1298" i="9"/>
  <c r="P1298" i="9" l="1"/>
  <c r="L1298" i="9"/>
  <c r="W1298" i="9"/>
  <c r="O1297" i="9"/>
  <c r="M1298" i="9"/>
  <c r="N1298" i="9" s="1"/>
  <c r="V1298" i="9"/>
  <c r="Q1298" i="9"/>
  <c r="T1297" i="9"/>
  <c r="U1297" i="9" s="1"/>
  <c r="X1297" i="9"/>
  <c r="R1298" i="9"/>
  <c r="S1298" i="9" s="1"/>
  <c r="K1298" i="9"/>
  <c r="J1299" i="9"/>
  <c r="P1299" i="9" l="1"/>
  <c r="L1299" i="9"/>
  <c r="W1299" i="9"/>
  <c r="O1298" i="9"/>
  <c r="M1299" i="9"/>
  <c r="N1299" i="9" s="1"/>
  <c r="V1299" i="9"/>
  <c r="Q1299" i="9"/>
  <c r="T1298" i="9"/>
  <c r="U1298" i="9" s="1"/>
  <c r="J1300" i="9"/>
  <c r="K1299" i="9"/>
  <c r="X1298" i="9"/>
  <c r="P1300" i="9" l="1"/>
  <c r="L1300" i="9"/>
  <c r="W1300" i="9"/>
  <c r="O1299" i="9"/>
  <c r="M1300" i="9"/>
  <c r="N1300" i="9" s="1"/>
  <c r="V1300" i="9"/>
  <c r="Q1300" i="9"/>
  <c r="X1299" i="9"/>
  <c r="R1299" i="9"/>
  <c r="S1299" i="9" s="1"/>
  <c r="T1299" i="9" s="1"/>
  <c r="U1299" i="9" s="1"/>
  <c r="R1300" i="9"/>
  <c r="S1300" i="9" s="1"/>
  <c r="K1300" i="9"/>
  <c r="J1301" i="9"/>
  <c r="P1301" i="9" l="1"/>
  <c r="L1301" i="9"/>
  <c r="W1301" i="9"/>
  <c r="O1300" i="9"/>
  <c r="M1301" i="9"/>
  <c r="N1301" i="9" s="1"/>
  <c r="V1301" i="9"/>
  <c r="Q1301" i="9"/>
  <c r="T1300" i="9"/>
  <c r="U1300" i="9" s="1"/>
  <c r="X1300" i="9"/>
  <c r="J1302" i="9"/>
  <c r="K1301" i="9"/>
  <c r="P1302" i="9" l="1"/>
  <c r="L1302" i="9"/>
  <c r="W1302" i="9"/>
  <c r="O1301" i="9"/>
  <c r="M1302" i="9"/>
  <c r="N1302" i="9" s="1"/>
  <c r="V1302" i="9"/>
  <c r="Q1302" i="9"/>
  <c r="X1301" i="9"/>
  <c r="R1301" i="9"/>
  <c r="S1301" i="9" s="1"/>
  <c r="T1301" i="9" s="1"/>
  <c r="U1301" i="9" s="1"/>
  <c r="R1302" i="9"/>
  <c r="S1302" i="9" s="1"/>
  <c r="J1303" i="9"/>
  <c r="K1302" i="9"/>
  <c r="P1303" i="9" l="1"/>
  <c r="L1303" i="9"/>
  <c r="W1303" i="9"/>
  <c r="O1302" i="9"/>
  <c r="M1303" i="9"/>
  <c r="N1303" i="9" s="1"/>
  <c r="V1303" i="9"/>
  <c r="Q1303" i="9"/>
  <c r="T1302" i="9"/>
  <c r="U1302" i="9" s="1"/>
  <c r="X1302" i="9"/>
  <c r="R1303" i="9"/>
  <c r="S1303" i="9" s="1"/>
  <c r="K1303" i="9"/>
  <c r="J1304" i="9"/>
  <c r="P1304" i="9" l="1"/>
  <c r="L1304" i="9"/>
  <c r="W1304" i="9"/>
  <c r="O1303" i="9"/>
  <c r="M1304" i="9"/>
  <c r="N1304" i="9" s="1"/>
  <c r="V1304" i="9"/>
  <c r="Q1304" i="9"/>
  <c r="T1303" i="9"/>
  <c r="U1303" i="9" s="1"/>
  <c r="X1303" i="9"/>
  <c r="R1304" i="9"/>
  <c r="S1304" i="9" s="1"/>
  <c r="K1304" i="9"/>
  <c r="J1305" i="9"/>
  <c r="P1305" i="9" l="1"/>
  <c r="L1305" i="9"/>
  <c r="W1305" i="9"/>
  <c r="O1304" i="9"/>
  <c r="M1305" i="9"/>
  <c r="N1305" i="9" s="1"/>
  <c r="V1305" i="9"/>
  <c r="Q1305" i="9"/>
  <c r="T1304" i="9"/>
  <c r="U1304" i="9" s="1"/>
  <c r="R1305" i="9"/>
  <c r="S1305" i="9" s="1"/>
  <c r="K1305" i="9"/>
  <c r="J1306" i="9"/>
  <c r="X1304" i="9"/>
  <c r="P1306" i="9" l="1"/>
  <c r="L1306" i="9"/>
  <c r="W1306" i="9"/>
  <c r="O1305" i="9"/>
  <c r="M1306" i="9"/>
  <c r="N1306" i="9" s="1"/>
  <c r="V1306" i="9"/>
  <c r="Q1306" i="9"/>
  <c r="T1305" i="9"/>
  <c r="U1305" i="9" s="1"/>
  <c r="X1305" i="9"/>
  <c r="R1306" i="9"/>
  <c r="S1306" i="9" s="1"/>
  <c r="J1307" i="9"/>
  <c r="K1306" i="9"/>
  <c r="P1307" i="9" l="1"/>
  <c r="L1307" i="9"/>
  <c r="W1307" i="9"/>
  <c r="O1306" i="9"/>
  <c r="M1307" i="9"/>
  <c r="N1307" i="9" s="1"/>
  <c r="V1307" i="9"/>
  <c r="Q1307" i="9"/>
  <c r="T1306" i="9"/>
  <c r="U1306" i="9" s="1"/>
  <c r="X1306" i="9"/>
  <c r="R1307" i="9"/>
  <c r="S1307" i="9" s="1"/>
  <c r="J1308" i="9"/>
  <c r="K1307" i="9"/>
  <c r="P1308" i="9" l="1"/>
  <c r="L1308" i="9"/>
  <c r="W1308" i="9"/>
  <c r="O1307" i="9"/>
  <c r="M1308" i="9"/>
  <c r="N1308" i="9" s="1"/>
  <c r="V1308" i="9"/>
  <c r="Q1308" i="9"/>
  <c r="T1307" i="9"/>
  <c r="U1307" i="9" s="1"/>
  <c r="X1307" i="9"/>
  <c r="R1308" i="9"/>
  <c r="S1308" i="9" s="1"/>
  <c r="J1309" i="9"/>
  <c r="K1308" i="9"/>
  <c r="P1309" i="9" l="1"/>
  <c r="L1309" i="9"/>
  <c r="W1309" i="9"/>
  <c r="O1308" i="9"/>
  <c r="M1309" i="9"/>
  <c r="N1309" i="9" s="1"/>
  <c r="V1309" i="9"/>
  <c r="Q1309" i="9"/>
  <c r="T1308" i="9"/>
  <c r="U1308" i="9" s="1"/>
  <c r="X1308" i="9"/>
  <c r="R1309" i="9"/>
  <c r="S1309" i="9" s="1"/>
  <c r="J1310" i="9"/>
  <c r="K1309" i="9"/>
  <c r="P1310" i="9" l="1"/>
  <c r="L1310" i="9"/>
  <c r="W1310" i="9"/>
  <c r="O1309" i="9"/>
  <c r="M1310" i="9"/>
  <c r="N1310" i="9" s="1"/>
  <c r="V1310" i="9"/>
  <c r="Q1310" i="9"/>
  <c r="T1309" i="9"/>
  <c r="U1309" i="9" s="1"/>
  <c r="X1309" i="9"/>
  <c r="R1310" i="9"/>
  <c r="S1310" i="9" s="1"/>
  <c r="K1310" i="9"/>
  <c r="J1311" i="9"/>
  <c r="P1311" i="9" l="1"/>
  <c r="L1311" i="9"/>
  <c r="W1311" i="9"/>
  <c r="O1310" i="9"/>
  <c r="M1311" i="9"/>
  <c r="N1311" i="9" s="1"/>
  <c r="V1311" i="9"/>
  <c r="Q1311" i="9"/>
  <c r="T1310" i="9"/>
  <c r="U1310" i="9" s="1"/>
  <c r="R1311" i="9"/>
  <c r="S1311" i="9" s="1"/>
  <c r="J1312" i="9"/>
  <c r="K1311" i="9"/>
  <c r="X1310" i="9"/>
  <c r="P1312" i="9" l="1"/>
  <c r="L1312" i="9"/>
  <c r="W1312" i="9"/>
  <c r="O1311" i="9"/>
  <c r="M1312" i="9"/>
  <c r="N1312" i="9" s="1"/>
  <c r="V1312" i="9"/>
  <c r="Q1312" i="9"/>
  <c r="T1311" i="9"/>
  <c r="U1311" i="9" s="1"/>
  <c r="X1311" i="9"/>
  <c r="J1313" i="9"/>
  <c r="K1312" i="9"/>
  <c r="P1313" i="9" l="1"/>
  <c r="L1313" i="9"/>
  <c r="W1313" i="9"/>
  <c r="O1312" i="9"/>
  <c r="M1313" i="9"/>
  <c r="N1313" i="9" s="1"/>
  <c r="V1313" i="9"/>
  <c r="Q1313" i="9"/>
  <c r="X1312" i="9"/>
  <c r="R1312" i="9"/>
  <c r="S1312" i="9" s="1"/>
  <c r="T1312" i="9" s="1"/>
  <c r="U1312" i="9" s="1"/>
  <c r="R1313" i="9"/>
  <c r="S1313" i="9" s="1"/>
  <c r="J1314" i="9"/>
  <c r="K1313" i="9"/>
  <c r="P1314" i="9" l="1"/>
  <c r="L1314" i="9"/>
  <c r="W1314" i="9"/>
  <c r="O1313" i="9"/>
  <c r="M1314" i="9"/>
  <c r="N1314" i="9" s="1"/>
  <c r="V1314" i="9"/>
  <c r="Q1314" i="9"/>
  <c r="T1313" i="9"/>
  <c r="U1313" i="9" s="1"/>
  <c r="J1315" i="9"/>
  <c r="K1314" i="9"/>
  <c r="X1313" i="9"/>
  <c r="P1315" i="9" l="1"/>
  <c r="L1315" i="9"/>
  <c r="W1315" i="9"/>
  <c r="O1314" i="9"/>
  <c r="M1315" i="9"/>
  <c r="N1315" i="9" s="1"/>
  <c r="V1315" i="9"/>
  <c r="Q1315" i="9"/>
  <c r="X1314" i="9"/>
  <c r="R1314" i="9"/>
  <c r="S1314" i="9" s="1"/>
  <c r="T1314" i="9" s="1"/>
  <c r="U1314" i="9" s="1"/>
  <c r="R1315" i="9"/>
  <c r="S1315" i="9" s="1"/>
  <c r="K1315" i="9"/>
  <c r="J1316" i="9"/>
  <c r="P1316" i="9" l="1"/>
  <c r="L1316" i="9"/>
  <c r="W1316" i="9"/>
  <c r="O1315" i="9"/>
  <c r="M1316" i="9"/>
  <c r="N1316" i="9" s="1"/>
  <c r="V1316" i="9"/>
  <c r="Q1316" i="9"/>
  <c r="T1315" i="9"/>
  <c r="U1315" i="9" s="1"/>
  <c r="X1315" i="9"/>
  <c r="R1316" i="9"/>
  <c r="S1316" i="9" s="1"/>
  <c r="K1316" i="9"/>
  <c r="J1317" i="9"/>
  <c r="P1317" i="9" l="1"/>
  <c r="L1317" i="9"/>
  <c r="W1317" i="9"/>
  <c r="O1316" i="9"/>
  <c r="M1317" i="9"/>
  <c r="N1317" i="9" s="1"/>
  <c r="V1317" i="9"/>
  <c r="Q1317" i="9"/>
  <c r="T1316" i="9"/>
  <c r="U1316" i="9" s="1"/>
  <c r="K1317" i="9"/>
  <c r="J1318" i="9"/>
  <c r="X1316" i="9"/>
  <c r="P1318" i="9" l="1"/>
  <c r="L1318" i="9"/>
  <c r="W1318" i="9"/>
  <c r="O1317" i="9"/>
  <c r="M1318" i="9"/>
  <c r="N1318" i="9" s="1"/>
  <c r="V1318" i="9"/>
  <c r="Q1318" i="9"/>
  <c r="X1317" i="9"/>
  <c r="R1317" i="9"/>
  <c r="S1317" i="9" s="1"/>
  <c r="T1317" i="9" s="1"/>
  <c r="U1317" i="9" s="1"/>
  <c r="R1318" i="9"/>
  <c r="S1318" i="9" s="1"/>
  <c r="K1318" i="9"/>
  <c r="J1319" i="9"/>
  <c r="P1319" i="9" l="1"/>
  <c r="L1319" i="9"/>
  <c r="W1319" i="9"/>
  <c r="O1318" i="9"/>
  <c r="M1319" i="9"/>
  <c r="N1319" i="9" s="1"/>
  <c r="V1319" i="9"/>
  <c r="Q1319" i="9"/>
  <c r="T1318" i="9"/>
  <c r="U1318" i="9" s="1"/>
  <c r="J1320" i="9"/>
  <c r="K1319" i="9"/>
  <c r="X1318" i="9"/>
  <c r="P1320" i="9" l="1"/>
  <c r="L1320" i="9"/>
  <c r="W1320" i="9"/>
  <c r="O1319" i="9"/>
  <c r="M1320" i="9"/>
  <c r="N1320" i="9" s="1"/>
  <c r="V1320" i="9"/>
  <c r="Q1320" i="9"/>
  <c r="X1319" i="9"/>
  <c r="R1319" i="9"/>
  <c r="S1319" i="9" s="1"/>
  <c r="T1319" i="9" s="1"/>
  <c r="U1319" i="9" s="1"/>
  <c r="R1320" i="9"/>
  <c r="S1320" i="9" s="1"/>
  <c r="K1320" i="9"/>
  <c r="J1321" i="9"/>
  <c r="P1321" i="9" l="1"/>
  <c r="L1321" i="9"/>
  <c r="W1321" i="9"/>
  <c r="O1320" i="9"/>
  <c r="M1321" i="9"/>
  <c r="N1321" i="9" s="1"/>
  <c r="V1321" i="9"/>
  <c r="Q1321" i="9"/>
  <c r="T1320" i="9"/>
  <c r="U1320" i="9" s="1"/>
  <c r="X1320" i="9"/>
  <c r="R1321" i="9"/>
  <c r="S1321" i="9" s="1"/>
  <c r="K1321" i="9"/>
  <c r="J1322" i="9"/>
  <c r="P1322" i="9" l="1"/>
  <c r="L1322" i="9"/>
  <c r="W1322" i="9"/>
  <c r="O1321" i="9"/>
  <c r="M1322" i="9"/>
  <c r="N1322" i="9" s="1"/>
  <c r="V1322" i="9"/>
  <c r="Q1322" i="9"/>
  <c r="T1321" i="9"/>
  <c r="U1321" i="9" s="1"/>
  <c r="K1322" i="9"/>
  <c r="J1323" i="9"/>
  <c r="X1321" i="9"/>
  <c r="P1323" i="9" l="1"/>
  <c r="L1323" i="9"/>
  <c r="W1323" i="9"/>
  <c r="O1322" i="9"/>
  <c r="M1323" i="9"/>
  <c r="N1323" i="9" s="1"/>
  <c r="V1323" i="9"/>
  <c r="Q1323" i="9"/>
  <c r="X1322" i="9"/>
  <c r="R1322" i="9"/>
  <c r="S1322" i="9" s="1"/>
  <c r="T1322" i="9" s="1"/>
  <c r="U1322" i="9" s="1"/>
  <c r="R1323" i="9"/>
  <c r="S1323" i="9" s="1"/>
  <c r="K1323" i="9"/>
  <c r="J1324" i="9"/>
  <c r="P1324" i="9" l="1"/>
  <c r="L1324" i="9"/>
  <c r="W1324" i="9"/>
  <c r="O1323" i="9"/>
  <c r="M1324" i="9"/>
  <c r="N1324" i="9" s="1"/>
  <c r="V1324" i="9"/>
  <c r="Q1324" i="9"/>
  <c r="T1323" i="9"/>
  <c r="U1323" i="9" s="1"/>
  <c r="K1324" i="9"/>
  <c r="J1325" i="9"/>
  <c r="X1323" i="9"/>
  <c r="P1325" i="9" l="1"/>
  <c r="L1325" i="9"/>
  <c r="W1325" i="9"/>
  <c r="O1324" i="9"/>
  <c r="M1325" i="9"/>
  <c r="N1325" i="9" s="1"/>
  <c r="V1325" i="9"/>
  <c r="Q1325" i="9"/>
  <c r="X1324" i="9"/>
  <c r="R1324" i="9"/>
  <c r="S1324" i="9" s="1"/>
  <c r="T1324" i="9" s="1"/>
  <c r="U1324" i="9" s="1"/>
  <c r="R1325" i="9"/>
  <c r="S1325" i="9" s="1"/>
  <c r="K1325" i="9"/>
  <c r="J1326" i="9"/>
  <c r="P1326" i="9" l="1"/>
  <c r="L1326" i="9"/>
  <c r="W1326" i="9"/>
  <c r="O1325" i="9"/>
  <c r="M1326" i="9"/>
  <c r="N1326" i="9" s="1"/>
  <c r="V1326" i="9"/>
  <c r="Q1326" i="9"/>
  <c r="T1325" i="9"/>
  <c r="U1325" i="9" s="1"/>
  <c r="J1327" i="9"/>
  <c r="K1326" i="9"/>
  <c r="X1325" i="9"/>
  <c r="P1327" i="9" l="1"/>
  <c r="L1327" i="9"/>
  <c r="W1327" i="9"/>
  <c r="O1326" i="9"/>
  <c r="M1327" i="9"/>
  <c r="N1327" i="9" s="1"/>
  <c r="V1327" i="9"/>
  <c r="Q1327" i="9"/>
  <c r="X1326" i="9"/>
  <c r="R1326" i="9"/>
  <c r="S1326" i="9" s="1"/>
  <c r="T1326" i="9" s="1"/>
  <c r="U1326" i="9" s="1"/>
  <c r="R1327" i="9"/>
  <c r="S1327" i="9" s="1"/>
  <c r="K1327" i="9"/>
  <c r="J1328" i="9"/>
  <c r="P1328" i="9" l="1"/>
  <c r="L1328" i="9"/>
  <c r="W1328" i="9"/>
  <c r="O1327" i="9"/>
  <c r="M1328" i="9"/>
  <c r="N1328" i="9" s="1"/>
  <c r="V1328" i="9"/>
  <c r="Q1328" i="9"/>
  <c r="T1327" i="9"/>
  <c r="U1327" i="9" s="1"/>
  <c r="X1327" i="9"/>
  <c r="R1328" i="9"/>
  <c r="S1328" i="9" s="1"/>
  <c r="J1329" i="9"/>
  <c r="K1328" i="9"/>
  <c r="P1329" i="9" l="1"/>
  <c r="L1329" i="9"/>
  <c r="W1329" i="9"/>
  <c r="O1328" i="9"/>
  <c r="M1329" i="9"/>
  <c r="N1329" i="9" s="1"/>
  <c r="V1329" i="9"/>
  <c r="Q1329" i="9"/>
  <c r="T1328" i="9"/>
  <c r="U1328" i="9" s="1"/>
  <c r="J1330" i="9"/>
  <c r="K1329" i="9"/>
  <c r="X1328" i="9"/>
  <c r="P1330" i="9" l="1"/>
  <c r="L1330" i="9"/>
  <c r="W1330" i="9"/>
  <c r="O1329" i="9"/>
  <c r="M1330" i="9"/>
  <c r="N1330" i="9" s="1"/>
  <c r="V1330" i="9"/>
  <c r="Q1330" i="9"/>
  <c r="X1329" i="9"/>
  <c r="R1329" i="9"/>
  <c r="S1329" i="9" s="1"/>
  <c r="T1329" i="9" s="1"/>
  <c r="U1329" i="9" s="1"/>
  <c r="R1330" i="9"/>
  <c r="S1330" i="9" s="1"/>
  <c r="K1330" i="9"/>
  <c r="J1331" i="9"/>
  <c r="P1331" i="9" l="1"/>
  <c r="L1331" i="9"/>
  <c r="W1331" i="9"/>
  <c r="O1330" i="9"/>
  <c r="M1331" i="9"/>
  <c r="N1331" i="9" s="1"/>
  <c r="V1331" i="9"/>
  <c r="Q1331" i="9"/>
  <c r="T1330" i="9"/>
  <c r="U1330" i="9" s="1"/>
  <c r="X1330" i="9"/>
  <c r="J1332" i="9"/>
  <c r="K1331" i="9"/>
  <c r="P1332" i="9" l="1"/>
  <c r="L1332" i="9"/>
  <c r="W1332" i="9"/>
  <c r="O1331" i="9"/>
  <c r="M1332" i="9"/>
  <c r="N1332" i="9" s="1"/>
  <c r="V1332" i="9"/>
  <c r="Q1332" i="9"/>
  <c r="X1331" i="9"/>
  <c r="R1331" i="9"/>
  <c r="S1331" i="9" s="1"/>
  <c r="T1331" i="9" s="1"/>
  <c r="U1331" i="9" s="1"/>
  <c r="R1332" i="9"/>
  <c r="S1332" i="9" s="1"/>
  <c r="T1332" i="9" s="1"/>
  <c r="J1333" i="9"/>
  <c r="K1332" i="9"/>
  <c r="P1333" i="9" l="1"/>
  <c r="L1333" i="9"/>
  <c r="W1333" i="9"/>
  <c r="O1332" i="9"/>
  <c r="M1333" i="9"/>
  <c r="N1333" i="9" s="1"/>
  <c r="V1333" i="9"/>
  <c r="Q1333" i="9"/>
  <c r="U1332" i="9"/>
  <c r="K1333" i="9"/>
  <c r="J1334" i="9"/>
  <c r="X1332" i="9"/>
  <c r="P1334" i="9" l="1"/>
  <c r="L1334" i="9"/>
  <c r="W1334" i="9"/>
  <c r="O1333" i="9"/>
  <c r="M1334" i="9"/>
  <c r="N1334" i="9" s="1"/>
  <c r="V1334" i="9"/>
  <c r="Q1334" i="9"/>
  <c r="X1333" i="9"/>
  <c r="R1333" i="9"/>
  <c r="S1333" i="9" s="1"/>
  <c r="T1333" i="9" s="1"/>
  <c r="U1333" i="9" s="1"/>
  <c r="R1334" i="9"/>
  <c r="S1334" i="9" s="1"/>
  <c r="K1334" i="9"/>
  <c r="J1335" i="9"/>
  <c r="P1335" i="9" l="1"/>
  <c r="L1335" i="9"/>
  <c r="W1335" i="9"/>
  <c r="O1334" i="9"/>
  <c r="M1335" i="9"/>
  <c r="N1335" i="9" s="1"/>
  <c r="V1335" i="9"/>
  <c r="Q1335" i="9"/>
  <c r="T1334" i="9"/>
  <c r="U1334" i="9" s="1"/>
  <c r="J1336" i="9"/>
  <c r="K1335" i="9"/>
  <c r="X1334" i="9"/>
  <c r="P1336" i="9" l="1"/>
  <c r="L1336" i="9"/>
  <c r="W1336" i="9"/>
  <c r="O1335" i="9"/>
  <c r="M1336" i="9"/>
  <c r="N1336" i="9" s="1"/>
  <c r="V1336" i="9"/>
  <c r="Q1336" i="9"/>
  <c r="X1335" i="9"/>
  <c r="R1335" i="9"/>
  <c r="S1335" i="9" s="1"/>
  <c r="T1335" i="9" s="1"/>
  <c r="U1335" i="9" s="1"/>
  <c r="R1336" i="9"/>
  <c r="S1336" i="9" s="1"/>
  <c r="K1336" i="9"/>
  <c r="J1337" i="9"/>
  <c r="P1337" i="9" l="1"/>
  <c r="L1337" i="9"/>
  <c r="W1337" i="9"/>
  <c r="O1336" i="9"/>
  <c r="M1337" i="9"/>
  <c r="N1337" i="9" s="1"/>
  <c r="V1337" i="9"/>
  <c r="Q1337" i="9"/>
  <c r="T1336" i="9"/>
  <c r="U1336" i="9" s="1"/>
  <c r="X1336" i="9"/>
  <c r="R1337" i="9"/>
  <c r="S1337" i="9" s="1"/>
  <c r="K1337" i="9"/>
  <c r="J1338" i="9"/>
  <c r="P1338" i="9" l="1"/>
  <c r="L1338" i="9"/>
  <c r="W1338" i="9"/>
  <c r="O1337" i="9"/>
  <c r="M1338" i="9"/>
  <c r="N1338" i="9" s="1"/>
  <c r="V1338" i="9"/>
  <c r="Q1338" i="9"/>
  <c r="T1337" i="9"/>
  <c r="U1337" i="9" s="1"/>
  <c r="K1338" i="9"/>
  <c r="J1339" i="9"/>
  <c r="X1337" i="9"/>
  <c r="P1339" i="9" l="1"/>
  <c r="L1339" i="9"/>
  <c r="W1339" i="9"/>
  <c r="O1338" i="9"/>
  <c r="M1339" i="9"/>
  <c r="N1339" i="9" s="1"/>
  <c r="V1339" i="9"/>
  <c r="Q1339" i="9"/>
  <c r="X1338" i="9"/>
  <c r="R1338" i="9"/>
  <c r="S1338" i="9" s="1"/>
  <c r="T1338" i="9" s="1"/>
  <c r="U1338" i="9" s="1"/>
  <c r="R1339" i="9"/>
  <c r="S1339" i="9" s="1"/>
  <c r="J1340" i="9"/>
  <c r="K1339" i="9"/>
  <c r="P1340" i="9" l="1"/>
  <c r="L1340" i="9"/>
  <c r="W1340" i="9"/>
  <c r="O1339" i="9"/>
  <c r="M1340" i="9"/>
  <c r="N1340" i="9" s="1"/>
  <c r="V1340" i="9"/>
  <c r="Q1340" i="9"/>
  <c r="T1339" i="9"/>
  <c r="U1339" i="9" s="1"/>
  <c r="K1340" i="9"/>
  <c r="J1341" i="9"/>
  <c r="X1339" i="9"/>
  <c r="P1341" i="9" l="1"/>
  <c r="L1341" i="9"/>
  <c r="W1341" i="9"/>
  <c r="O1340" i="9"/>
  <c r="M1341" i="9"/>
  <c r="N1341" i="9" s="1"/>
  <c r="V1341" i="9"/>
  <c r="Q1341" i="9"/>
  <c r="X1340" i="9"/>
  <c r="R1340" i="9"/>
  <c r="S1340" i="9" s="1"/>
  <c r="T1340" i="9" s="1"/>
  <c r="U1340" i="9" s="1"/>
  <c r="K1341" i="9"/>
  <c r="J1342" i="9"/>
  <c r="P1342" i="9" l="1"/>
  <c r="L1342" i="9"/>
  <c r="W1342" i="9"/>
  <c r="O1341" i="9"/>
  <c r="M1342" i="9"/>
  <c r="N1342" i="9" s="1"/>
  <c r="V1342" i="9"/>
  <c r="Q1342" i="9"/>
  <c r="X1341" i="9"/>
  <c r="R1341" i="9"/>
  <c r="S1341" i="9" s="1"/>
  <c r="T1341" i="9" s="1"/>
  <c r="U1341" i="9" s="1"/>
  <c r="J1343" i="9"/>
  <c r="K1342" i="9"/>
  <c r="P1343" i="9" l="1"/>
  <c r="L1343" i="9"/>
  <c r="W1343" i="9"/>
  <c r="O1342" i="9"/>
  <c r="M1343" i="9"/>
  <c r="N1343" i="9" s="1"/>
  <c r="V1343" i="9"/>
  <c r="Q1343" i="9"/>
  <c r="X1342" i="9"/>
  <c r="R1342" i="9"/>
  <c r="S1342" i="9" s="1"/>
  <c r="T1342" i="9" s="1"/>
  <c r="U1342" i="9" s="1"/>
  <c r="R1343" i="9"/>
  <c r="S1343" i="9" s="1"/>
  <c r="K1343" i="9"/>
  <c r="J1344" i="9"/>
  <c r="P1344" i="9" l="1"/>
  <c r="L1344" i="9"/>
  <c r="W1344" i="9"/>
  <c r="O1343" i="9"/>
  <c r="M1344" i="9"/>
  <c r="N1344" i="9" s="1"/>
  <c r="V1344" i="9"/>
  <c r="Q1344" i="9"/>
  <c r="T1343" i="9"/>
  <c r="U1343" i="9" s="1"/>
  <c r="J1345" i="9"/>
  <c r="K1344" i="9"/>
  <c r="X1343" i="9"/>
  <c r="P1345" i="9" l="1"/>
  <c r="L1345" i="9"/>
  <c r="W1345" i="9"/>
  <c r="O1344" i="9"/>
  <c r="M1345" i="9"/>
  <c r="N1345" i="9" s="1"/>
  <c r="V1345" i="9"/>
  <c r="Q1345" i="9"/>
  <c r="X1344" i="9"/>
  <c r="R1344" i="9"/>
  <c r="S1344" i="9" s="1"/>
  <c r="T1344" i="9" s="1"/>
  <c r="U1344" i="9" s="1"/>
  <c r="X1345" i="9"/>
  <c r="J1346" i="9"/>
  <c r="K1345" i="9"/>
  <c r="P1346" i="9" l="1"/>
  <c r="L1346" i="9"/>
  <c r="W1346" i="9"/>
  <c r="O1345" i="9"/>
  <c r="M1346" i="9"/>
  <c r="N1346" i="9" s="1"/>
  <c r="V1346" i="9"/>
  <c r="Q1346" i="9"/>
  <c r="R1345" i="9"/>
  <c r="S1345" i="9" s="1"/>
  <c r="T1345" i="9" s="1"/>
  <c r="U1345" i="9" s="1"/>
  <c r="R1346" i="9"/>
  <c r="S1346" i="9" s="1"/>
  <c r="J1347" i="9"/>
  <c r="K1346" i="9"/>
  <c r="P1347" i="9" l="1"/>
  <c r="L1347" i="9"/>
  <c r="W1347" i="9"/>
  <c r="O1346" i="9"/>
  <c r="M1347" i="9"/>
  <c r="N1347" i="9" s="1"/>
  <c r="V1347" i="9"/>
  <c r="Q1347" i="9"/>
  <c r="T1346" i="9"/>
  <c r="U1346" i="9" s="1"/>
  <c r="R1347" i="9"/>
  <c r="S1347" i="9" s="1"/>
  <c r="K1347" i="9"/>
  <c r="J1348" i="9"/>
  <c r="X1346" i="9"/>
  <c r="P1348" i="9" l="1"/>
  <c r="L1348" i="9"/>
  <c r="W1348" i="9"/>
  <c r="O1347" i="9"/>
  <c r="M1348" i="9"/>
  <c r="N1348" i="9" s="1"/>
  <c r="V1348" i="9"/>
  <c r="Q1348" i="9"/>
  <c r="T1347" i="9"/>
  <c r="U1347" i="9" s="1"/>
  <c r="X1347" i="9"/>
  <c r="R1348" i="9"/>
  <c r="S1348" i="9" s="1"/>
  <c r="J1349" i="9"/>
  <c r="K1348" i="9"/>
  <c r="P1349" i="9" l="1"/>
  <c r="L1349" i="9"/>
  <c r="W1349" i="9"/>
  <c r="O1348" i="9"/>
  <c r="M1349" i="9"/>
  <c r="N1349" i="9" s="1"/>
  <c r="V1349" i="9"/>
  <c r="Q1349" i="9"/>
  <c r="T1348" i="9"/>
  <c r="U1348" i="9" s="1"/>
  <c r="X1348" i="9"/>
  <c r="R1349" i="9"/>
  <c r="S1349" i="9" s="1"/>
  <c r="J1350" i="9"/>
  <c r="K1349" i="9"/>
  <c r="P1350" i="9" l="1"/>
  <c r="L1350" i="9"/>
  <c r="W1350" i="9"/>
  <c r="O1349" i="9"/>
  <c r="M1350" i="9"/>
  <c r="N1350" i="9" s="1"/>
  <c r="V1350" i="9"/>
  <c r="Q1350" i="9"/>
  <c r="T1349" i="9"/>
  <c r="U1349" i="9" s="1"/>
  <c r="X1349" i="9"/>
  <c r="R1350" i="9"/>
  <c r="S1350" i="9" s="1"/>
  <c r="J1351" i="9"/>
  <c r="K1350" i="9"/>
  <c r="P1351" i="9" l="1"/>
  <c r="L1351" i="9"/>
  <c r="W1351" i="9"/>
  <c r="O1350" i="9"/>
  <c r="M1351" i="9"/>
  <c r="N1351" i="9" s="1"/>
  <c r="V1351" i="9"/>
  <c r="Q1351" i="9"/>
  <c r="T1350" i="9"/>
  <c r="U1350" i="9" s="1"/>
  <c r="R1351" i="9"/>
  <c r="S1351" i="9" s="1"/>
  <c r="J1352" i="9"/>
  <c r="K1351" i="9"/>
  <c r="X1350" i="9"/>
  <c r="P1352" i="9" l="1"/>
  <c r="L1352" i="9"/>
  <c r="W1352" i="9"/>
  <c r="O1351" i="9"/>
  <c r="M1352" i="9"/>
  <c r="N1352" i="9" s="1"/>
  <c r="V1352" i="9"/>
  <c r="Q1352" i="9"/>
  <c r="T1351" i="9"/>
  <c r="U1351" i="9" s="1"/>
  <c r="X1351" i="9"/>
  <c r="R1352" i="9"/>
  <c r="S1352" i="9" s="1"/>
  <c r="J1353" i="9"/>
  <c r="K1352" i="9"/>
  <c r="P1353" i="9" l="1"/>
  <c r="L1353" i="9"/>
  <c r="W1353" i="9"/>
  <c r="O1352" i="9"/>
  <c r="M1353" i="9"/>
  <c r="N1353" i="9" s="1"/>
  <c r="V1353" i="9"/>
  <c r="Q1353" i="9"/>
  <c r="T1352" i="9"/>
  <c r="U1352" i="9" s="1"/>
  <c r="X1352" i="9"/>
  <c r="R1353" i="9"/>
  <c r="S1353" i="9" s="1"/>
  <c r="K1353" i="9"/>
  <c r="J1354" i="9"/>
  <c r="P1354" i="9" l="1"/>
  <c r="L1354" i="9"/>
  <c r="W1354" i="9"/>
  <c r="O1353" i="9"/>
  <c r="M1354" i="9"/>
  <c r="N1354" i="9" s="1"/>
  <c r="V1354" i="9"/>
  <c r="Q1354" i="9"/>
  <c r="T1353" i="9"/>
  <c r="U1353" i="9" s="1"/>
  <c r="R1354" i="9"/>
  <c r="S1354" i="9" s="1"/>
  <c r="J1355" i="9"/>
  <c r="K1354" i="9"/>
  <c r="X1353" i="9"/>
  <c r="P1355" i="9" l="1"/>
  <c r="L1355" i="9"/>
  <c r="W1355" i="9"/>
  <c r="O1354" i="9"/>
  <c r="M1355" i="9"/>
  <c r="N1355" i="9" s="1"/>
  <c r="V1355" i="9"/>
  <c r="Q1355" i="9"/>
  <c r="T1354" i="9"/>
  <c r="U1354" i="9" s="1"/>
  <c r="X1354" i="9"/>
  <c r="R1355" i="9"/>
  <c r="S1355" i="9" s="1"/>
  <c r="J1356" i="9"/>
  <c r="K1355" i="9"/>
  <c r="P1356" i="9" l="1"/>
  <c r="L1356" i="9"/>
  <c r="W1356" i="9"/>
  <c r="O1355" i="9"/>
  <c r="M1356" i="9"/>
  <c r="N1356" i="9" s="1"/>
  <c r="V1356" i="9"/>
  <c r="Q1356" i="9"/>
  <c r="T1355" i="9"/>
  <c r="U1355" i="9" s="1"/>
  <c r="K1356" i="9"/>
  <c r="J1357" i="9"/>
  <c r="X1355" i="9"/>
  <c r="P1357" i="9" l="1"/>
  <c r="L1357" i="9"/>
  <c r="W1357" i="9"/>
  <c r="O1356" i="9"/>
  <c r="M1357" i="9"/>
  <c r="N1357" i="9" s="1"/>
  <c r="V1357" i="9"/>
  <c r="Q1357" i="9"/>
  <c r="X1356" i="9"/>
  <c r="R1356" i="9"/>
  <c r="S1356" i="9" s="1"/>
  <c r="T1356" i="9" s="1"/>
  <c r="U1356" i="9" s="1"/>
  <c r="R1357" i="9"/>
  <c r="S1357" i="9" s="1"/>
  <c r="K1357" i="9"/>
  <c r="J1358" i="9"/>
  <c r="P1358" i="9" l="1"/>
  <c r="L1358" i="9"/>
  <c r="W1358" i="9"/>
  <c r="O1357" i="9"/>
  <c r="M1358" i="9"/>
  <c r="N1358" i="9" s="1"/>
  <c r="V1358" i="9"/>
  <c r="Q1358" i="9"/>
  <c r="T1357" i="9"/>
  <c r="U1357" i="9" s="1"/>
  <c r="X1357" i="9"/>
  <c r="J1359" i="9"/>
  <c r="K1358" i="9"/>
  <c r="P1359" i="9" l="1"/>
  <c r="L1359" i="9"/>
  <c r="W1359" i="9"/>
  <c r="O1358" i="9"/>
  <c r="M1359" i="9"/>
  <c r="N1359" i="9" s="1"/>
  <c r="V1359" i="9"/>
  <c r="Q1359" i="9"/>
  <c r="X1358" i="9"/>
  <c r="R1358" i="9"/>
  <c r="S1358" i="9" s="1"/>
  <c r="T1358" i="9" s="1"/>
  <c r="U1358" i="9" s="1"/>
  <c r="R1359" i="9"/>
  <c r="S1359" i="9" s="1"/>
  <c r="K1359" i="9"/>
  <c r="J1360" i="9"/>
  <c r="P1360" i="9" l="1"/>
  <c r="L1360" i="9"/>
  <c r="W1360" i="9"/>
  <c r="O1359" i="9"/>
  <c r="M1360" i="9"/>
  <c r="N1360" i="9" s="1"/>
  <c r="V1360" i="9"/>
  <c r="Q1360" i="9"/>
  <c r="T1359" i="9"/>
  <c r="U1359" i="9" s="1"/>
  <c r="K1360" i="9"/>
  <c r="J1361" i="9"/>
  <c r="X1359" i="9"/>
  <c r="P1361" i="9" l="1"/>
  <c r="L1361" i="9"/>
  <c r="W1361" i="9"/>
  <c r="O1360" i="9"/>
  <c r="M1361" i="9"/>
  <c r="N1361" i="9" s="1"/>
  <c r="V1361" i="9"/>
  <c r="Q1361" i="9"/>
  <c r="X1360" i="9"/>
  <c r="R1360" i="9"/>
  <c r="S1360" i="9" s="1"/>
  <c r="T1360" i="9" s="1"/>
  <c r="U1360" i="9" s="1"/>
  <c r="R1361" i="9"/>
  <c r="S1361" i="9" s="1"/>
  <c r="J1362" i="9"/>
  <c r="K1361" i="9"/>
  <c r="P1362" i="9" l="1"/>
  <c r="L1362" i="9"/>
  <c r="W1362" i="9"/>
  <c r="O1361" i="9"/>
  <c r="M1362" i="9"/>
  <c r="N1362" i="9" s="1"/>
  <c r="V1362" i="9"/>
  <c r="Q1362" i="9"/>
  <c r="T1361" i="9"/>
  <c r="U1361" i="9" s="1"/>
  <c r="J1363" i="9"/>
  <c r="K1362" i="9"/>
  <c r="X1361" i="9"/>
  <c r="P1363" i="9" l="1"/>
  <c r="L1363" i="9"/>
  <c r="W1363" i="9"/>
  <c r="O1362" i="9"/>
  <c r="M1363" i="9"/>
  <c r="N1363" i="9" s="1"/>
  <c r="V1363" i="9"/>
  <c r="Q1363" i="9"/>
  <c r="X1362" i="9"/>
  <c r="R1362" i="9"/>
  <c r="S1362" i="9" s="1"/>
  <c r="T1362" i="9" s="1"/>
  <c r="U1362" i="9" s="1"/>
  <c r="R1363" i="9"/>
  <c r="S1363" i="9" s="1"/>
  <c r="K1363" i="9"/>
  <c r="J1364" i="9"/>
  <c r="P1364" i="9" l="1"/>
  <c r="L1364" i="9"/>
  <c r="W1364" i="9"/>
  <c r="O1363" i="9"/>
  <c r="M1364" i="9"/>
  <c r="N1364" i="9" s="1"/>
  <c r="V1364" i="9"/>
  <c r="Q1364" i="9"/>
  <c r="T1363" i="9"/>
  <c r="U1363" i="9" s="1"/>
  <c r="X1363" i="9"/>
  <c r="R1364" i="9"/>
  <c r="S1364" i="9" s="1"/>
  <c r="K1364" i="9"/>
  <c r="J1365" i="9"/>
  <c r="P1365" i="9" l="1"/>
  <c r="L1365" i="9"/>
  <c r="W1365" i="9"/>
  <c r="O1364" i="9"/>
  <c r="M1365" i="9"/>
  <c r="N1365" i="9" s="1"/>
  <c r="V1365" i="9"/>
  <c r="Q1365" i="9"/>
  <c r="T1364" i="9"/>
  <c r="U1364" i="9" s="1"/>
  <c r="K1365" i="9"/>
  <c r="J1366" i="9"/>
  <c r="X1364" i="9"/>
  <c r="P1366" i="9" l="1"/>
  <c r="L1366" i="9"/>
  <c r="W1366" i="9"/>
  <c r="O1365" i="9"/>
  <c r="M1366" i="9"/>
  <c r="N1366" i="9" s="1"/>
  <c r="V1366" i="9"/>
  <c r="Q1366" i="9"/>
  <c r="X1365" i="9"/>
  <c r="R1365" i="9"/>
  <c r="S1365" i="9" s="1"/>
  <c r="T1365" i="9" s="1"/>
  <c r="U1365" i="9" s="1"/>
  <c r="K1366" i="9"/>
  <c r="J1367" i="9"/>
  <c r="P1367" i="9" l="1"/>
  <c r="L1367" i="9"/>
  <c r="W1367" i="9"/>
  <c r="O1366" i="9"/>
  <c r="M1367" i="9"/>
  <c r="N1367" i="9" s="1"/>
  <c r="V1367" i="9"/>
  <c r="Q1367" i="9"/>
  <c r="X1366" i="9"/>
  <c r="R1367" i="9"/>
  <c r="S1367" i="9" s="1"/>
  <c r="J1368" i="9"/>
  <c r="K1367" i="9"/>
  <c r="R1366" i="9"/>
  <c r="S1366" i="9" s="1"/>
  <c r="T1366" i="9" s="1"/>
  <c r="U1366" i="9" s="1"/>
  <c r="P1368" i="9" l="1"/>
  <c r="L1368" i="9"/>
  <c r="W1368" i="9"/>
  <c r="O1367" i="9"/>
  <c r="M1368" i="9"/>
  <c r="N1368" i="9" s="1"/>
  <c r="V1368" i="9"/>
  <c r="Q1368" i="9"/>
  <c r="T1367" i="9"/>
  <c r="U1367" i="9" s="1"/>
  <c r="X1367" i="9"/>
  <c r="R1368" i="9"/>
  <c r="S1368" i="9" s="1"/>
  <c r="K1368" i="9"/>
  <c r="J1369" i="9"/>
  <c r="P1369" i="9" l="1"/>
  <c r="L1369" i="9"/>
  <c r="W1369" i="9"/>
  <c r="O1368" i="9"/>
  <c r="M1369" i="9"/>
  <c r="N1369" i="9" s="1"/>
  <c r="V1369" i="9"/>
  <c r="Q1369" i="9"/>
  <c r="T1368" i="9"/>
  <c r="U1368" i="9" s="1"/>
  <c r="X1368" i="9"/>
  <c r="R1369" i="9"/>
  <c r="S1369" i="9" s="1"/>
  <c r="J1370" i="9"/>
  <c r="K1369" i="9"/>
  <c r="P1370" i="9" l="1"/>
  <c r="L1370" i="9"/>
  <c r="W1370" i="9"/>
  <c r="O1369" i="9"/>
  <c r="M1370" i="9"/>
  <c r="N1370" i="9" s="1"/>
  <c r="V1370" i="9"/>
  <c r="Q1370" i="9"/>
  <c r="T1369" i="9"/>
  <c r="U1369" i="9" s="1"/>
  <c r="J1371" i="9"/>
  <c r="K1370" i="9"/>
  <c r="X1369" i="9"/>
  <c r="P1371" i="9" l="1"/>
  <c r="L1371" i="9"/>
  <c r="W1371" i="9"/>
  <c r="O1370" i="9"/>
  <c r="M1371" i="9"/>
  <c r="N1371" i="9" s="1"/>
  <c r="V1371" i="9"/>
  <c r="Q1371" i="9"/>
  <c r="X1370" i="9"/>
  <c r="R1370" i="9"/>
  <c r="S1370" i="9" s="1"/>
  <c r="T1370" i="9" s="1"/>
  <c r="U1370" i="9" s="1"/>
  <c r="R1371" i="9"/>
  <c r="S1371" i="9" s="1"/>
  <c r="J1372" i="9"/>
  <c r="K1371" i="9"/>
  <c r="P1372" i="9" l="1"/>
  <c r="L1372" i="9"/>
  <c r="W1372" i="9"/>
  <c r="O1371" i="9"/>
  <c r="M1372" i="9"/>
  <c r="N1372" i="9" s="1"/>
  <c r="V1372" i="9"/>
  <c r="Q1372" i="9"/>
  <c r="T1371" i="9"/>
  <c r="U1371" i="9" s="1"/>
  <c r="X1371" i="9"/>
  <c r="R1372" i="9"/>
  <c r="S1372" i="9" s="1"/>
  <c r="K1372" i="9"/>
  <c r="J1373" i="9"/>
  <c r="P1373" i="9" l="1"/>
  <c r="L1373" i="9"/>
  <c r="W1373" i="9"/>
  <c r="O1372" i="9"/>
  <c r="M1373" i="9"/>
  <c r="N1373" i="9" s="1"/>
  <c r="V1373" i="9"/>
  <c r="Q1373" i="9"/>
  <c r="T1372" i="9"/>
  <c r="U1372" i="9" s="1"/>
  <c r="X1372" i="9"/>
  <c r="R1373" i="9"/>
  <c r="S1373" i="9" s="1"/>
  <c r="K1373" i="9"/>
  <c r="J1374" i="9"/>
  <c r="P1374" i="9" l="1"/>
  <c r="L1374" i="9"/>
  <c r="W1374" i="9"/>
  <c r="O1373" i="9"/>
  <c r="M1374" i="9"/>
  <c r="N1374" i="9" s="1"/>
  <c r="V1374" i="9"/>
  <c r="Q1374" i="9"/>
  <c r="T1373" i="9"/>
  <c r="U1373" i="9" s="1"/>
  <c r="J1375" i="9"/>
  <c r="K1374" i="9"/>
  <c r="X1373" i="9"/>
  <c r="P1375" i="9" l="1"/>
  <c r="L1375" i="9"/>
  <c r="W1375" i="9"/>
  <c r="O1374" i="9"/>
  <c r="M1375" i="9"/>
  <c r="N1375" i="9" s="1"/>
  <c r="V1375" i="9"/>
  <c r="Q1375" i="9"/>
  <c r="X1374" i="9"/>
  <c r="R1374" i="9"/>
  <c r="S1374" i="9" s="1"/>
  <c r="T1374" i="9" s="1"/>
  <c r="U1374" i="9" s="1"/>
  <c r="J1376" i="9"/>
  <c r="K1375" i="9"/>
  <c r="P1376" i="9" l="1"/>
  <c r="L1376" i="9"/>
  <c r="W1376" i="9"/>
  <c r="O1375" i="9"/>
  <c r="M1376" i="9"/>
  <c r="N1376" i="9" s="1"/>
  <c r="V1376" i="9"/>
  <c r="Q1376" i="9"/>
  <c r="X1375" i="9"/>
  <c r="R1375" i="9"/>
  <c r="S1375" i="9" s="1"/>
  <c r="T1375" i="9" s="1"/>
  <c r="U1375" i="9" s="1"/>
  <c r="R1376" i="9"/>
  <c r="S1376" i="9" s="1"/>
  <c r="J1377" i="9"/>
  <c r="K1376" i="9"/>
  <c r="P1377" i="9" l="1"/>
  <c r="L1377" i="9"/>
  <c r="W1377" i="9"/>
  <c r="O1376" i="9"/>
  <c r="M1377" i="9"/>
  <c r="N1377" i="9" s="1"/>
  <c r="V1377" i="9"/>
  <c r="Q1377" i="9"/>
  <c r="T1376" i="9"/>
  <c r="U1376" i="9" s="1"/>
  <c r="J1378" i="9"/>
  <c r="K1377" i="9"/>
  <c r="X1376" i="9"/>
  <c r="P1378" i="9" l="1"/>
  <c r="L1378" i="9"/>
  <c r="W1378" i="9"/>
  <c r="O1377" i="9"/>
  <c r="M1378" i="9"/>
  <c r="N1378" i="9" s="1"/>
  <c r="V1378" i="9"/>
  <c r="Q1378" i="9"/>
  <c r="X1377" i="9"/>
  <c r="R1377" i="9"/>
  <c r="S1377" i="9" s="1"/>
  <c r="T1377" i="9" s="1"/>
  <c r="U1377" i="9" s="1"/>
  <c r="R1378" i="9"/>
  <c r="S1378" i="9" s="1"/>
  <c r="K1378" i="9"/>
  <c r="J1379" i="9"/>
  <c r="P1379" i="9" l="1"/>
  <c r="L1379" i="9"/>
  <c r="W1379" i="9"/>
  <c r="O1378" i="9"/>
  <c r="M1379" i="9"/>
  <c r="N1379" i="9" s="1"/>
  <c r="V1379" i="9"/>
  <c r="Q1379" i="9"/>
  <c r="T1378" i="9"/>
  <c r="U1378" i="9" s="1"/>
  <c r="X1378" i="9"/>
  <c r="J1380" i="9"/>
  <c r="K1379" i="9"/>
  <c r="P1380" i="9" l="1"/>
  <c r="L1380" i="9"/>
  <c r="W1380" i="9"/>
  <c r="O1379" i="9"/>
  <c r="M1380" i="9"/>
  <c r="N1380" i="9" s="1"/>
  <c r="V1380" i="9"/>
  <c r="Q1380" i="9"/>
  <c r="X1379" i="9"/>
  <c r="R1379" i="9"/>
  <c r="S1379" i="9" s="1"/>
  <c r="T1379" i="9" s="1"/>
  <c r="U1379" i="9" s="1"/>
  <c r="X1380" i="9"/>
  <c r="J1381" i="9"/>
  <c r="K1380" i="9"/>
  <c r="P1381" i="9" l="1"/>
  <c r="L1381" i="9"/>
  <c r="W1381" i="9"/>
  <c r="O1380" i="9"/>
  <c r="M1381" i="9"/>
  <c r="N1381" i="9" s="1"/>
  <c r="V1381" i="9"/>
  <c r="Q1381" i="9"/>
  <c r="R1380" i="9"/>
  <c r="S1380" i="9" s="1"/>
  <c r="T1380" i="9" s="1"/>
  <c r="U1380" i="9" s="1"/>
  <c r="R1381" i="9"/>
  <c r="S1381" i="9" s="1"/>
  <c r="K1381" i="9"/>
  <c r="J1382" i="9"/>
  <c r="P1382" i="9" l="1"/>
  <c r="L1382" i="9"/>
  <c r="W1382" i="9"/>
  <c r="O1381" i="9"/>
  <c r="M1382" i="9"/>
  <c r="N1382" i="9" s="1"/>
  <c r="V1382" i="9"/>
  <c r="Q1382" i="9"/>
  <c r="T1381" i="9"/>
  <c r="U1381" i="9" s="1"/>
  <c r="K1382" i="9"/>
  <c r="J1383" i="9"/>
  <c r="X1381" i="9"/>
  <c r="P1383" i="9" l="1"/>
  <c r="L1383" i="9"/>
  <c r="W1383" i="9"/>
  <c r="O1382" i="9"/>
  <c r="M1383" i="9"/>
  <c r="N1383" i="9" s="1"/>
  <c r="V1383" i="9"/>
  <c r="Q1383" i="9"/>
  <c r="X1382" i="9"/>
  <c r="R1382" i="9"/>
  <c r="S1382" i="9" s="1"/>
  <c r="T1382" i="9" s="1"/>
  <c r="U1382" i="9" s="1"/>
  <c r="R1383" i="9"/>
  <c r="S1383" i="9" s="1"/>
  <c r="K1383" i="9"/>
  <c r="J1384" i="9"/>
  <c r="P1384" i="9" l="1"/>
  <c r="L1384" i="9"/>
  <c r="W1384" i="9"/>
  <c r="O1383" i="9"/>
  <c r="M1384" i="9"/>
  <c r="N1384" i="9" s="1"/>
  <c r="V1384" i="9"/>
  <c r="Q1384" i="9"/>
  <c r="T1383" i="9"/>
  <c r="U1383" i="9" s="1"/>
  <c r="X1383" i="9"/>
  <c r="J1385" i="9"/>
  <c r="K1384" i="9"/>
  <c r="P1385" i="9" l="1"/>
  <c r="L1385" i="9"/>
  <c r="W1385" i="9"/>
  <c r="O1384" i="9"/>
  <c r="M1385" i="9"/>
  <c r="N1385" i="9" s="1"/>
  <c r="V1385" i="9"/>
  <c r="Q1385" i="9"/>
  <c r="X1384" i="9"/>
  <c r="R1384" i="9"/>
  <c r="S1384" i="9" s="1"/>
  <c r="T1384" i="9" s="1"/>
  <c r="U1384" i="9" s="1"/>
  <c r="R1385" i="9"/>
  <c r="S1385" i="9" s="1"/>
  <c r="J1386" i="9"/>
  <c r="K1385" i="9"/>
  <c r="P1386" i="9" l="1"/>
  <c r="L1386" i="9"/>
  <c r="W1386" i="9"/>
  <c r="O1385" i="9"/>
  <c r="M1386" i="9"/>
  <c r="N1386" i="9" s="1"/>
  <c r="V1386" i="9"/>
  <c r="Q1386" i="9"/>
  <c r="T1385" i="9"/>
  <c r="U1385" i="9" s="1"/>
  <c r="X1385" i="9"/>
  <c r="J1387" i="9"/>
  <c r="K1386" i="9"/>
  <c r="P1387" i="9" l="1"/>
  <c r="L1387" i="9"/>
  <c r="W1387" i="9"/>
  <c r="O1386" i="9"/>
  <c r="M1387" i="9"/>
  <c r="N1387" i="9" s="1"/>
  <c r="V1387" i="9"/>
  <c r="Q1387" i="9"/>
  <c r="X1386" i="9"/>
  <c r="R1386" i="9"/>
  <c r="S1386" i="9" s="1"/>
  <c r="T1386" i="9" s="1"/>
  <c r="U1386" i="9" s="1"/>
  <c r="R1387" i="9"/>
  <c r="S1387" i="9" s="1"/>
  <c r="K1387" i="9"/>
  <c r="J1388" i="9"/>
  <c r="P1388" i="9" l="1"/>
  <c r="L1388" i="9"/>
  <c r="W1388" i="9"/>
  <c r="O1387" i="9"/>
  <c r="M1388" i="9"/>
  <c r="N1388" i="9" s="1"/>
  <c r="V1388" i="9"/>
  <c r="Q1388" i="9"/>
  <c r="T1387" i="9"/>
  <c r="U1387" i="9" s="1"/>
  <c r="K1388" i="9"/>
  <c r="J1389" i="9"/>
  <c r="X1387" i="9"/>
  <c r="P1389" i="9" l="1"/>
  <c r="L1389" i="9"/>
  <c r="W1389" i="9"/>
  <c r="O1388" i="9"/>
  <c r="M1389" i="9"/>
  <c r="N1389" i="9" s="1"/>
  <c r="V1389" i="9"/>
  <c r="Q1389" i="9"/>
  <c r="X1388" i="9"/>
  <c r="R1388" i="9"/>
  <c r="S1388" i="9" s="1"/>
  <c r="T1388" i="9" s="1"/>
  <c r="U1388" i="9" s="1"/>
  <c r="R1389" i="9"/>
  <c r="S1389" i="9" s="1"/>
  <c r="K1389" i="9"/>
  <c r="J1390" i="9"/>
  <c r="P1390" i="9" l="1"/>
  <c r="L1390" i="9"/>
  <c r="W1390" i="9"/>
  <c r="O1389" i="9"/>
  <c r="M1390" i="9"/>
  <c r="N1390" i="9" s="1"/>
  <c r="V1390" i="9"/>
  <c r="Q1390" i="9"/>
  <c r="T1389" i="9"/>
  <c r="U1389" i="9" s="1"/>
  <c r="X1389" i="9"/>
  <c r="R1390" i="9"/>
  <c r="S1390" i="9" s="1"/>
  <c r="J1391" i="9"/>
  <c r="K1390" i="9"/>
  <c r="P1391" i="9" l="1"/>
  <c r="L1391" i="9"/>
  <c r="W1391" i="9"/>
  <c r="O1390" i="9"/>
  <c r="M1391" i="9"/>
  <c r="N1391" i="9" s="1"/>
  <c r="V1391" i="9"/>
  <c r="Q1391" i="9"/>
  <c r="T1390" i="9"/>
  <c r="U1390" i="9" s="1"/>
  <c r="X1390" i="9"/>
  <c r="R1391" i="9"/>
  <c r="S1391" i="9" s="1"/>
  <c r="K1391" i="9"/>
  <c r="J1392" i="9"/>
  <c r="P1392" i="9" l="1"/>
  <c r="L1392" i="9"/>
  <c r="W1392" i="9"/>
  <c r="O1391" i="9"/>
  <c r="M1392" i="9"/>
  <c r="N1392" i="9" s="1"/>
  <c r="V1392" i="9"/>
  <c r="Q1392" i="9"/>
  <c r="T1391" i="9"/>
  <c r="U1391" i="9" s="1"/>
  <c r="X1391" i="9"/>
  <c r="R1392" i="9"/>
  <c r="S1392" i="9" s="1"/>
  <c r="J1393" i="9"/>
  <c r="K1392" i="9"/>
  <c r="P1393" i="9" l="1"/>
  <c r="L1393" i="9"/>
  <c r="W1393" i="9"/>
  <c r="O1392" i="9"/>
  <c r="M1393" i="9"/>
  <c r="N1393" i="9" s="1"/>
  <c r="V1393" i="9"/>
  <c r="Q1393" i="9"/>
  <c r="T1392" i="9"/>
  <c r="U1392" i="9" s="1"/>
  <c r="X1392" i="9"/>
  <c r="R1393" i="9"/>
  <c r="S1393" i="9" s="1"/>
  <c r="K1393" i="9"/>
  <c r="J1394" i="9"/>
  <c r="P1394" i="9" l="1"/>
  <c r="L1394" i="9"/>
  <c r="W1394" i="9"/>
  <c r="O1393" i="9"/>
  <c r="M1394" i="9"/>
  <c r="N1394" i="9" s="1"/>
  <c r="V1394" i="9"/>
  <c r="Q1394" i="9"/>
  <c r="T1393" i="9"/>
  <c r="U1393" i="9" s="1"/>
  <c r="X1393" i="9"/>
  <c r="R1394" i="9"/>
  <c r="S1394" i="9" s="1"/>
  <c r="J1395" i="9"/>
  <c r="K1394" i="9"/>
  <c r="P1395" i="9" l="1"/>
  <c r="L1395" i="9"/>
  <c r="W1395" i="9"/>
  <c r="O1394" i="9"/>
  <c r="M1395" i="9"/>
  <c r="N1395" i="9" s="1"/>
  <c r="V1395" i="9"/>
  <c r="Q1395" i="9"/>
  <c r="T1394" i="9"/>
  <c r="U1394" i="9" s="1"/>
  <c r="X1394" i="9"/>
  <c r="R1395" i="9"/>
  <c r="S1395" i="9" s="1"/>
  <c r="J1396" i="9"/>
  <c r="K1395" i="9"/>
  <c r="P1396" i="9" l="1"/>
  <c r="L1396" i="9"/>
  <c r="W1396" i="9"/>
  <c r="O1395" i="9"/>
  <c r="M1396" i="9"/>
  <c r="N1396" i="9" s="1"/>
  <c r="V1396" i="9"/>
  <c r="Q1396" i="9"/>
  <c r="T1395" i="9"/>
  <c r="U1395" i="9" s="1"/>
  <c r="X1395" i="9"/>
  <c r="R1396" i="9"/>
  <c r="S1396" i="9" s="1"/>
  <c r="K1396" i="9"/>
  <c r="J1397" i="9"/>
  <c r="P1397" i="9" l="1"/>
  <c r="L1397" i="9"/>
  <c r="W1397" i="9"/>
  <c r="O1396" i="9"/>
  <c r="M1397" i="9"/>
  <c r="N1397" i="9" s="1"/>
  <c r="V1397" i="9"/>
  <c r="Q1397" i="9"/>
  <c r="T1396" i="9"/>
  <c r="U1396" i="9" s="1"/>
  <c r="X1396" i="9"/>
  <c r="R1397" i="9"/>
  <c r="S1397" i="9" s="1"/>
  <c r="J1398" i="9"/>
  <c r="K1397" i="9"/>
  <c r="P1398" i="9" l="1"/>
  <c r="L1398" i="9"/>
  <c r="W1398" i="9"/>
  <c r="O1397" i="9"/>
  <c r="M1398" i="9"/>
  <c r="N1398" i="9" s="1"/>
  <c r="V1398" i="9"/>
  <c r="Q1398" i="9"/>
  <c r="T1397" i="9"/>
  <c r="U1397" i="9" s="1"/>
  <c r="J1399" i="9"/>
  <c r="K1398" i="9"/>
  <c r="X1397" i="9"/>
  <c r="P1399" i="9" l="1"/>
  <c r="L1399" i="9"/>
  <c r="W1399" i="9"/>
  <c r="O1398" i="9"/>
  <c r="M1399" i="9"/>
  <c r="N1399" i="9" s="1"/>
  <c r="V1399" i="9"/>
  <c r="Q1399" i="9"/>
  <c r="X1398" i="9"/>
  <c r="R1398" i="9"/>
  <c r="S1398" i="9" s="1"/>
  <c r="T1398" i="9" s="1"/>
  <c r="U1398" i="9" s="1"/>
  <c r="R1399" i="9"/>
  <c r="S1399" i="9" s="1"/>
  <c r="J1400" i="9"/>
  <c r="K1399" i="9"/>
  <c r="P1400" i="9" l="1"/>
  <c r="L1400" i="9"/>
  <c r="W1400" i="9"/>
  <c r="O1399" i="9"/>
  <c r="M1400" i="9"/>
  <c r="N1400" i="9" s="1"/>
  <c r="V1400" i="9"/>
  <c r="Q1400" i="9"/>
  <c r="T1399" i="9"/>
  <c r="U1399" i="9" s="1"/>
  <c r="X1399" i="9"/>
  <c r="J1401" i="9"/>
  <c r="K1400" i="9"/>
  <c r="P1401" i="9" l="1"/>
  <c r="L1401" i="9"/>
  <c r="W1401" i="9"/>
  <c r="O1400" i="9"/>
  <c r="M1401" i="9"/>
  <c r="N1401" i="9" s="1"/>
  <c r="V1401" i="9"/>
  <c r="Q1401" i="9"/>
  <c r="X1400" i="9"/>
  <c r="R1400" i="9"/>
  <c r="S1400" i="9" s="1"/>
  <c r="T1400" i="9" s="1"/>
  <c r="U1400" i="9" s="1"/>
  <c r="R1401" i="9"/>
  <c r="S1401" i="9" s="1"/>
  <c r="T1401" i="9" s="1"/>
  <c r="J1402" i="9"/>
  <c r="K1401" i="9"/>
  <c r="P1402" i="9" l="1"/>
  <c r="L1402" i="9"/>
  <c r="W1402" i="9"/>
  <c r="O1401" i="9"/>
  <c r="M1402" i="9"/>
  <c r="N1402" i="9" s="1"/>
  <c r="V1402" i="9"/>
  <c r="Q1402" i="9"/>
  <c r="U1401" i="9"/>
  <c r="J1403" i="9"/>
  <c r="K1402" i="9"/>
  <c r="X1401" i="9"/>
  <c r="P1403" i="9" l="1"/>
  <c r="L1403" i="9"/>
  <c r="W1403" i="9"/>
  <c r="O1402" i="9"/>
  <c r="M1403" i="9"/>
  <c r="N1403" i="9" s="1"/>
  <c r="V1403" i="9"/>
  <c r="Q1403" i="9"/>
  <c r="X1402" i="9"/>
  <c r="R1402" i="9"/>
  <c r="S1402" i="9" s="1"/>
  <c r="T1402" i="9" s="1"/>
  <c r="U1402" i="9" s="1"/>
  <c r="R1403" i="9"/>
  <c r="S1403" i="9" s="1"/>
  <c r="K1403" i="9"/>
  <c r="J1404" i="9"/>
  <c r="P1404" i="9" l="1"/>
  <c r="L1404" i="9"/>
  <c r="W1404" i="9"/>
  <c r="O1403" i="9"/>
  <c r="M1404" i="9"/>
  <c r="N1404" i="9" s="1"/>
  <c r="V1404" i="9"/>
  <c r="Q1404" i="9"/>
  <c r="T1403" i="9"/>
  <c r="U1403" i="9" s="1"/>
  <c r="X1403" i="9"/>
  <c r="R1404" i="9"/>
  <c r="S1404" i="9" s="1"/>
  <c r="K1404" i="9"/>
  <c r="J1405" i="9"/>
  <c r="P1405" i="9" l="1"/>
  <c r="L1405" i="9"/>
  <c r="W1405" i="9"/>
  <c r="O1404" i="9"/>
  <c r="M1405" i="9"/>
  <c r="N1405" i="9" s="1"/>
  <c r="V1405" i="9"/>
  <c r="Q1405" i="9"/>
  <c r="T1404" i="9"/>
  <c r="U1404" i="9" s="1"/>
  <c r="K1405" i="9"/>
  <c r="J1406" i="9"/>
  <c r="X1404" i="9"/>
  <c r="P1406" i="9" l="1"/>
  <c r="L1406" i="9"/>
  <c r="W1406" i="9"/>
  <c r="O1405" i="9"/>
  <c r="M1406" i="9"/>
  <c r="N1406" i="9" s="1"/>
  <c r="V1406" i="9"/>
  <c r="Q1406" i="9"/>
  <c r="X1405" i="9"/>
  <c r="R1405" i="9"/>
  <c r="S1405" i="9" s="1"/>
  <c r="T1405" i="9" s="1"/>
  <c r="U1405" i="9" s="1"/>
  <c r="R1406" i="9"/>
  <c r="S1406" i="9" s="1"/>
  <c r="K1406" i="9"/>
  <c r="J1407" i="9"/>
  <c r="P1407" i="9" l="1"/>
  <c r="L1407" i="9"/>
  <c r="W1407" i="9"/>
  <c r="O1406" i="9"/>
  <c r="M1407" i="9"/>
  <c r="N1407" i="9" s="1"/>
  <c r="V1407" i="9"/>
  <c r="Q1407" i="9"/>
  <c r="T1406" i="9"/>
  <c r="U1406" i="9" s="1"/>
  <c r="X1406" i="9"/>
  <c r="J1408" i="9"/>
  <c r="K1407" i="9"/>
  <c r="P1408" i="9" l="1"/>
  <c r="L1408" i="9"/>
  <c r="W1408" i="9"/>
  <c r="O1407" i="9"/>
  <c r="M1408" i="9"/>
  <c r="N1408" i="9" s="1"/>
  <c r="V1408" i="9"/>
  <c r="Q1408" i="9"/>
  <c r="X1407" i="9"/>
  <c r="R1407" i="9"/>
  <c r="S1407" i="9" s="1"/>
  <c r="T1407" i="9" s="1"/>
  <c r="U1407" i="9" s="1"/>
  <c r="R1408" i="9"/>
  <c r="S1408" i="9" s="1"/>
  <c r="K1408" i="9"/>
  <c r="J1409" i="9"/>
  <c r="P1409" i="9" l="1"/>
  <c r="L1409" i="9"/>
  <c r="W1409" i="9"/>
  <c r="O1408" i="9"/>
  <c r="M1409" i="9"/>
  <c r="N1409" i="9" s="1"/>
  <c r="V1409" i="9"/>
  <c r="Q1409" i="9"/>
  <c r="T1408" i="9"/>
  <c r="U1408" i="9" s="1"/>
  <c r="K1409" i="9"/>
  <c r="J1410" i="9"/>
  <c r="X1408" i="9"/>
  <c r="P1410" i="9" l="1"/>
  <c r="L1410" i="9"/>
  <c r="W1410" i="9"/>
  <c r="O1409" i="9"/>
  <c r="M1410" i="9"/>
  <c r="N1410" i="9" s="1"/>
  <c r="V1410" i="9"/>
  <c r="Q1410" i="9"/>
  <c r="X1409" i="9"/>
  <c r="R1409" i="9"/>
  <c r="S1409" i="9" s="1"/>
  <c r="T1409" i="9" s="1"/>
  <c r="U1409" i="9" s="1"/>
  <c r="R1410" i="9"/>
  <c r="S1410" i="9" s="1"/>
  <c r="K1410" i="9"/>
  <c r="J1411" i="9"/>
  <c r="P1411" i="9" l="1"/>
  <c r="L1411" i="9"/>
  <c r="W1411" i="9"/>
  <c r="O1410" i="9"/>
  <c r="M1411" i="9"/>
  <c r="N1411" i="9" s="1"/>
  <c r="V1411" i="9"/>
  <c r="Q1411" i="9"/>
  <c r="T1410" i="9"/>
  <c r="U1410" i="9" s="1"/>
  <c r="X1410" i="9"/>
  <c r="R1411" i="9"/>
  <c r="S1411" i="9" s="1"/>
  <c r="J1412" i="9"/>
  <c r="K1411" i="9"/>
  <c r="P1412" i="9" l="1"/>
  <c r="L1412" i="9"/>
  <c r="W1412" i="9"/>
  <c r="O1411" i="9"/>
  <c r="M1412" i="9"/>
  <c r="N1412" i="9" s="1"/>
  <c r="V1412" i="9"/>
  <c r="Q1412" i="9"/>
  <c r="T1411" i="9"/>
  <c r="U1411" i="9" s="1"/>
  <c r="J1413" i="9"/>
  <c r="K1412" i="9"/>
  <c r="X1411" i="9"/>
  <c r="P1413" i="9" l="1"/>
  <c r="L1413" i="9"/>
  <c r="W1413" i="9"/>
  <c r="O1412" i="9"/>
  <c r="M1413" i="9"/>
  <c r="N1413" i="9" s="1"/>
  <c r="V1413" i="9"/>
  <c r="Q1413" i="9"/>
  <c r="X1412" i="9"/>
  <c r="R1412" i="9"/>
  <c r="S1412" i="9" s="1"/>
  <c r="T1412" i="9" s="1"/>
  <c r="U1412" i="9" s="1"/>
  <c r="R1413" i="9"/>
  <c r="S1413" i="9" s="1"/>
  <c r="K1413" i="9"/>
  <c r="J1414" i="9"/>
  <c r="P1414" i="9" l="1"/>
  <c r="L1414" i="9"/>
  <c r="W1414" i="9"/>
  <c r="O1413" i="9"/>
  <c r="M1414" i="9"/>
  <c r="N1414" i="9" s="1"/>
  <c r="V1414" i="9"/>
  <c r="Q1414" i="9"/>
  <c r="T1413" i="9"/>
  <c r="U1413" i="9" s="1"/>
  <c r="X1413" i="9"/>
  <c r="R1414" i="9"/>
  <c r="S1414" i="9" s="1"/>
  <c r="J1415" i="9"/>
  <c r="K1414" i="9"/>
  <c r="P1415" i="9" l="1"/>
  <c r="L1415" i="9"/>
  <c r="W1415" i="9"/>
  <c r="O1414" i="9"/>
  <c r="M1415" i="9"/>
  <c r="N1415" i="9" s="1"/>
  <c r="V1415" i="9"/>
  <c r="Q1415" i="9"/>
  <c r="T1414" i="9"/>
  <c r="U1414" i="9" s="1"/>
  <c r="X1414" i="9"/>
  <c r="R1415" i="9"/>
  <c r="S1415" i="9" s="1"/>
  <c r="K1415" i="9"/>
  <c r="J1416" i="9"/>
  <c r="P1416" i="9" l="1"/>
  <c r="L1416" i="9"/>
  <c r="W1416" i="9"/>
  <c r="O1415" i="9"/>
  <c r="M1416" i="9"/>
  <c r="N1416" i="9" s="1"/>
  <c r="V1416" i="9"/>
  <c r="Q1416" i="9"/>
  <c r="T1415" i="9"/>
  <c r="U1415" i="9" s="1"/>
  <c r="J1417" i="9"/>
  <c r="K1416" i="9"/>
  <c r="X1415" i="9"/>
  <c r="P1417" i="9" l="1"/>
  <c r="L1417" i="9"/>
  <c r="W1417" i="9"/>
  <c r="O1416" i="9"/>
  <c r="M1417" i="9"/>
  <c r="N1417" i="9" s="1"/>
  <c r="V1417" i="9"/>
  <c r="Q1417" i="9"/>
  <c r="X1416" i="9"/>
  <c r="R1416" i="9"/>
  <c r="S1416" i="9" s="1"/>
  <c r="T1416" i="9" s="1"/>
  <c r="U1416" i="9" s="1"/>
  <c r="R1417" i="9"/>
  <c r="S1417" i="9" s="1"/>
  <c r="K1417" i="9"/>
  <c r="J1418" i="9"/>
  <c r="P1418" i="9" l="1"/>
  <c r="L1418" i="9"/>
  <c r="W1418" i="9"/>
  <c r="O1417" i="9"/>
  <c r="M1418" i="9"/>
  <c r="N1418" i="9" s="1"/>
  <c r="V1418" i="9"/>
  <c r="Q1418" i="9"/>
  <c r="T1417" i="9"/>
  <c r="U1417" i="9" s="1"/>
  <c r="X1417" i="9"/>
  <c r="R1418" i="9"/>
  <c r="S1418" i="9" s="1"/>
  <c r="J1419" i="9"/>
  <c r="K1418" i="9"/>
  <c r="P1419" i="9" l="1"/>
  <c r="L1419" i="9"/>
  <c r="W1419" i="9"/>
  <c r="O1418" i="9"/>
  <c r="M1419" i="9"/>
  <c r="N1419" i="9" s="1"/>
  <c r="V1419" i="9"/>
  <c r="Q1419" i="9"/>
  <c r="T1418" i="9"/>
  <c r="U1418" i="9" s="1"/>
  <c r="K1419" i="9"/>
  <c r="J1420" i="9"/>
  <c r="X1418" i="9"/>
  <c r="P1420" i="9" l="1"/>
  <c r="L1420" i="9"/>
  <c r="W1420" i="9"/>
  <c r="O1419" i="9"/>
  <c r="M1420" i="9"/>
  <c r="N1420" i="9" s="1"/>
  <c r="V1420" i="9"/>
  <c r="Q1420" i="9"/>
  <c r="X1419" i="9"/>
  <c r="R1419" i="9"/>
  <c r="S1419" i="9" s="1"/>
  <c r="T1419" i="9" s="1"/>
  <c r="U1419" i="9" s="1"/>
  <c r="J1421" i="9"/>
  <c r="K1420" i="9"/>
  <c r="P1421" i="9" l="1"/>
  <c r="L1421" i="9"/>
  <c r="W1421" i="9"/>
  <c r="O1420" i="9"/>
  <c r="M1421" i="9"/>
  <c r="N1421" i="9" s="1"/>
  <c r="V1421" i="9"/>
  <c r="Q1421" i="9"/>
  <c r="X1420" i="9"/>
  <c r="R1420" i="9"/>
  <c r="S1420" i="9" s="1"/>
  <c r="T1420" i="9" s="1"/>
  <c r="U1420" i="9" s="1"/>
  <c r="R1421" i="9"/>
  <c r="S1421" i="9" s="1"/>
  <c r="J1422" i="9"/>
  <c r="K1421" i="9"/>
  <c r="P1422" i="9" l="1"/>
  <c r="L1422" i="9"/>
  <c r="W1422" i="9"/>
  <c r="O1421" i="9"/>
  <c r="M1422" i="9"/>
  <c r="N1422" i="9" s="1"/>
  <c r="V1422" i="9"/>
  <c r="Q1422" i="9"/>
  <c r="T1421" i="9"/>
  <c r="U1421" i="9" s="1"/>
  <c r="K1422" i="9"/>
  <c r="J1423" i="9"/>
  <c r="X1421" i="9"/>
  <c r="P1423" i="9" l="1"/>
  <c r="L1423" i="9"/>
  <c r="W1423" i="9"/>
  <c r="O1422" i="9"/>
  <c r="M1423" i="9"/>
  <c r="N1423" i="9" s="1"/>
  <c r="V1423" i="9"/>
  <c r="Q1423" i="9"/>
  <c r="X1422" i="9"/>
  <c r="R1422" i="9"/>
  <c r="S1422" i="9" s="1"/>
  <c r="T1422" i="9" s="1"/>
  <c r="U1422" i="9" s="1"/>
  <c r="K1423" i="9"/>
  <c r="J1424" i="9"/>
  <c r="P1424" i="9" l="1"/>
  <c r="L1424" i="9"/>
  <c r="W1424" i="9"/>
  <c r="O1423" i="9"/>
  <c r="M1424" i="9"/>
  <c r="N1424" i="9" s="1"/>
  <c r="V1424" i="9"/>
  <c r="Q1424" i="9"/>
  <c r="X1423" i="9"/>
  <c r="R1423" i="9"/>
  <c r="S1423" i="9" s="1"/>
  <c r="T1423" i="9" s="1"/>
  <c r="U1423" i="9" s="1"/>
  <c r="J1425" i="9"/>
  <c r="K1424" i="9"/>
  <c r="P1425" i="9" l="1"/>
  <c r="L1425" i="9"/>
  <c r="W1425" i="9"/>
  <c r="O1424" i="9"/>
  <c r="M1425" i="9"/>
  <c r="N1425" i="9" s="1"/>
  <c r="V1425" i="9"/>
  <c r="Q1425" i="9"/>
  <c r="X1424" i="9"/>
  <c r="R1424" i="9"/>
  <c r="S1424" i="9" s="1"/>
  <c r="T1424" i="9" s="1"/>
  <c r="U1424" i="9" s="1"/>
  <c r="R1425" i="9"/>
  <c r="S1425" i="9" s="1"/>
  <c r="J1426" i="9"/>
  <c r="K1425" i="9"/>
  <c r="P1426" i="9" l="1"/>
  <c r="L1426" i="9"/>
  <c r="W1426" i="9"/>
  <c r="O1425" i="9"/>
  <c r="M1426" i="9"/>
  <c r="N1426" i="9" s="1"/>
  <c r="V1426" i="9"/>
  <c r="Q1426" i="9"/>
  <c r="T1425" i="9"/>
  <c r="U1425" i="9" s="1"/>
  <c r="J1427" i="9"/>
  <c r="K1426" i="9"/>
  <c r="X1425" i="9"/>
  <c r="P1427" i="9" l="1"/>
  <c r="L1427" i="9"/>
  <c r="W1427" i="9"/>
  <c r="O1426" i="9"/>
  <c r="M1427" i="9"/>
  <c r="N1427" i="9" s="1"/>
  <c r="V1427" i="9"/>
  <c r="Q1427" i="9"/>
  <c r="X1426" i="9"/>
  <c r="R1426" i="9"/>
  <c r="S1426" i="9" s="1"/>
  <c r="T1426" i="9" s="1"/>
  <c r="U1426" i="9" s="1"/>
  <c r="R1427" i="9"/>
  <c r="S1427" i="9" s="1"/>
  <c r="K1427" i="9"/>
  <c r="J1428" i="9"/>
  <c r="P1428" i="9" l="1"/>
  <c r="L1428" i="9"/>
  <c r="W1428" i="9"/>
  <c r="O1427" i="9"/>
  <c r="M1428" i="9"/>
  <c r="N1428" i="9" s="1"/>
  <c r="V1428" i="9"/>
  <c r="Q1428" i="9"/>
  <c r="T1427" i="9"/>
  <c r="U1427" i="9" s="1"/>
  <c r="K1428" i="9"/>
  <c r="J1429" i="9"/>
  <c r="X1427" i="9"/>
  <c r="P1429" i="9" l="1"/>
  <c r="L1429" i="9"/>
  <c r="W1429" i="9"/>
  <c r="O1428" i="9"/>
  <c r="M1429" i="9"/>
  <c r="N1429" i="9" s="1"/>
  <c r="V1429" i="9"/>
  <c r="Q1429" i="9"/>
  <c r="X1428" i="9"/>
  <c r="R1428" i="9"/>
  <c r="S1428" i="9" s="1"/>
  <c r="T1428" i="9" s="1"/>
  <c r="U1428" i="9" s="1"/>
  <c r="K1429" i="9"/>
  <c r="J1430" i="9"/>
  <c r="P1430" i="9" l="1"/>
  <c r="L1430" i="9"/>
  <c r="W1430" i="9"/>
  <c r="O1429" i="9"/>
  <c r="M1430" i="9"/>
  <c r="N1430" i="9" s="1"/>
  <c r="V1430" i="9"/>
  <c r="Q1430" i="9"/>
  <c r="X1429" i="9"/>
  <c r="R1429" i="9"/>
  <c r="S1429" i="9" s="1"/>
  <c r="T1429" i="9" s="1"/>
  <c r="U1429" i="9" s="1"/>
  <c r="J1431" i="9"/>
  <c r="K1430" i="9"/>
  <c r="P1431" i="9" l="1"/>
  <c r="L1431" i="9"/>
  <c r="W1431" i="9"/>
  <c r="O1430" i="9"/>
  <c r="M1431" i="9"/>
  <c r="N1431" i="9" s="1"/>
  <c r="V1431" i="9"/>
  <c r="Q1431" i="9"/>
  <c r="X1430" i="9"/>
  <c r="R1430" i="9"/>
  <c r="S1430" i="9" s="1"/>
  <c r="T1430" i="9" s="1"/>
  <c r="U1430" i="9" s="1"/>
  <c r="R1431" i="9"/>
  <c r="S1431" i="9" s="1"/>
  <c r="J1432" i="9"/>
  <c r="K1431" i="9"/>
  <c r="P1432" i="9" l="1"/>
  <c r="L1432" i="9"/>
  <c r="W1432" i="9"/>
  <c r="O1431" i="9"/>
  <c r="M1432" i="9"/>
  <c r="N1432" i="9" s="1"/>
  <c r="V1432" i="9"/>
  <c r="Q1432" i="9"/>
  <c r="T1431" i="9"/>
  <c r="U1431" i="9" s="1"/>
  <c r="R1432" i="9"/>
  <c r="S1432" i="9" s="1"/>
  <c r="J1433" i="9"/>
  <c r="K1432" i="9"/>
  <c r="X1431" i="9"/>
  <c r="P1433" i="9" l="1"/>
  <c r="L1433" i="9"/>
  <c r="W1433" i="9"/>
  <c r="O1432" i="9"/>
  <c r="M1433" i="9"/>
  <c r="N1433" i="9" s="1"/>
  <c r="V1433" i="9"/>
  <c r="Q1433" i="9"/>
  <c r="T1432" i="9"/>
  <c r="U1432" i="9" s="1"/>
  <c r="X1432" i="9"/>
  <c r="R1433" i="9"/>
  <c r="S1433" i="9" s="1"/>
  <c r="K1433" i="9"/>
  <c r="J1434" i="9"/>
  <c r="P1434" i="9" l="1"/>
  <c r="L1434" i="9"/>
  <c r="W1434" i="9"/>
  <c r="O1433" i="9"/>
  <c r="M1434" i="9"/>
  <c r="N1434" i="9" s="1"/>
  <c r="V1434" i="9"/>
  <c r="Q1434" i="9"/>
  <c r="T1433" i="9"/>
  <c r="U1433" i="9" s="1"/>
  <c r="X1433" i="9"/>
  <c r="R1434" i="9"/>
  <c r="S1434" i="9" s="1"/>
  <c r="K1434" i="9"/>
  <c r="J1435" i="9"/>
  <c r="P1435" i="9" l="1"/>
  <c r="L1435" i="9"/>
  <c r="W1435" i="9"/>
  <c r="O1434" i="9"/>
  <c r="M1435" i="9"/>
  <c r="N1435" i="9" s="1"/>
  <c r="V1435" i="9"/>
  <c r="Q1435" i="9"/>
  <c r="T1434" i="9"/>
  <c r="U1434" i="9" s="1"/>
  <c r="R1435" i="9"/>
  <c r="S1435" i="9" s="1"/>
  <c r="K1435" i="9"/>
  <c r="J1436" i="9"/>
  <c r="X1434" i="9"/>
  <c r="P1436" i="9" l="1"/>
  <c r="L1436" i="9"/>
  <c r="W1436" i="9"/>
  <c r="O1435" i="9"/>
  <c r="M1436" i="9"/>
  <c r="N1436" i="9" s="1"/>
  <c r="V1436" i="9"/>
  <c r="Q1436" i="9"/>
  <c r="T1435" i="9"/>
  <c r="U1435" i="9" s="1"/>
  <c r="X1435" i="9"/>
  <c r="R1436" i="9"/>
  <c r="S1436" i="9" s="1"/>
  <c r="J1437" i="9"/>
  <c r="K1436" i="9"/>
  <c r="P1437" i="9" l="1"/>
  <c r="L1437" i="9"/>
  <c r="W1437" i="9"/>
  <c r="O1436" i="9"/>
  <c r="M1437" i="9"/>
  <c r="N1437" i="9" s="1"/>
  <c r="V1437" i="9"/>
  <c r="Q1437" i="9"/>
  <c r="T1436" i="9"/>
  <c r="U1436" i="9" s="1"/>
  <c r="R1437" i="9"/>
  <c r="S1437" i="9" s="1"/>
  <c r="J1438" i="9"/>
  <c r="K1437" i="9"/>
  <c r="X1436" i="9"/>
  <c r="P1438" i="9" l="1"/>
  <c r="L1438" i="9"/>
  <c r="W1438" i="9"/>
  <c r="O1437" i="9"/>
  <c r="M1438" i="9"/>
  <c r="N1438" i="9" s="1"/>
  <c r="V1438" i="9"/>
  <c r="Q1438" i="9"/>
  <c r="T1437" i="9"/>
  <c r="U1437" i="9" s="1"/>
  <c r="X1437" i="9"/>
  <c r="R1438" i="9"/>
  <c r="S1438" i="9" s="1"/>
  <c r="K1438" i="9"/>
  <c r="J1439" i="9"/>
  <c r="P1439" i="9" l="1"/>
  <c r="L1439" i="9"/>
  <c r="W1439" i="9"/>
  <c r="O1438" i="9"/>
  <c r="M1439" i="9"/>
  <c r="N1439" i="9" s="1"/>
  <c r="V1439" i="9"/>
  <c r="Q1439" i="9"/>
  <c r="T1438" i="9"/>
  <c r="U1438" i="9" s="1"/>
  <c r="J1440" i="9"/>
  <c r="K1439" i="9"/>
  <c r="X1438" i="9"/>
  <c r="P1440" i="9" l="1"/>
  <c r="L1440" i="9"/>
  <c r="W1440" i="9"/>
  <c r="O1439" i="9"/>
  <c r="M1440" i="9"/>
  <c r="N1440" i="9" s="1"/>
  <c r="V1440" i="9"/>
  <c r="Q1440" i="9"/>
  <c r="X1439" i="9"/>
  <c r="R1439" i="9"/>
  <c r="S1439" i="9" s="1"/>
  <c r="T1439" i="9" s="1"/>
  <c r="U1439" i="9" s="1"/>
  <c r="R1440" i="9"/>
  <c r="S1440" i="9" s="1"/>
  <c r="K1440" i="9"/>
  <c r="J1441" i="9"/>
  <c r="P1441" i="9" l="1"/>
  <c r="L1441" i="9"/>
  <c r="W1441" i="9"/>
  <c r="O1440" i="9"/>
  <c r="M1441" i="9"/>
  <c r="N1441" i="9" s="1"/>
  <c r="V1441" i="9"/>
  <c r="Q1441" i="9"/>
  <c r="T1440" i="9"/>
  <c r="U1440" i="9" s="1"/>
  <c r="X1440" i="9"/>
  <c r="R1441" i="9"/>
  <c r="S1441" i="9" s="1"/>
  <c r="J1442" i="9"/>
  <c r="K1441" i="9"/>
  <c r="P1442" i="9" l="1"/>
  <c r="L1442" i="9"/>
  <c r="W1442" i="9"/>
  <c r="O1441" i="9"/>
  <c r="M1442" i="9"/>
  <c r="N1442" i="9" s="1"/>
  <c r="V1442" i="9"/>
  <c r="Q1442" i="9"/>
  <c r="T1441" i="9"/>
  <c r="U1441" i="9" s="1"/>
  <c r="K1442" i="9"/>
  <c r="J1443" i="9"/>
  <c r="X1441" i="9"/>
  <c r="P1443" i="9" l="1"/>
  <c r="L1443" i="9"/>
  <c r="W1443" i="9"/>
  <c r="O1442" i="9"/>
  <c r="M1443" i="9"/>
  <c r="N1443" i="9" s="1"/>
  <c r="V1443" i="9"/>
  <c r="Q1443" i="9"/>
  <c r="X1442" i="9"/>
  <c r="R1442" i="9"/>
  <c r="S1442" i="9" s="1"/>
  <c r="T1442" i="9" s="1"/>
  <c r="U1442" i="9" s="1"/>
  <c r="R1443" i="9"/>
  <c r="S1443" i="9" s="1"/>
  <c r="J1444" i="9"/>
  <c r="K1443" i="9"/>
  <c r="P1444" i="9" l="1"/>
  <c r="L1444" i="9"/>
  <c r="W1444" i="9"/>
  <c r="O1443" i="9"/>
  <c r="M1444" i="9"/>
  <c r="N1444" i="9" s="1"/>
  <c r="V1444" i="9"/>
  <c r="Q1444" i="9"/>
  <c r="T1443" i="9"/>
  <c r="U1443" i="9" s="1"/>
  <c r="J1445" i="9"/>
  <c r="K1444" i="9"/>
  <c r="X1443" i="9"/>
  <c r="P1445" i="9" l="1"/>
  <c r="L1445" i="9"/>
  <c r="W1445" i="9"/>
  <c r="O1444" i="9"/>
  <c r="M1445" i="9"/>
  <c r="N1445" i="9" s="1"/>
  <c r="V1445" i="9"/>
  <c r="Q1445" i="9"/>
  <c r="X1444" i="9"/>
  <c r="R1444" i="9"/>
  <c r="S1444" i="9" s="1"/>
  <c r="T1444" i="9" s="1"/>
  <c r="U1444" i="9" s="1"/>
  <c r="R1445" i="9"/>
  <c r="S1445" i="9" s="1"/>
  <c r="K1445" i="9"/>
  <c r="J1446" i="9"/>
  <c r="P1446" i="9" l="1"/>
  <c r="L1446" i="9"/>
  <c r="W1446" i="9"/>
  <c r="O1445" i="9"/>
  <c r="M1446" i="9"/>
  <c r="N1446" i="9" s="1"/>
  <c r="V1446" i="9"/>
  <c r="Q1446" i="9"/>
  <c r="T1445" i="9"/>
  <c r="U1445" i="9" s="1"/>
  <c r="X1445" i="9"/>
  <c r="R1446" i="9"/>
  <c r="S1446" i="9" s="1"/>
  <c r="K1446" i="9"/>
  <c r="J1447" i="9"/>
  <c r="P1447" i="9" l="1"/>
  <c r="L1447" i="9"/>
  <c r="W1447" i="9"/>
  <c r="O1446" i="9"/>
  <c r="M1447" i="9"/>
  <c r="N1447" i="9" s="1"/>
  <c r="V1447" i="9"/>
  <c r="Q1447" i="9"/>
  <c r="T1446" i="9"/>
  <c r="U1446" i="9" s="1"/>
  <c r="K1447" i="9"/>
  <c r="J1448" i="9"/>
  <c r="X1446" i="9"/>
  <c r="P1448" i="9" l="1"/>
  <c r="L1448" i="9"/>
  <c r="W1448" i="9"/>
  <c r="O1447" i="9"/>
  <c r="M1448" i="9"/>
  <c r="N1448" i="9" s="1"/>
  <c r="V1448" i="9"/>
  <c r="Q1448" i="9"/>
  <c r="X1447" i="9"/>
  <c r="R1447" i="9"/>
  <c r="S1447" i="9" s="1"/>
  <c r="T1447" i="9" s="1"/>
  <c r="U1447" i="9" s="1"/>
  <c r="R1448" i="9"/>
  <c r="S1448" i="9" s="1"/>
  <c r="J1449" i="9"/>
  <c r="K1448" i="9"/>
  <c r="P1449" i="9" l="1"/>
  <c r="L1449" i="9"/>
  <c r="W1449" i="9"/>
  <c r="O1448" i="9"/>
  <c r="M1449" i="9"/>
  <c r="N1449" i="9" s="1"/>
  <c r="V1449" i="9"/>
  <c r="Q1449" i="9"/>
  <c r="T1448" i="9"/>
  <c r="U1448" i="9" s="1"/>
  <c r="K1449" i="9"/>
  <c r="J1450" i="9"/>
  <c r="X1448" i="9"/>
  <c r="P1450" i="9" l="1"/>
  <c r="L1450" i="9"/>
  <c r="W1450" i="9"/>
  <c r="O1449" i="9"/>
  <c r="M1450" i="9"/>
  <c r="N1450" i="9" s="1"/>
  <c r="V1450" i="9"/>
  <c r="Q1450" i="9"/>
  <c r="X1449" i="9"/>
  <c r="R1449" i="9"/>
  <c r="S1449" i="9" s="1"/>
  <c r="T1449" i="9" s="1"/>
  <c r="U1449" i="9" s="1"/>
  <c r="R1450" i="9"/>
  <c r="S1450" i="9" s="1"/>
  <c r="K1450" i="9"/>
  <c r="J1451" i="9"/>
  <c r="P1451" i="9" l="1"/>
  <c r="L1451" i="9"/>
  <c r="W1451" i="9"/>
  <c r="O1450" i="9"/>
  <c r="M1451" i="9"/>
  <c r="N1451" i="9" s="1"/>
  <c r="V1451" i="9"/>
  <c r="Q1451" i="9"/>
  <c r="T1450" i="9"/>
  <c r="U1450" i="9" s="1"/>
  <c r="X1450" i="9"/>
  <c r="R1451" i="9"/>
  <c r="S1451" i="9" s="1"/>
  <c r="K1451" i="9"/>
  <c r="J1452" i="9"/>
  <c r="P1452" i="9" l="1"/>
  <c r="L1452" i="9"/>
  <c r="W1452" i="9"/>
  <c r="O1451" i="9"/>
  <c r="M1452" i="9"/>
  <c r="N1452" i="9" s="1"/>
  <c r="V1452" i="9"/>
  <c r="Q1452" i="9"/>
  <c r="T1451" i="9"/>
  <c r="U1451" i="9" s="1"/>
  <c r="J1453" i="9"/>
  <c r="K1452" i="9"/>
  <c r="X1451" i="9"/>
  <c r="P1453" i="9" l="1"/>
  <c r="L1453" i="9"/>
  <c r="W1453" i="9"/>
  <c r="O1452" i="9"/>
  <c r="M1453" i="9"/>
  <c r="N1453" i="9" s="1"/>
  <c r="V1453" i="9"/>
  <c r="Q1453" i="9"/>
  <c r="X1452" i="9"/>
  <c r="R1452" i="9"/>
  <c r="S1452" i="9" s="1"/>
  <c r="T1452" i="9" s="1"/>
  <c r="U1452" i="9" s="1"/>
  <c r="K1453" i="9"/>
  <c r="J1454" i="9"/>
  <c r="P1454" i="9" l="1"/>
  <c r="L1454" i="9"/>
  <c r="W1454" i="9"/>
  <c r="O1453" i="9"/>
  <c r="M1454" i="9"/>
  <c r="N1454" i="9" s="1"/>
  <c r="V1454" i="9"/>
  <c r="Q1454" i="9"/>
  <c r="X1453" i="9"/>
  <c r="R1453" i="9"/>
  <c r="S1453" i="9" s="1"/>
  <c r="T1453" i="9" s="1"/>
  <c r="U1453" i="9" s="1"/>
  <c r="J1455" i="9"/>
  <c r="K1454" i="9"/>
  <c r="P1455" i="9" l="1"/>
  <c r="L1455" i="9"/>
  <c r="W1455" i="9"/>
  <c r="O1454" i="9"/>
  <c r="M1455" i="9"/>
  <c r="N1455" i="9" s="1"/>
  <c r="V1455" i="9"/>
  <c r="Q1455" i="9"/>
  <c r="X1454" i="9"/>
  <c r="R1454" i="9"/>
  <c r="S1454" i="9" s="1"/>
  <c r="T1454" i="9" s="1"/>
  <c r="U1454" i="9" s="1"/>
  <c r="R1455" i="9"/>
  <c r="S1455" i="9" s="1"/>
  <c r="J1456" i="9"/>
  <c r="K1455" i="9"/>
  <c r="P1456" i="9" l="1"/>
  <c r="L1456" i="9"/>
  <c r="W1456" i="9"/>
  <c r="O1455" i="9"/>
  <c r="M1456" i="9"/>
  <c r="N1456" i="9" s="1"/>
  <c r="V1456" i="9"/>
  <c r="Q1456" i="9"/>
  <c r="T1455" i="9"/>
  <c r="U1455" i="9" s="1"/>
  <c r="J1457" i="9"/>
  <c r="K1456" i="9"/>
  <c r="X1455" i="9"/>
  <c r="P1457" i="9" l="1"/>
  <c r="L1457" i="9"/>
  <c r="W1457" i="9"/>
  <c r="O1456" i="9"/>
  <c r="M1457" i="9"/>
  <c r="N1457" i="9" s="1"/>
  <c r="V1457" i="9"/>
  <c r="Q1457" i="9"/>
  <c r="X1456" i="9"/>
  <c r="R1456" i="9"/>
  <c r="S1456" i="9" s="1"/>
  <c r="T1456" i="9" s="1"/>
  <c r="U1456" i="9" s="1"/>
  <c r="R1457" i="9"/>
  <c r="S1457" i="9" s="1"/>
  <c r="K1457" i="9"/>
  <c r="J1458" i="9"/>
  <c r="P1458" i="9" l="1"/>
  <c r="L1458" i="9"/>
  <c r="W1458" i="9"/>
  <c r="O1457" i="9"/>
  <c r="M1458" i="9"/>
  <c r="N1458" i="9" s="1"/>
  <c r="V1458" i="9"/>
  <c r="Q1458" i="9"/>
  <c r="T1457" i="9"/>
  <c r="U1457" i="9" s="1"/>
  <c r="X1457" i="9"/>
  <c r="R1458" i="9"/>
  <c r="S1458" i="9" s="1"/>
  <c r="K1458" i="9"/>
  <c r="J1459" i="9"/>
  <c r="P1459" i="9" l="1"/>
  <c r="L1459" i="9"/>
  <c r="W1459" i="9"/>
  <c r="O1458" i="9"/>
  <c r="M1459" i="9"/>
  <c r="N1459" i="9" s="1"/>
  <c r="V1459" i="9"/>
  <c r="Q1459" i="9"/>
  <c r="T1458" i="9"/>
  <c r="U1458" i="9" s="1"/>
  <c r="X1458" i="9"/>
  <c r="R1459" i="9"/>
  <c r="S1459" i="9" s="1"/>
  <c r="J1460" i="9"/>
  <c r="K1459" i="9"/>
  <c r="P1460" i="9" l="1"/>
  <c r="L1460" i="9"/>
  <c r="W1460" i="9"/>
  <c r="O1459" i="9"/>
  <c r="M1460" i="9"/>
  <c r="N1460" i="9" s="1"/>
  <c r="V1460" i="9"/>
  <c r="Q1460" i="9"/>
  <c r="T1459" i="9"/>
  <c r="U1459" i="9" s="1"/>
  <c r="K1460" i="9"/>
  <c r="J1461" i="9"/>
  <c r="X1459" i="9"/>
  <c r="P1461" i="9" l="1"/>
  <c r="L1461" i="9"/>
  <c r="W1461" i="9"/>
  <c r="O1460" i="9"/>
  <c r="M1461" i="9"/>
  <c r="N1461" i="9" s="1"/>
  <c r="V1461" i="9"/>
  <c r="Q1461" i="9"/>
  <c r="X1460" i="9"/>
  <c r="R1460" i="9"/>
  <c r="S1460" i="9" s="1"/>
  <c r="T1460" i="9" s="1"/>
  <c r="U1460" i="9" s="1"/>
  <c r="R1461" i="9"/>
  <c r="S1461" i="9" s="1"/>
  <c r="J1462" i="9"/>
  <c r="K1461" i="9"/>
  <c r="P1462" i="9" l="1"/>
  <c r="L1462" i="9"/>
  <c r="W1462" i="9"/>
  <c r="O1461" i="9"/>
  <c r="M1462" i="9"/>
  <c r="N1462" i="9" s="1"/>
  <c r="V1462" i="9"/>
  <c r="Q1462" i="9"/>
  <c r="T1461" i="9"/>
  <c r="U1461" i="9" s="1"/>
  <c r="X1461" i="9"/>
  <c r="J1463" i="9"/>
  <c r="K1462" i="9"/>
  <c r="P1463" i="9" l="1"/>
  <c r="L1463" i="9"/>
  <c r="W1463" i="9"/>
  <c r="O1462" i="9"/>
  <c r="M1463" i="9"/>
  <c r="N1463" i="9" s="1"/>
  <c r="V1463" i="9"/>
  <c r="Q1463" i="9"/>
  <c r="X1462" i="9"/>
  <c r="R1462" i="9"/>
  <c r="S1462" i="9" s="1"/>
  <c r="T1462" i="9" s="1"/>
  <c r="U1462" i="9" s="1"/>
  <c r="R1463" i="9"/>
  <c r="S1463" i="9" s="1"/>
  <c r="K1463" i="9"/>
  <c r="J1464" i="9"/>
  <c r="P1464" i="9" l="1"/>
  <c r="L1464" i="9"/>
  <c r="W1464" i="9"/>
  <c r="O1463" i="9"/>
  <c r="M1464" i="9"/>
  <c r="N1464" i="9" s="1"/>
  <c r="V1464" i="9"/>
  <c r="Q1464" i="9"/>
  <c r="T1463" i="9"/>
  <c r="U1463" i="9" s="1"/>
  <c r="J1465" i="9"/>
  <c r="K1464" i="9"/>
  <c r="X1463" i="9"/>
  <c r="P1465" i="9" l="1"/>
  <c r="L1465" i="9"/>
  <c r="W1465" i="9"/>
  <c r="O1464" i="9"/>
  <c r="M1465" i="9"/>
  <c r="N1465" i="9" s="1"/>
  <c r="V1465" i="9"/>
  <c r="Q1465" i="9"/>
  <c r="X1464" i="9"/>
  <c r="R1464" i="9"/>
  <c r="S1464" i="9" s="1"/>
  <c r="T1464" i="9" s="1"/>
  <c r="U1464" i="9" s="1"/>
  <c r="R1465" i="9"/>
  <c r="S1465" i="9" s="1"/>
  <c r="K1465" i="9"/>
  <c r="J1466" i="9"/>
  <c r="P1466" i="9" l="1"/>
  <c r="L1466" i="9"/>
  <c r="W1466" i="9"/>
  <c r="O1465" i="9"/>
  <c r="M1466" i="9"/>
  <c r="N1466" i="9" s="1"/>
  <c r="V1466" i="9"/>
  <c r="Q1466" i="9"/>
  <c r="T1465" i="9"/>
  <c r="U1465" i="9" s="1"/>
  <c r="X1465" i="9"/>
  <c r="J1467" i="9"/>
  <c r="K1466" i="9"/>
  <c r="P1467" i="9" l="1"/>
  <c r="L1467" i="9"/>
  <c r="W1467" i="9"/>
  <c r="O1466" i="9"/>
  <c r="M1467" i="9"/>
  <c r="N1467" i="9" s="1"/>
  <c r="V1467" i="9"/>
  <c r="Q1467" i="9"/>
  <c r="X1466" i="9"/>
  <c r="R1466" i="9"/>
  <c r="S1466" i="9" s="1"/>
  <c r="T1466" i="9" s="1"/>
  <c r="U1466" i="9" s="1"/>
  <c r="R1467" i="9"/>
  <c r="S1467" i="9" s="1"/>
  <c r="J1468" i="9"/>
  <c r="K1467" i="9"/>
  <c r="P1468" i="9" l="1"/>
  <c r="L1468" i="9"/>
  <c r="W1468" i="9"/>
  <c r="O1467" i="9"/>
  <c r="M1468" i="9"/>
  <c r="N1468" i="9" s="1"/>
  <c r="V1468" i="9"/>
  <c r="Q1468" i="9"/>
  <c r="T1467" i="9"/>
  <c r="U1467" i="9" s="1"/>
  <c r="K1468" i="9"/>
  <c r="J1469" i="9"/>
  <c r="X1467" i="9"/>
  <c r="P1469" i="9" l="1"/>
  <c r="L1469" i="9"/>
  <c r="W1469" i="9"/>
  <c r="O1468" i="9"/>
  <c r="M1469" i="9"/>
  <c r="N1469" i="9" s="1"/>
  <c r="V1469" i="9"/>
  <c r="Q1469" i="9"/>
  <c r="X1468" i="9"/>
  <c r="R1468" i="9"/>
  <c r="S1468" i="9" s="1"/>
  <c r="T1468" i="9" s="1"/>
  <c r="U1468" i="9" s="1"/>
  <c r="R1469" i="9"/>
  <c r="S1469" i="9" s="1"/>
  <c r="K1469" i="9"/>
  <c r="J1470" i="9"/>
  <c r="P1470" i="9" l="1"/>
  <c r="L1470" i="9"/>
  <c r="W1470" i="9"/>
  <c r="O1469" i="9"/>
  <c r="M1470" i="9"/>
  <c r="N1470" i="9" s="1"/>
  <c r="V1470" i="9"/>
  <c r="Q1470" i="9"/>
  <c r="T1469" i="9"/>
  <c r="U1469" i="9" s="1"/>
  <c r="X1469" i="9"/>
  <c r="R1470" i="9"/>
  <c r="S1470" i="9" s="1"/>
  <c r="J1471" i="9"/>
  <c r="K1470" i="9"/>
  <c r="P1471" i="9" l="1"/>
  <c r="L1471" i="9"/>
  <c r="W1471" i="9"/>
  <c r="O1470" i="9"/>
  <c r="M1471" i="9"/>
  <c r="N1471" i="9" s="1"/>
  <c r="V1471" i="9"/>
  <c r="Q1471" i="9"/>
  <c r="T1470" i="9"/>
  <c r="U1470" i="9" s="1"/>
  <c r="K1471" i="9"/>
  <c r="J1472" i="9"/>
  <c r="X1470" i="9"/>
  <c r="P1472" i="9" l="1"/>
  <c r="L1472" i="9"/>
  <c r="W1472" i="9"/>
  <c r="O1471" i="9"/>
  <c r="M1472" i="9"/>
  <c r="N1472" i="9" s="1"/>
  <c r="V1472" i="9"/>
  <c r="Q1472" i="9"/>
  <c r="X1471" i="9"/>
  <c r="R1471" i="9"/>
  <c r="S1471" i="9" s="1"/>
  <c r="T1471" i="9" s="1"/>
  <c r="U1471" i="9" s="1"/>
  <c r="R1472" i="9"/>
  <c r="S1472" i="9" s="1"/>
  <c r="J1473" i="9"/>
  <c r="K1472" i="9"/>
  <c r="P1473" i="9" l="1"/>
  <c r="L1473" i="9"/>
  <c r="W1473" i="9"/>
  <c r="O1472" i="9"/>
  <c r="M1473" i="9"/>
  <c r="N1473" i="9" s="1"/>
  <c r="V1473" i="9"/>
  <c r="Q1473" i="9"/>
  <c r="T1472" i="9"/>
  <c r="U1472" i="9" s="1"/>
  <c r="K1473" i="9"/>
  <c r="J1474" i="9"/>
  <c r="X1472" i="9"/>
  <c r="P1474" i="9" l="1"/>
  <c r="L1474" i="9"/>
  <c r="W1474" i="9"/>
  <c r="O1473" i="9"/>
  <c r="M1474" i="9"/>
  <c r="N1474" i="9" s="1"/>
  <c r="V1474" i="9"/>
  <c r="Q1474" i="9"/>
  <c r="X1473" i="9"/>
  <c r="R1473" i="9"/>
  <c r="S1473" i="9" s="1"/>
  <c r="T1473" i="9" s="1"/>
  <c r="U1473" i="9" s="1"/>
  <c r="R1474" i="9"/>
  <c r="S1474" i="9" s="1"/>
  <c r="K1474" i="9"/>
  <c r="J1475" i="9"/>
  <c r="P1475" i="9" l="1"/>
  <c r="L1475" i="9"/>
  <c r="W1475" i="9"/>
  <c r="O1474" i="9"/>
  <c r="M1475" i="9"/>
  <c r="N1475" i="9" s="1"/>
  <c r="V1475" i="9"/>
  <c r="Q1475" i="9"/>
  <c r="T1474" i="9"/>
  <c r="U1474" i="9" s="1"/>
  <c r="X1474" i="9"/>
  <c r="R1475" i="9"/>
  <c r="S1475" i="9" s="1"/>
  <c r="K1475" i="9"/>
  <c r="J1476" i="9"/>
  <c r="P1476" i="9" l="1"/>
  <c r="L1476" i="9"/>
  <c r="W1476" i="9"/>
  <c r="O1475" i="9"/>
  <c r="M1476" i="9"/>
  <c r="N1476" i="9" s="1"/>
  <c r="V1476" i="9"/>
  <c r="Q1476" i="9"/>
  <c r="T1475" i="9"/>
  <c r="U1475" i="9" s="1"/>
  <c r="R1476" i="9"/>
  <c r="S1476" i="9" s="1"/>
  <c r="K1476" i="9"/>
  <c r="J1477" i="9"/>
  <c r="X1475" i="9"/>
  <c r="P1477" i="9" l="1"/>
  <c r="L1477" i="9"/>
  <c r="W1477" i="9"/>
  <c r="O1476" i="9"/>
  <c r="M1477" i="9"/>
  <c r="N1477" i="9" s="1"/>
  <c r="V1477" i="9"/>
  <c r="Q1477" i="9"/>
  <c r="T1476" i="9"/>
  <c r="U1476" i="9" s="1"/>
  <c r="X1476" i="9"/>
  <c r="R1477" i="9"/>
  <c r="S1477" i="9" s="1"/>
  <c r="K1477" i="9"/>
  <c r="J1478" i="9"/>
  <c r="P1478" i="9" l="1"/>
  <c r="L1478" i="9"/>
  <c r="W1478" i="9"/>
  <c r="O1477" i="9"/>
  <c r="M1478" i="9"/>
  <c r="N1478" i="9" s="1"/>
  <c r="V1478" i="9"/>
  <c r="Q1478" i="9"/>
  <c r="T1477" i="9"/>
  <c r="U1477" i="9" s="1"/>
  <c r="X1477" i="9"/>
  <c r="R1478" i="9"/>
  <c r="S1478" i="9" s="1"/>
  <c r="K1478" i="9"/>
  <c r="J1479" i="9"/>
  <c r="P1479" i="9" l="1"/>
  <c r="L1479" i="9"/>
  <c r="W1479" i="9"/>
  <c r="O1478" i="9"/>
  <c r="M1479" i="9"/>
  <c r="N1479" i="9" s="1"/>
  <c r="V1479" i="9"/>
  <c r="Q1479" i="9"/>
  <c r="T1478" i="9"/>
  <c r="U1478" i="9" s="1"/>
  <c r="X1478" i="9"/>
  <c r="R1479" i="9"/>
  <c r="S1479" i="9" s="1"/>
  <c r="K1479" i="9"/>
  <c r="J1480" i="9"/>
  <c r="P1480" i="9" l="1"/>
  <c r="L1480" i="9"/>
  <c r="W1480" i="9"/>
  <c r="O1479" i="9"/>
  <c r="M1480" i="9"/>
  <c r="N1480" i="9" s="1"/>
  <c r="V1480" i="9"/>
  <c r="Q1480" i="9"/>
  <c r="T1479" i="9"/>
  <c r="U1479" i="9" s="1"/>
  <c r="X1479" i="9"/>
  <c r="R1480" i="9"/>
  <c r="S1480" i="9" s="1"/>
  <c r="K1480" i="9"/>
  <c r="J1481" i="9"/>
  <c r="P1481" i="9" l="1"/>
  <c r="L1481" i="9"/>
  <c r="W1481" i="9"/>
  <c r="O1480" i="9"/>
  <c r="M1481" i="9"/>
  <c r="N1481" i="9" s="1"/>
  <c r="V1481" i="9"/>
  <c r="Q1481" i="9"/>
  <c r="T1480" i="9"/>
  <c r="U1480" i="9" s="1"/>
  <c r="X1480" i="9"/>
  <c r="R1481" i="9"/>
  <c r="S1481" i="9" s="1"/>
  <c r="K1481" i="9"/>
  <c r="J1482" i="9"/>
  <c r="P1482" i="9" l="1"/>
  <c r="L1482" i="9"/>
  <c r="W1482" i="9"/>
  <c r="O1481" i="9"/>
  <c r="M1482" i="9"/>
  <c r="N1482" i="9" s="1"/>
  <c r="V1482" i="9"/>
  <c r="Q1482" i="9"/>
  <c r="T1481" i="9"/>
  <c r="U1481" i="9" s="1"/>
  <c r="X1481" i="9"/>
  <c r="R1482" i="9"/>
  <c r="S1482" i="9" s="1"/>
  <c r="J1483" i="9"/>
  <c r="K1482" i="9"/>
  <c r="P1483" i="9" l="1"/>
  <c r="L1483" i="9"/>
  <c r="W1483" i="9"/>
  <c r="O1482" i="9"/>
  <c r="M1483" i="9"/>
  <c r="N1483" i="9" s="1"/>
  <c r="V1483" i="9"/>
  <c r="Q1483" i="9"/>
  <c r="T1482" i="9"/>
  <c r="U1482" i="9" s="1"/>
  <c r="X1482" i="9"/>
  <c r="R1483" i="9"/>
  <c r="S1483" i="9" s="1"/>
  <c r="K1483" i="9"/>
  <c r="J1484" i="9"/>
  <c r="P1484" i="9" l="1"/>
  <c r="L1484" i="9"/>
  <c r="W1484" i="9"/>
  <c r="O1483" i="9"/>
  <c r="M1484" i="9"/>
  <c r="N1484" i="9" s="1"/>
  <c r="V1484" i="9"/>
  <c r="Q1484" i="9"/>
  <c r="T1483" i="9"/>
  <c r="U1483" i="9" s="1"/>
  <c r="X1483" i="9"/>
  <c r="R1484" i="9"/>
  <c r="S1484" i="9" s="1"/>
  <c r="J1485" i="9"/>
  <c r="K1484" i="9"/>
  <c r="P1485" i="9" l="1"/>
  <c r="L1485" i="9"/>
  <c r="W1485" i="9"/>
  <c r="O1484" i="9"/>
  <c r="M1485" i="9"/>
  <c r="N1485" i="9" s="1"/>
  <c r="V1485" i="9"/>
  <c r="Q1485" i="9"/>
  <c r="T1484" i="9"/>
  <c r="U1484" i="9" s="1"/>
  <c r="K1485" i="9"/>
  <c r="J1486" i="9"/>
  <c r="X1484" i="9"/>
  <c r="P1486" i="9" l="1"/>
  <c r="L1486" i="9"/>
  <c r="W1486" i="9"/>
  <c r="O1485" i="9"/>
  <c r="M1486" i="9"/>
  <c r="N1486" i="9" s="1"/>
  <c r="V1486" i="9"/>
  <c r="Q1486" i="9"/>
  <c r="X1485" i="9"/>
  <c r="R1485" i="9"/>
  <c r="S1485" i="9" s="1"/>
  <c r="T1485" i="9" s="1"/>
  <c r="U1485" i="9" s="1"/>
  <c r="R1486" i="9"/>
  <c r="S1486" i="9" s="1"/>
  <c r="K1486" i="9"/>
  <c r="J1487" i="9"/>
  <c r="P1487" i="9" l="1"/>
  <c r="L1487" i="9"/>
  <c r="W1487" i="9"/>
  <c r="O1486" i="9"/>
  <c r="M1487" i="9"/>
  <c r="N1487" i="9" s="1"/>
  <c r="V1487" i="9"/>
  <c r="Q1487" i="9"/>
  <c r="T1486" i="9"/>
  <c r="U1486" i="9" s="1"/>
  <c r="X1486" i="9"/>
  <c r="R1487" i="9"/>
  <c r="S1487" i="9" s="1"/>
  <c r="J1488" i="9"/>
  <c r="K1487" i="9"/>
  <c r="P1488" i="9" l="1"/>
  <c r="L1488" i="9"/>
  <c r="W1488" i="9"/>
  <c r="O1487" i="9"/>
  <c r="M1488" i="9"/>
  <c r="N1488" i="9" s="1"/>
  <c r="V1488" i="9"/>
  <c r="Q1488" i="9"/>
  <c r="T1487" i="9"/>
  <c r="U1487" i="9" s="1"/>
  <c r="J1489" i="9"/>
  <c r="K1488" i="9"/>
  <c r="X1487" i="9"/>
  <c r="P1489" i="9" l="1"/>
  <c r="L1489" i="9"/>
  <c r="W1489" i="9"/>
  <c r="O1488" i="9"/>
  <c r="M1489" i="9"/>
  <c r="N1489" i="9" s="1"/>
  <c r="V1489" i="9"/>
  <c r="Q1489" i="9"/>
  <c r="X1488" i="9"/>
  <c r="R1488" i="9"/>
  <c r="S1488" i="9" s="1"/>
  <c r="T1488" i="9" s="1"/>
  <c r="U1488" i="9" s="1"/>
  <c r="R1489" i="9"/>
  <c r="S1489" i="9" s="1"/>
  <c r="K1489" i="9"/>
  <c r="J1490" i="9"/>
  <c r="P1490" i="9" l="1"/>
  <c r="L1490" i="9"/>
  <c r="W1490" i="9"/>
  <c r="O1489" i="9"/>
  <c r="M1490" i="9"/>
  <c r="N1490" i="9" s="1"/>
  <c r="V1490" i="9"/>
  <c r="Q1490" i="9"/>
  <c r="T1489" i="9"/>
  <c r="U1489" i="9" s="1"/>
  <c r="R1490" i="9"/>
  <c r="S1490" i="9" s="1"/>
  <c r="J1491" i="9"/>
  <c r="K1490" i="9"/>
  <c r="X1489" i="9"/>
  <c r="P1491" i="9" l="1"/>
  <c r="L1491" i="9"/>
  <c r="W1491" i="9"/>
  <c r="O1490" i="9"/>
  <c r="M1491" i="9"/>
  <c r="N1491" i="9" s="1"/>
  <c r="V1491" i="9"/>
  <c r="Q1491" i="9"/>
  <c r="T1490" i="9"/>
  <c r="U1490" i="9" s="1"/>
  <c r="X1490" i="9"/>
  <c r="J1492" i="9"/>
  <c r="K1491" i="9"/>
  <c r="P1492" i="9" l="1"/>
  <c r="L1492" i="9"/>
  <c r="W1492" i="9"/>
  <c r="O1491" i="9"/>
  <c r="M1492" i="9"/>
  <c r="N1492" i="9" s="1"/>
  <c r="V1492" i="9"/>
  <c r="Q1492" i="9"/>
  <c r="X1491" i="9"/>
  <c r="R1491" i="9"/>
  <c r="S1491" i="9" s="1"/>
  <c r="T1491" i="9" s="1"/>
  <c r="U1491" i="9" s="1"/>
  <c r="R1492" i="9"/>
  <c r="S1492" i="9" s="1"/>
  <c r="T1492" i="9" s="1"/>
  <c r="J1493" i="9"/>
  <c r="K1492" i="9"/>
  <c r="P1493" i="9" l="1"/>
  <c r="L1493" i="9"/>
  <c r="W1493" i="9"/>
  <c r="O1492" i="9"/>
  <c r="M1493" i="9"/>
  <c r="N1493" i="9" s="1"/>
  <c r="V1493" i="9"/>
  <c r="Q1493" i="9"/>
  <c r="U1492" i="9"/>
  <c r="J1494" i="9"/>
  <c r="K1493" i="9"/>
  <c r="X1492" i="9"/>
  <c r="P1494" i="9" l="1"/>
  <c r="L1494" i="9"/>
  <c r="W1494" i="9"/>
  <c r="O1493" i="9"/>
  <c r="M1494" i="9"/>
  <c r="N1494" i="9" s="1"/>
  <c r="V1494" i="9"/>
  <c r="Q1494" i="9"/>
  <c r="X1493" i="9"/>
  <c r="R1493" i="9"/>
  <c r="S1493" i="9" s="1"/>
  <c r="T1493" i="9" s="1"/>
  <c r="U1493" i="9" s="1"/>
  <c r="R1494" i="9"/>
  <c r="S1494" i="9" s="1"/>
  <c r="J1495" i="9"/>
  <c r="K1494" i="9"/>
  <c r="P1495" i="9" l="1"/>
  <c r="L1495" i="9"/>
  <c r="W1495" i="9"/>
  <c r="O1494" i="9"/>
  <c r="M1495" i="9"/>
  <c r="N1495" i="9" s="1"/>
  <c r="V1495" i="9"/>
  <c r="Q1495" i="9"/>
  <c r="T1494" i="9"/>
  <c r="U1494" i="9"/>
  <c r="J1496" i="9"/>
  <c r="K1495" i="9"/>
  <c r="X1494" i="9"/>
  <c r="P1496" i="9" l="1"/>
  <c r="L1496" i="9"/>
  <c r="W1496" i="9"/>
  <c r="O1495" i="9"/>
  <c r="M1496" i="9"/>
  <c r="N1496" i="9" s="1"/>
  <c r="V1496" i="9"/>
  <c r="Q1496" i="9"/>
  <c r="X1495" i="9"/>
  <c r="R1495" i="9"/>
  <c r="S1495" i="9" s="1"/>
  <c r="T1495" i="9" s="1"/>
  <c r="U1495" i="9" s="1"/>
  <c r="R1496" i="9"/>
  <c r="S1496" i="9" s="1"/>
  <c r="J1497" i="9"/>
  <c r="K1496" i="9"/>
  <c r="P1497" i="9" l="1"/>
  <c r="L1497" i="9"/>
  <c r="W1497" i="9"/>
  <c r="O1496" i="9"/>
  <c r="M1497" i="9"/>
  <c r="N1497" i="9" s="1"/>
  <c r="V1497" i="9"/>
  <c r="Q1497" i="9"/>
  <c r="T1496" i="9"/>
  <c r="U1496" i="9" s="1"/>
  <c r="J1498" i="9"/>
  <c r="K1497" i="9"/>
  <c r="X1496" i="9"/>
  <c r="P1498" i="9" l="1"/>
  <c r="L1498" i="9"/>
  <c r="W1498" i="9"/>
  <c r="O1497" i="9"/>
  <c r="M1498" i="9"/>
  <c r="N1498" i="9" s="1"/>
  <c r="V1498" i="9"/>
  <c r="Q1498" i="9"/>
  <c r="X1497" i="9"/>
  <c r="R1497" i="9"/>
  <c r="S1497" i="9" s="1"/>
  <c r="T1497" i="9" s="1"/>
  <c r="U1497" i="9" s="1"/>
  <c r="R1498" i="9"/>
  <c r="S1498" i="9" s="1"/>
  <c r="K1498" i="9"/>
  <c r="J1499" i="9"/>
  <c r="P1499" i="9" l="1"/>
  <c r="L1499" i="9"/>
  <c r="W1499" i="9"/>
  <c r="O1498" i="9"/>
  <c r="M1499" i="9"/>
  <c r="N1499" i="9" s="1"/>
  <c r="V1499" i="9"/>
  <c r="Q1499" i="9"/>
  <c r="T1498" i="9"/>
  <c r="U1498" i="9" s="1"/>
  <c r="X1498" i="9"/>
  <c r="R1499" i="9"/>
  <c r="S1499" i="9" s="1"/>
  <c r="K1499" i="9"/>
  <c r="J1500" i="9"/>
  <c r="P1500" i="9" l="1"/>
  <c r="L1500" i="9"/>
  <c r="W1500" i="9"/>
  <c r="O1499" i="9"/>
  <c r="M1500" i="9"/>
  <c r="N1500" i="9" s="1"/>
  <c r="V1500" i="9"/>
  <c r="Q1500" i="9"/>
  <c r="T1499" i="9"/>
  <c r="U1499" i="9" s="1"/>
  <c r="X1499" i="9"/>
  <c r="R1500" i="9"/>
  <c r="S1500" i="9" s="1"/>
  <c r="K1500" i="9"/>
  <c r="J1501" i="9"/>
  <c r="P1501" i="9" l="1"/>
  <c r="L1501" i="9"/>
  <c r="W1501" i="9"/>
  <c r="O1500" i="9"/>
  <c r="M1501" i="9"/>
  <c r="N1501" i="9" s="1"/>
  <c r="V1501" i="9"/>
  <c r="Q1501" i="9"/>
  <c r="T1500" i="9"/>
  <c r="U1500" i="9" s="1"/>
  <c r="K1501" i="9"/>
  <c r="J1502" i="9"/>
  <c r="X1500" i="9"/>
  <c r="P1502" i="9" l="1"/>
  <c r="L1502" i="9"/>
  <c r="W1502" i="9"/>
  <c r="O1501" i="9"/>
  <c r="M1502" i="9"/>
  <c r="N1502" i="9" s="1"/>
  <c r="V1502" i="9"/>
  <c r="Q1502" i="9"/>
  <c r="X1501" i="9"/>
  <c r="R1501" i="9"/>
  <c r="S1501" i="9" s="1"/>
  <c r="T1501" i="9" s="1"/>
  <c r="U1501" i="9" s="1"/>
  <c r="J1503" i="9"/>
  <c r="K1502" i="9"/>
  <c r="P1503" i="9" l="1"/>
  <c r="L1503" i="9"/>
  <c r="W1503" i="9"/>
  <c r="O1502" i="9"/>
  <c r="M1503" i="9"/>
  <c r="N1503" i="9" s="1"/>
  <c r="V1503" i="9"/>
  <c r="Q1503" i="9"/>
  <c r="X1502" i="9"/>
  <c r="R1502" i="9"/>
  <c r="S1502" i="9" s="1"/>
  <c r="T1502" i="9" s="1"/>
  <c r="U1502" i="9" s="1"/>
  <c r="R1503" i="9"/>
  <c r="S1503" i="9" s="1"/>
  <c r="J1504" i="9"/>
  <c r="K1503" i="9"/>
  <c r="P1504" i="9" l="1"/>
  <c r="L1504" i="9"/>
  <c r="W1504" i="9"/>
  <c r="O1503" i="9"/>
  <c r="M1504" i="9"/>
  <c r="N1504" i="9" s="1"/>
  <c r="V1504" i="9"/>
  <c r="Q1504" i="9"/>
  <c r="T1503" i="9"/>
  <c r="U1503" i="9" s="1"/>
  <c r="J1505" i="9"/>
  <c r="K1504" i="9"/>
  <c r="X1503" i="9"/>
  <c r="P1505" i="9" l="1"/>
  <c r="L1505" i="9"/>
  <c r="W1505" i="9"/>
  <c r="O1504" i="9"/>
  <c r="M1505" i="9"/>
  <c r="N1505" i="9" s="1"/>
  <c r="V1505" i="9"/>
  <c r="Q1505" i="9"/>
  <c r="X1504" i="9"/>
  <c r="R1504" i="9"/>
  <c r="S1504" i="9" s="1"/>
  <c r="T1504" i="9" s="1"/>
  <c r="U1504" i="9" s="1"/>
  <c r="R1505" i="9"/>
  <c r="S1505" i="9" s="1"/>
  <c r="K1505" i="9"/>
  <c r="J1506" i="9"/>
  <c r="P1506" i="9" l="1"/>
  <c r="L1506" i="9"/>
  <c r="W1506" i="9"/>
  <c r="O1505" i="9"/>
  <c r="M1506" i="9"/>
  <c r="N1506" i="9" s="1"/>
  <c r="V1506" i="9"/>
  <c r="Q1506" i="9"/>
  <c r="T1505" i="9"/>
  <c r="U1505" i="9" s="1"/>
  <c r="J1507" i="9"/>
  <c r="K1506" i="9"/>
  <c r="X1505" i="9"/>
  <c r="P1507" i="9" l="1"/>
  <c r="L1507" i="9"/>
  <c r="W1507" i="9"/>
  <c r="O1506" i="9"/>
  <c r="M1507" i="9"/>
  <c r="N1507" i="9" s="1"/>
  <c r="V1507" i="9"/>
  <c r="Q1507" i="9"/>
  <c r="X1506" i="9"/>
  <c r="R1506" i="9"/>
  <c r="S1506" i="9" s="1"/>
  <c r="T1506" i="9" s="1"/>
  <c r="U1506" i="9" s="1"/>
  <c r="J1508" i="9"/>
  <c r="K1507" i="9"/>
  <c r="P1508" i="9" l="1"/>
  <c r="L1508" i="9"/>
  <c r="W1508" i="9"/>
  <c r="O1507" i="9"/>
  <c r="M1508" i="9"/>
  <c r="N1508" i="9" s="1"/>
  <c r="V1508" i="9"/>
  <c r="Q1508" i="9"/>
  <c r="X1507" i="9"/>
  <c r="R1507" i="9"/>
  <c r="S1507" i="9" s="1"/>
  <c r="T1507" i="9" s="1"/>
  <c r="U1507" i="9" s="1"/>
  <c r="R1508" i="9"/>
  <c r="S1508" i="9" s="1"/>
  <c r="J1509" i="9"/>
  <c r="K1508" i="9"/>
  <c r="P1509" i="9" l="1"/>
  <c r="L1509" i="9"/>
  <c r="W1509" i="9"/>
  <c r="O1508" i="9"/>
  <c r="M1509" i="9"/>
  <c r="N1509" i="9" s="1"/>
  <c r="V1509" i="9"/>
  <c r="Q1509" i="9"/>
  <c r="T1508" i="9"/>
  <c r="U1508" i="9" s="1"/>
  <c r="K1509" i="9"/>
  <c r="J1510" i="9"/>
  <c r="X1508" i="9"/>
  <c r="P1510" i="9" l="1"/>
  <c r="L1510" i="9"/>
  <c r="W1510" i="9"/>
  <c r="O1509" i="9"/>
  <c r="M1510" i="9"/>
  <c r="N1510" i="9" s="1"/>
  <c r="V1510" i="9"/>
  <c r="Q1510" i="9"/>
  <c r="X1509" i="9"/>
  <c r="R1509" i="9"/>
  <c r="S1509" i="9" s="1"/>
  <c r="T1509" i="9" s="1"/>
  <c r="U1509" i="9" s="1"/>
  <c r="K1510" i="9"/>
  <c r="J1511" i="9"/>
  <c r="P1511" i="9" l="1"/>
  <c r="L1511" i="9"/>
  <c r="W1511" i="9"/>
  <c r="O1510" i="9"/>
  <c r="M1511" i="9"/>
  <c r="N1511" i="9" s="1"/>
  <c r="V1511" i="9"/>
  <c r="Q1511" i="9"/>
  <c r="X1510" i="9"/>
  <c r="R1511" i="9"/>
  <c r="S1511" i="9" s="1"/>
  <c r="J1512" i="9"/>
  <c r="K1511" i="9"/>
  <c r="R1510" i="9"/>
  <c r="S1510" i="9" s="1"/>
  <c r="T1510" i="9" s="1"/>
  <c r="U1510" i="9" s="1"/>
  <c r="P1512" i="9" l="1"/>
  <c r="L1512" i="9"/>
  <c r="W1512" i="9"/>
  <c r="O1511" i="9"/>
  <c r="M1512" i="9"/>
  <c r="N1512" i="9" s="1"/>
  <c r="V1512" i="9"/>
  <c r="Q1512" i="9"/>
  <c r="T1511" i="9"/>
  <c r="U1511" i="9" s="1"/>
  <c r="X1511" i="9"/>
  <c r="J1513" i="9"/>
  <c r="K1512" i="9"/>
  <c r="P1513" i="9" l="1"/>
  <c r="L1513" i="9"/>
  <c r="W1513" i="9"/>
  <c r="O1512" i="9"/>
  <c r="M1513" i="9"/>
  <c r="N1513" i="9" s="1"/>
  <c r="V1513" i="9"/>
  <c r="Q1513" i="9"/>
  <c r="X1512" i="9"/>
  <c r="R1512" i="9"/>
  <c r="S1512" i="9" s="1"/>
  <c r="T1512" i="9" s="1"/>
  <c r="U1512" i="9" s="1"/>
  <c r="X1513" i="9"/>
  <c r="J1514" i="9"/>
  <c r="K1513" i="9"/>
  <c r="P1514" i="9" l="1"/>
  <c r="L1514" i="9"/>
  <c r="W1514" i="9"/>
  <c r="O1513" i="9"/>
  <c r="M1514" i="9"/>
  <c r="N1514" i="9" s="1"/>
  <c r="V1514" i="9"/>
  <c r="Q1514" i="9"/>
  <c r="X1514" i="9"/>
  <c r="J1515" i="9"/>
  <c r="K1514" i="9"/>
  <c r="R1513" i="9"/>
  <c r="S1513" i="9" s="1"/>
  <c r="T1513" i="9" s="1"/>
  <c r="U1513" i="9" s="1"/>
  <c r="P1515" i="9" l="1"/>
  <c r="L1515" i="9"/>
  <c r="W1515" i="9"/>
  <c r="O1514" i="9"/>
  <c r="M1515" i="9"/>
  <c r="N1515" i="9" s="1"/>
  <c r="V1515" i="9"/>
  <c r="Q1515" i="9"/>
  <c r="R1514" i="9"/>
  <c r="S1514" i="9" s="1"/>
  <c r="T1514" i="9" s="1"/>
  <c r="U1514" i="9" s="1"/>
  <c r="R1515" i="9"/>
  <c r="S1515" i="9" s="1"/>
  <c r="J1516" i="9"/>
  <c r="K1515" i="9"/>
  <c r="P1516" i="9" l="1"/>
  <c r="L1516" i="9"/>
  <c r="W1516" i="9"/>
  <c r="O1515" i="9"/>
  <c r="M1516" i="9"/>
  <c r="N1516" i="9" s="1"/>
  <c r="V1516" i="9"/>
  <c r="Q1516" i="9"/>
  <c r="T1515" i="9"/>
  <c r="U1515" i="9" s="1"/>
  <c r="R1516" i="9"/>
  <c r="S1516" i="9" s="1"/>
  <c r="J1517" i="9"/>
  <c r="K1516" i="9"/>
  <c r="X1515" i="9"/>
  <c r="P1517" i="9" l="1"/>
  <c r="L1517" i="9"/>
  <c r="W1517" i="9"/>
  <c r="O1516" i="9"/>
  <c r="M1517" i="9"/>
  <c r="N1517" i="9" s="1"/>
  <c r="V1517" i="9"/>
  <c r="Q1517" i="9"/>
  <c r="T1516" i="9"/>
  <c r="U1516" i="9" s="1"/>
  <c r="X1516" i="9"/>
  <c r="R1517" i="9"/>
  <c r="S1517" i="9" s="1"/>
  <c r="K1517" i="9"/>
  <c r="J1518" i="9"/>
  <c r="P1518" i="9" l="1"/>
  <c r="L1518" i="9"/>
  <c r="W1518" i="9"/>
  <c r="O1517" i="9"/>
  <c r="M1518" i="9"/>
  <c r="N1518" i="9" s="1"/>
  <c r="V1518" i="9"/>
  <c r="Q1518" i="9"/>
  <c r="T1517" i="9"/>
  <c r="U1517" i="9" s="1"/>
  <c r="X1517" i="9"/>
  <c r="R1518" i="9"/>
  <c r="S1518" i="9" s="1"/>
  <c r="J1519" i="9"/>
  <c r="K1518" i="9"/>
  <c r="P1519" i="9" l="1"/>
  <c r="L1519" i="9"/>
  <c r="W1519" i="9"/>
  <c r="O1518" i="9"/>
  <c r="M1519" i="9"/>
  <c r="N1519" i="9" s="1"/>
  <c r="V1519" i="9"/>
  <c r="Q1519" i="9"/>
  <c r="T1518" i="9"/>
  <c r="U1518" i="9" s="1"/>
  <c r="X1518" i="9"/>
  <c r="R1519" i="9"/>
  <c r="S1519" i="9" s="1"/>
  <c r="J1520" i="9"/>
  <c r="K1519" i="9"/>
  <c r="P1520" i="9" l="1"/>
  <c r="L1520" i="9"/>
  <c r="W1520" i="9"/>
  <c r="O1519" i="9"/>
  <c r="M1520" i="9"/>
  <c r="N1520" i="9" s="1"/>
  <c r="V1520" i="9"/>
  <c r="Q1520" i="9"/>
  <c r="T1519" i="9"/>
  <c r="U1519" i="9" s="1"/>
  <c r="R1520" i="9"/>
  <c r="S1520" i="9" s="1"/>
  <c r="K1520" i="9"/>
  <c r="J1521" i="9"/>
  <c r="X1519" i="9"/>
  <c r="P1521" i="9" l="1"/>
  <c r="L1521" i="9"/>
  <c r="W1521" i="9"/>
  <c r="O1520" i="9"/>
  <c r="M1521" i="9"/>
  <c r="N1521" i="9" s="1"/>
  <c r="V1521" i="9"/>
  <c r="Q1521" i="9"/>
  <c r="T1520" i="9"/>
  <c r="U1520" i="9" s="1"/>
  <c r="X1520" i="9"/>
  <c r="R1521" i="9"/>
  <c r="S1521" i="9" s="1"/>
  <c r="J1522" i="9"/>
  <c r="K1521" i="9"/>
  <c r="P1522" i="9" l="1"/>
  <c r="L1522" i="9"/>
  <c r="W1522" i="9"/>
  <c r="O1521" i="9"/>
  <c r="M1522" i="9"/>
  <c r="N1522" i="9" s="1"/>
  <c r="V1522" i="9"/>
  <c r="Q1522" i="9"/>
  <c r="T1521" i="9"/>
  <c r="U1521" i="9" s="1"/>
  <c r="R1522" i="9"/>
  <c r="S1522" i="9" s="1"/>
  <c r="J1523" i="9"/>
  <c r="K1522" i="9"/>
  <c r="X1521" i="9"/>
  <c r="P1523" i="9" l="1"/>
  <c r="L1523" i="9"/>
  <c r="W1523" i="9"/>
  <c r="O1522" i="9"/>
  <c r="M1523" i="9"/>
  <c r="N1523" i="9" s="1"/>
  <c r="V1523" i="9"/>
  <c r="Q1523" i="9"/>
  <c r="T1522" i="9"/>
  <c r="U1522" i="9" s="1"/>
  <c r="X1522" i="9"/>
  <c r="R1523" i="9"/>
  <c r="S1523" i="9" s="1"/>
  <c r="K1523" i="9"/>
  <c r="J1524" i="9"/>
  <c r="P1524" i="9" l="1"/>
  <c r="L1524" i="9"/>
  <c r="W1524" i="9"/>
  <c r="O1523" i="9"/>
  <c r="M1524" i="9"/>
  <c r="N1524" i="9" s="1"/>
  <c r="V1524" i="9"/>
  <c r="Q1524" i="9"/>
  <c r="T1523" i="9"/>
  <c r="U1523" i="9" s="1"/>
  <c r="K1524" i="9"/>
  <c r="J1525" i="9"/>
  <c r="X1523" i="9"/>
  <c r="P1525" i="9" l="1"/>
  <c r="L1525" i="9"/>
  <c r="W1525" i="9"/>
  <c r="O1524" i="9"/>
  <c r="M1525" i="9"/>
  <c r="N1525" i="9" s="1"/>
  <c r="V1525" i="9"/>
  <c r="Q1525" i="9"/>
  <c r="X1524" i="9"/>
  <c r="R1524" i="9"/>
  <c r="S1524" i="9" s="1"/>
  <c r="T1524" i="9" s="1"/>
  <c r="U1524" i="9" s="1"/>
  <c r="R1525" i="9"/>
  <c r="S1525" i="9" s="1"/>
  <c r="J1526" i="9"/>
  <c r="K1525" i="9"/>
  <c r="P1526" i="9" l="1"/>
  <c r="L1526" i="9"/>
  <c r="W1526" i="9"/>
  <c r="O1525" i="9"/>
  <c r="M1526" i="9"/>
  <c r="N1526" i="9" s="1"/>
  <c r="V1526" i="9"/>
  <c r="Q1526" i="9"/>
  <c r="T1525" i="9"/>
  <c r="U1525" i="9" s="1"/>
  <c r="J1527" i="9"/>
  <c r="K1526" i="9"/>
  <c r="X1525" i="9"/>
  <c r="P1527" i="9" l="1"/>
  <c r="L1527" i="9"/>
  <c r="W1527" i="9"/>
  <c r="O1526" i="9"/>
  <c r="M1527" i="9"/>
  <c r="N1527" i="9" s="1"/>
  <c r="V1527" i="9"/>
  <c r="Q1527" i="9"/>
  <c r="X1526" i="9"/>
  <c r="R1526" i="9"/>
  <c r="S1526" i="9" s="1"/>
  <c r="T1526" i="9" s="1"/>
  <c r="U1526" i="9" s="1"/>
  <c r="R1527" i="9"/>
  <c r="S1527" i="9" s="1"/>
  <c r="K1527" i="9"/>
  <c r="J1528" i="9"/>
  <c r="P1528" i="9" l="1"/>
  <c r="L1528" i="9"/>
  <c r="W1528" i="9"/>
  <c r="O1527" i="9"/>
  <c r="M1528" i="9"/>
  <c r="N1528" i="9" s="1"/>
  <c r="V1528" i="9"/>
  <c r="Q1528" i="9"/>
  <c r="T1527" i="9"/>
  <c r="U1527" i="9" s="1"/>
  <c r="J1529" i="9"/>
  <c r="K1528" i="9"/>
  <c r="X1527" i="9"/>
  <c r="P1529" i="9" l="1"/>
  <c r="L1529" i="9"/>
  <c r="W1529" i="9"/>
  <c r="O1528" i="9"/>
  <c r="M1529" i="9"/>
  <c r="N1529" i="9" s="1"/>
  <c r="V1529" i="9"/>
  <c r="Q1529" i="9"/>
  <c r="X1528" i="9"/>
  <c r="R1528" i="9"/>
  <c r="S1528" i="9" s="1"/>
  <c r="T1528" i="9" s="1"/>
  <c r="U1528" i="9" s="1"/>
  <c r="R1529" i="9"/>
  <c r="S1529" i="9" s="1"/>
  <c r="T1529" i="9" s="1"/>
  <c r="J1530" i="9"/>
  <c r="K1529" i="9"/>
  <c r="P1530" i="9" l="1"/>
  <c r="L1530" i="9"/>
  <c r="W1530" i="9"/>
  <c r="O1529" i="9"/>
  <c r="M1530" i="9"/>
  <c r="N1530" i="9" s="1"/>
  <c r="V1530" i="9"/>
  <c r="Q1530" i="9"/>
  <c r="U1529" i="9"/>
  <c r="J1531" i="9"/>
  <c r="K1530" i="9"/>
  <c r="X1529" i="9"/>
  <c r="P1531" i="9" l="1"/>
  <c r="L1531" i="9"/>
  <c r="W1531" i="9"/>
  <c r="O1530" i="9"/>
  <c r="M1531" i="9"/>
  <c r="N1531" i="9" s="1"/>
  <c r="V1531" i="9"/>
  <c r="Q1531" i="9"/>
  <c r="X1530" i="9"/>
  <c r="R1530" i="9"/>
  <c r="S1530" i="9" s="1"/>
  <c r="T1530" i="9" s="1"/>
  <c r="U1530" i="9" s="1"/>
  <c r="R1531" i="9"/>
  <c r="S1531" i="9" s="1"/>
  <c r="K1531" i="9"/>
  <c r="J1532" i="9"/>
  <c r="P1532" i="9" l="1"/>
  <c r="L1532" i="9"/>
  <c r="W1532" i="9"/>
  <c r="O1531" i="9"/>
  <c r="M1532" i="9"/>
  <c r="N1532" i="9" s="1"/>
  <c r="V1532" i="9"/>
  <c r="Q1532" i="9"/>
  <c r="T1531" i="9"/>
  <c r="U1531" i="9" s="1"/>
  <c r="K1532" i="9"/>
  <c r="J1533" i="9"/>
  <c r="X1531" i="9"/>
  <c r="P1533" i="9" l="1"/>
  <c r="L1533" i="9"/>
  <c r="W1533" i="9"/>
  <c r="O1532" i="9"/>
  <c r="M1533" i="9"/>
  <c r="N1533" i="9" s="1"/>
  <c r="V1533" i="9"/>
  <c r="Q1533" i="9"/>
  <c r="X1532" i="9"/>
  <c r="R1532" i="9"/>
  <c r="S1532" i="9" s="1"/>
  <c r="T1532" i="9" s="1"/>
  <c r="U1532" i="9" s="1"/>
  <c r="R1533" i="9"/>
  <c r="S1533" i="9" s="1"/>
  <c r="K1533" i="9"/>
  <c r="J1534" i="9"/>
  <c r="P1534" i="9" l="1"/>
  <c r="L1534" i="9"/>
  <c r="W1534" i="9"/>
  <c r="O1533" i="9"/>
  <c r="M1534" i="9"/>
  <c r="N1534" i="9" s="1"/>
  <c r="V1534" i="9"/>
  <c r="Q1534" i="9"/>
  <c r="T1533" i="9"/>
  <c r="U1533" i="9" s="1"/>
  <c r="J1535" i="9"/>
  <c r="K1534" i="9"/>
  <c r="X1533" i="9"/>
  <c r="P1535" i="9" l="1"/>
  <c r="L1535" i="9"/>
  <c r="W1535" i="9"/>
  <c r="O1534" i="9"/>
  <c r="M1535" i="9"/>
  <c r="N1535" i="9" s="1"/>
  <c r="V1535" i="9"/>
  <c r="Q1535" i="9"/>
  <c r="X1534" i="9"/>
  <c r="R1534" i="9"/>
  <c r="S1534" i="9" s="1"/>
  <c r="T1534" i="9" s="1"/>
  <c r="U1534" i="9" s="1"/>
  <c r="R1535" i="9"/>
  <c r="S1535" i="9" s="1"/>
  <c r="K1535" i="9"/>
  <c r="J1536" i="9"/>
  <c r="P1536" i="9" l="1"/>
  <c r="L1536" i="9"/>
  <c r="W1536" i="9"/>
  <c r="O1535" i="9"/>
  <c r="M1536" i="9"/>
  <c r="N1536" i="9" s="1"/>
  <c r="V1536" i="9"/>
  <c r="Q1536" i="9"/>
  <c r="T1535" i="9"/>
  <c r="U1535" i="9" s="1"/>
  <c r="J1537" i="9"/>
  <c r="K1536" i="9"/>
  <c r="X1535" i="9"/>
  <c r="P1537" i="9" l="1"/>
  <c r="L1537" i="9"/>
  <c r="W1537" i="9"/>
  <c r="O1536" i="9"/>
  <c r="M1537" i="9"/>
  <c r="N1537" i="9" s="1"/>
  <c r="V1537" i="9"/>
  <c r="Q1537" i="9"/>
  <c r="X1536" i="9"/>
  <c r="R1536" i="9"/>
  <c r="S1536" i="9" s="1"/>
  <c r="T1536" i="9" s="1"/>
  <c r="U1536" i="9" s="1"/>
  <c r="R1537" i="9"/>
  <c r="S1537" i="9" s="1"/>
  <c r="T1537" i="9" s="1"/>
  <c r="J1538" i="9"/>
  <c r="K1537" i="9"/>
  <c r="P1538" i="9" l="1"/>
  <c r="L1538" i="9"/>
  <c r="W1538" i="9"/>
  <c r="O1537" i="9"/>
  <c r="M1538" i="9"/>
  <c r="N1538" i="9" s="1"/>
  <c r="V1538" i="9"/>
  <c r="Q1538" i="9"/>
  <c r="U1537" i="9"/>
  <c r="X1537" i="9"/>
  <c r="R1538" i="9"/>
  <c r="S1538" i="9" s="1"/>
  <c r="K1538" i="9"/>
  <c r="J1539" i="9"/>
  <c r="P1539" i="9" l="1"/>
  <c r="L1539" i="9"/>
  <c r="W1539" i="9"/>
  <c r="O1538" i="9"/>
  <c r="M1539" i="9"/>
  <c r="N1539" i="9" s="1"/>
  <c r="V1539" i="9"/>
  <c r="Q1539" i="9"/>
  <c r="T1538" i="9"/>
  <c r="U1538" i="9" s="1"/>
  <c r="K1539" i="9"/>
  <c r="J1540" i="9"/>
  <c r="X1538" i="9"/>
  <c r="P1540" i="9" l="1"/>
  <c r="L1540" i="9"/>
  <c r="W1540" i="9"/>
  <c r="O1539" i="9"/>
  <c r="M1540" i="9"/>
  <c r="N1540" i="9" s="1"/>
  <c r="V1540" i="9"/>
  <c r="Q1540" i="9"/>
  <c r="X1539" i="9"/>
  <c r="R1539" i="9"/>
  <c r="S1539" i="9" s="1"/>
  <c r="T1539" i="9" s="1"/>
  <c r="U1539" i="9" s="1"/>
  <c r="X1540" i="9"/>
  <c r="J1541" i="9"/>
  <c r="K1540" i="9"/>
  <c r="P1541" i="9" l="1"/>
  <c r="L1541" i="9"/>
  <c r="W1541" i="9"/>
  <c r="O1540" i="9"/>
  <c r="M1541" i="9"/>
  <c r="N1541" i="9" s="1"/>
  <c r="V1541" i="9"/>
  <c r="Q1541" i="9"/>
  <c r="R1540" i="9"/>
  <c r="S1540" i="9" s="1"/>
  <c r="T1540" i="9" s="1"/>
  <c r="U1540" i="9" s="1"/>
  <c r="R1541" i="9"/>
  <c r="S1541" i="9" s="1"/>
  <c r="J1542" i="9"/>
  <c r="K1541" i="9"/>
  <c r="P1542" i="9" l="1"/>
  <c r="L1542" i="9"/>
  <c r="W1542" i="9"/>
  <c r="O1541" i="9"/>
  <c r="M1542" i="9"/>
  <c r="N1542" i="9" s="1"/>
  <c r="V1542" i="9"/>
  <c r="Q1542" i="9"/>
  <c r="T1541" i="9"/>
  <c r="U1541" i="9" s="1"/>
  <c r="K1542" i="9"/>
  <c r="J1543" i="9"/>
  <c r="X1541" i="9"/>
  <c r="P1543" i="9" l="1"/>
  <c r="L1543" i="9"/>
  <c r="W1543" i="9"/>
  <c r="O1542" i="9"/>
  <c r="M1543" i="9"/>
  <c r="N1543" i="9" s="1"/>
  <c r="V1543" i="9"/>
  <c r="Q1543" i="9"/>
  <c r="X1542" i="9"/>
  <c r="R1542" i="9"/>
  <c r="S1542" i="9" s="1"/>
  <c r="T1542" i="9" s="1"/>
  <c r="U1542" i="9" s="1"/>
  <c r="R1543" i="9"/>
  <c r="S1543" i="9" s="1"/>
  <c r="K1543" i="9"/>
  <c r="J1544" i="9"/>
  <c r="P1544" i="9" l="1"/>
  <c r="L1544" i="9"/>
  <c r="W1544" i="9"/>
  <c r="O1543" i="9"/>
  <c r="M1544" i="9"/>
  <c r="N1544" i="9" s="1"/>
  <c r="V1544" i="9"/>
  <c r="Q1544" i="9"/>
  <c r="T1543" i="9"/>
  <c r="U1543" i="9" s="1"/>
  <c r="X1543" i="9"/>
  <c r="J1545" i="9"/>
  <c r="K1544" i="9"/>
  <c r="P1545" i="9" l="1"/>
  <c r="L1545" i="9"/>
  <c r="W1545" i="9"/>
  <c r="O1544" i="9"/>
  <c r="M1545" i="9"/>
  <c r="N1545" i="9" s="1"/>
  <c r="V1545" i="9"/>
  <c r="Q1545" i="9"/>
  <c r="X1544" i="9"/>
  <c r="R1544" i="9"/>
  <c r="S1544" i="9" s="1"/>
  <c r="T1544" i="9" s="1"/>
  <c r="U1544" i="9" s="1"/>
  <c r="R1545" i="9"/>
  <c r="S1545" i="9" s="1"/>
  <c r="J1546" i="9"/>
  <c r="K1545" i="9"/>
  <c r="P1546" i="9" l="1"/>
  <c r="L1546" i="9"/>
  <c r="W1546" i="9"/>
  <c r="O1545" i="9"/>
  <c r="M1546" i="9"/>
  <c r="N1546" i="9" s="1"/>
  <c r="V1546" i="9"/>
  <c r="Q1546" i="9"/>
  <c r="T1545" i="9"/>
  <c r="U1545" i="9" s="1"/>
  <c r="J1547" i="9"/>
  <c r="K1546" i="9"/>
  <c r="X1545" i="9"/>
  <c r="P1547" i="9" l="1"/>
  <c r="L1547" i="9"/>
  <c r="W1547" i="9"/>
  <c r="O1546" i="9"/>
  <c r="M1547" i="9"/>
  <c r="N1547" i="9" s="1"/>
  <c r="V1547" i="9"/>
  <c r="Q1547" i="9"/>
  <c r="X1546" i="9"/>
  <c r="R1546" i="9"/>
  <c r="S1546" i="9" s="1"/>
  <c r="T1546" i="9" s="1"/>
  <c r="U1546" i="9" s="1"/>
  <c r="K1547" i="9"/>
  <c r="J1548" i="9"/>
  <c r="P1548" i="9" l="1"/>
  <c r="L1548" i="9"/>
  <c r="W1548" i="9"/>
  <c r="O1547" i="9"/>
  <c r="M1548" i="9"/>
  <c r="N1548" i="9" s="1"/>
  <c r="V1548" i="9"/>
  <c r="Q1548" i="9"/>
  <c r="X1547" i="9"/>
  <c r="R1547" i="9"/>
  <c r="S1547" i="9" s="1"/>
  <c r="T1547" i="9" s="1"/>
  <c r="U1547" i="9" s="1"/>
  <c r="R1548" i="9"/>
  <c r="S1548" i="9" s="1"/>
  <c r="K1548" i="9"/>
  <c r="J1549" i="9"/>
  <c r="P1549" i="9" l="1"/>
  <c r="L1549" i="9"/>
  <c r="W1549" i="9"/>
  <c r="O1548" i="9"/>
  <c r="M1549" i="9"/>
  <c r="N1549" i="9" s="1"/>
  <c r="V1549" i="9"/>
  <c r="Q1549" i="9"/>
  <c r="T1548" i="9"/>
  <c r="U1548" i="9" s="1"/>
  <c r="X1548" i="9"/>
  <c r="R1549" i="9"/>
  <c r="S1549" i="9" s="1"/>
  <c r="J1550" i="9"/>
  <c r="K1549" i="9"/>
  <c r="P1550" i="9" l="1"/>
  <c r="L1550" i="9"/>
  <c r="W1550" i="9"/>
  <c r="O1549" i="9"/>
  <c r="M1550" i="9"/>
  <c r="N1550" i="9" s="1"/>
  <c r="V1550" i="9"/>
  <c r="Q1550" i="9"/>
  <c r="T1549" i="9"/>
  <c r="U1549" i="9" s="1"/>
  <c r="J1551" i="9"/>
  <c r="K1550" i="9"/>
  <c r="X1549" i="9"/>
  <c r="P1551" i="9" l="1"/>
  <c r="L1551" i="9"/>
  <c r="W1551" i="9"/>
  <c r="O1550" i="9"/>
  <c r="M1551" i="9"/>
  <c r="N1551" i="9" s="1"/>
  <c r="V1551" i="9"/>
  <c r="Q1551" i="9"/>
  <c r="X1550" i="9"/>
  <c r="R1550" i="9"/>
  <c r="S1550" i="9" s="1"/>
  <c r="T1550" i="9" s="1"/>
  <c r="U1550" i="9" s="1"/>
  <c r="R1551" i="9"/>
  <c r="S1551" i="9" s="1"/>
  <c r="K1551" i="9"/>
  <c r="J1552" i="9"/>
  <c r="P1552" i="9" l="1"/>
  <c r="L1552" i="9"/>
  <c r="W1552" i="9"/>
  <c r="O1551" i="9"/>
  <c r="M1552" i="9"/>
  <c r="N1552" i="9" s="1"/>
  <c r="V1552" i="9"/>
  <c r="Q1552" i="9"/>
  <c r="T1551" i="9"/>
  <c r="U1551" i="9" s="1"/>
  <c r="X1551" i="9"/>
  <c r="R1552" i="9"/>
  <c r="S1552" i="9" s="1"/>
  <c r="J1553" i="9"/>
  <c r="K1552" i="9"/>
  <c r="P1553" i="9" l="1"/>
  <c r="L1553" i="9"/>
  <c r="W1553" i="9"/>
  <c r="O1552" i="9"/>
  <c r="M1553" i="9"/>
  <c r="N1553" i="9" s="1"/>
  <c r="V1553" i="9"/>
  <c r="Q1553" i="9"/>
  <c r="T1552" i="9"/>
  <c r="U1552" i="9" s="1"/>
  <c r="J1554" i="9"/>
  <c r="K1553" i="9"/>
  <c r="X1552" i="9"/>
  <c r="P1554" i="9" l="1"/>
  <c r="L1554" i="9"/>
  <c r="W1554" i="9"/>
  <c r="O1553" i="9"/>
  <c r="M1554" i="9"/>
  <c r="N1554" i="9" s="1"/>
  <c r="V1554" i="9"/>
  <c r="Q1554" i="9"/>
  <c r="X1553" i="9"/>
  <c r="R1553" i="9"/>
  <c r="S1553" i="9" s="1"/>
  <c r="T1553" i="9" s="1"/>
  <c r="U1553" i="9" s="1"/>
  <c r="R1554" i="9"/>
  <c r="S1554" i="9" s="1"/>
  <c r="K1554" i="9"/>
  <c r="J1555" i="9"/>
  <c r="P1555" i="9" l="1"/>
  <c r="L1555" i="9"/>
  <c r="W1555" i="9"/>
  <c r="O1554" i="9"/>
  <c r="M1555" i="9"/>
  <c r="N1555" i="9" s="1"/>
  <c r="V1555" i="9"/>
  <c r="Q1555" i="9"/>
  <c r="T1554" i="9"/>
  <c r="U1554" i="9" s="1"/>
  <c r="X1554" i="9"/>
  <c r="R1555" i="9"/>
  <c r="S1555" i="9" s="1"/>
  <c r="J1556" i="9"/>
  <c r="K1555" i="9"/>
  <c r="P1556" i="9" l="1"/>
  <c r="L1556" i="9"/>
  <c r="W1556" i="9"/>
  <c r="O1555" i="9"/>
  <c r="M1556" i="9"/>
  <c r="N1556" i="9" s="1"/>
  <c r="V1556" i="9"/>
  <c r="Q1556" i="9"/>
  <c r="T1555" i="9"/>
  <c r="U1555" i="9" s="1"/>
  <c r="J1557" i="9"/>
  <c r="K1556" i="9"/>
  <c r="X1555" i="9"/>
  <c r="P1557" i="9" l="1"/>
  <c r="L1557" i="9"/>
  <c r="W1557" i="9"/>
  <c r="O1556" i="9"/>
  <c r="M1557" i="9"/>
  <c r="N1557" i="9" s="1"/>
  <c r="V1557" i="9"/>
  <c r="Q1557" i="9"/>
  <c r="X1556" i="9"/>
  <c r="R1556" i="9"/>
  <c r="S1556" i="9" s="1"/>
  <c r="T1556" i="9" s="1"/>
  <c r="U1556" i="9" s="1"/>
  <c r="R1557" i="9"/>
  <c r="S1557" i="9" s="1"/>
  <c r="J1558" i="9"/>
  <c r="K1557" i="9"/>
  <c r="P1558" i="9" l="1"/>
  <c r="L1558" i="9"/>
  <c r="W1558" i="9"/>
  <c r="O1557" i="9"/>
  <c r="M1558" i="9"/>
  <c r="N1558" i="9" s="1"/>
  <c r="V1558" i="9"/>
  <c r="Q1558" i="9"/>
  <c r="T1557" i="9"/>
  <c r="U1557" i="9" s="1"/>
  <c r="R1558" i="9"/>
  <c r="S1558" i="9" s="1"/>
  <c r="J1559" i="9"/>
  <c r="K1558" i="9"/>
  <c r="X1557" i="9"/>
  <c r="P1559" i="9" l="1"/>
  <c r="L1559" i="9"/>
  <c r="W1559" i="9"/>
  <c r="O1558" i="9"/>
  <c r="M1559" i="9"/>
  <c r="N1559" i="9" s="1"/>
  <c r="V1559" i="9"/>
  <c r="Q1559" i="9"/>
  <c r="T1558" i="9"/>
  <c r="U1558" i="9" s="1"/>
  <c r="X1558" i="9"/>
  <c r="R1559" i="9"/>
  <c r="S1559" i="9" s="1"/>
  <c r="J1560" i="9"/>
  <c r="K1559" i="9"/>
  <c r="P1560" i="9" l="1"/>
  <c r="L1560" i="9"/>
  <c r="W1560" i="9"/>
  <c r="O1559" i="9"/>
  <c r="M1560" i="9"/>
  <c r="N1560" i="9" s="1"/>
  <c r="V1560" i="9"/>
  <c r="Q1560" i="9"/>
  <c r="T1559" i="9"/>
  <c r="U1559" i="9" s="1"/>
  <c r="X1559" i="9"/>
  <c r="R1560" i="9"/>
  <c r="S1560" i="9" s="1"/>
  <c r="J1561" i="9"/>
  <c r="K1560" i="9"/>
  <c r="P1561" i="9" l="1"/>
  <c r="L1561" i="9"/>
  <c r="W1561" i="9"/>
  <c r="O1560" i="9"/>
  <c r="M1561" i="9"/>
  <c r="N1561" i="9" s="1"/>
  <c r="V1561" i="9"/>
  <c r="Q1561" i="9"/>
  <c r="T1560" i="9"/>
  <c r="U1560" i="9" s="1"/>
  <c r="X1560" i="9"/>
  <c r="R1561" i="9"/>
  <c r="S1561" i="9" s="1"/>
  <c r="K1561" i="9"/>
  <c r="J1562" i="9"/>
  <c r="P1562" i="9" l="1"/>
  <c r="L1562" i="9"/>
  <c r="W1562" i="9"/>
  <c r="O1561" i="9"/>
  <c r="M1562" i="9"/>
  <c r="N1562" i="9" s="1"/>
  <c r="V1562" i="9"/>
  <c r="Q1562" i="9"/>
  <c r="T1561" i="9"/>
  <c r="U1561" i="9" s="1"/>
  <c r="X1561" i="9"/>
  <c r="R1562" i="9"/>
  <c r="S1562" i="9" s="1"/>
  <c r="K1562" i="9"/>
  <c r="J1563" i="9"/>
  <c r="P1563" i="9" l="1"/>
  <c r="L1563" i="9"/>
  <c r="W1563" i="9"/>
  <c r="O1562" i="9"/>
  <c r="M1563" i="9"/>
  <c r="N1563" i="9" s="1"/>
  <c r="V1563" i="9"/>
  <c r="Q1563" i="9"/>
  <c r="T1562" i="9"/>
  <c r="U1562" i="9" s="1"/>
  <c r="R1563" i="9"/>
  <c r="S1563" i="9" s="1"/>
  <c r="J1564" i="9"/>
  <c r="K1563" i="9"/>
  <c r="X1562" i="9"/>
  <c r="P1564" i="9" l="1"/>
  <c r="L1564" i="9"/>
  <c r="W1564" i="9"/>
  <c r="O1563" i="9"/>
  <c r="M1564" i="9"/>
  <c r="N1564" i="9" s="1"/>
  <c r="V1564" i="9"/>
  <c r="Q1564" i="9"/>
  <c r="T1563" i="9"/>
  <c r="U1563" i="9" s="1"/>
  <c r="X1563" i="9"/>
  <c r="R1564" i="9"/>
  <c r="S1564" i="9" s="1"/>
  <c r="K1564" i="9"/>
  <c r="J1565" i="9"/>
  <c r="P1565" i="9" l="1"/>
  <c r="L1565" i="9"/>
  <c r="W1565" i="9"/>
  <c r="O1564" i="9"/>
  <c r="M1565" i="9"/>
  <c r="N1565" i="9" s="1"/>
  <c r="V1565" i="9"/>
  <c r="Q1565" i="9"/>
  <c r="T1564" i="9"/>
  <c r="U1564" i="9" s="1"/>
  <c r="X1564" i="9"/>
  <c r="R1565" i="9"/>
  <c r="S1565" i="9" s="1"/>
  <c r="J1566" i="9"/>
  <c r="K1565" i="9"/>
  <c r="P1566" i="9" l="1"/>
  <c r="L1566" i="9"/>
  <c r="W1566" i="9"/>
  <c r="O1565" i="9"/>
  <c r="M1566" i="9"/>
  <c r="N1566" i="9" s="1"/>
  <c r="V1566" i="9"/>
  <c r="Q1566" i="9"/>
  <c r="T1565" i="9"/>
  <c r="U1565" i="9" s="1"/>
  <c r="X1565" i="9"/>
  <c r="J1567" i="9"/>
  <c r="K1566" i="9"/>
  <c r="P1567" i="9" l="1"/>
  <c r="L1567" i="9"/>
  <c r="W1567" i="9"/>
  <c r="O1566" i="9"/>
  <c r="M1567" i="9"/>
  <c r="N1567" i="9" s="1"/>
  <c r="V1567" i="9"/>
  <c r="Q1567" i="9"/>
  <c r="X1566" i="9"/>
  <c r="R1566" i="9"/>
  <c r="S1566" i="9" s="1"/>
  <c r="T1566" i="9" s="1"/>
  <c r="U1566" i="9" s="1"/>
  <c r="R1567" i="9"/>
  <c r="S1567" i="9" s="1"/>
  <c r="K1567" i="9"/>
  <c r="J1568" i="9"/>
  <c r="P1568" i="9" l="1"/>
  <c r="L1568" i="9"/>
  <c r="W1568" i="9"/>
  <c r="O1567" i="9"/>
  <c r="M1568" i="9"/>
  <c r="N1568" i="9" s="1"/>
  <c r="V1568" i="9"/>
  <c r="Q1568" i="9"/>
  <c r="T1567" i="9"/>
  <c r="U1567" i="9" s="1"/>
  <c r="J1569" i="9"/>
  <c r="K1568" i="9"/>
  <c r="X1567" i="9"/>
  <c r="P1569" i="9" l="1"/>
  <c r="L1569" i="9"/>
  <c r="W1569" i="9"/>
  <c r="O1568" i="9"/>
  <c r="M1569" i="9"/>
  <c r="N1569" i="9" s="1"/>
  <c r="V1569" i="9"/>
  <c r="Q1569" i="9"/>
  <c r="X1568" i="9"/>
  <c r="R1568" i="9"/>
  <c r="S1568" i="9" s="1"/>
  <c r="T1568" i="9" s="1"/>
  <c r="U1568" i="9" s="1"/>
  <c r="X1569" i="9"/>
  <c r="J1570" i="9"/>
  <c r="K1569" i="9"/>
  <c r="P1570" i="9" l="1"/>
  <c r="L1570" i="9"/>
  <c r="W1570" i="9"/>
  <c r="O1569" i="9"/>
  <c r="M1570" i="9"/>
  <c r="N1570" i="9" s="1"/>
  <c r="V1570" i="9"/>
  <c r="Q1570" i="9"/>
  <c r="R1569" i="9"/>
  <c r="S1569" i="9" s="1"/>
  <c r="T1569" i="9" s="1"/>
  <c r="U1569" i="9" s="1"/>
  <c r="R1570" i="9"/>
  <c r="S1570" i="9" s="1"/>
  <c r="K1570" i="9"/>
  <c r="J1571" i="9"/>
  <c r="P1571" i="9" l="1"/>
  <c r="L1571" i="9"/>
  <c r="W1571" i="9"/>
  <c r="O1570" i="9"/>
  <c r="M1571" i="9"/>
  <c r="N1571" i="9" s="1"/>
  <c r="V1571" i="9"/>
  <c r="Q1571" i="9"/>
  <c r="T1570" i="9"/>
  <c r="U1570" i="9" s="1"/>
  <c r="X1570" i="9"/>
  <c r="R1571" i="9"/>
  <c r="S1571" i="9" s="1"/>
  <c r="K1571" i="9"/>
  <c r="J1572" i="9"/>
  <c r="P1572" i="9" l="1"/>
  <c r="L1572" i="9"/>
  <c r="W1572" i="9"/>
  <c r="O1571" i="9"/>
  <c r="M1572" i="9"/>
  <c r="N1572" i="9" s="1"/>
  <c r="V1572" i="9"/>
  <c r="Q1572" i="9"/>
  <c r="T1571" i="9"/>
  <c r="U1571" i="9" s="1"/>
  <c r="X1571" i="9"/>
  <c r="R1572" i="9"/>
  <c r="S1572" i="9" s="1"/>
  <c r="J1573" i="9"/>
  <c r="K1572" i="9"/>
  <c r="P1573" i="9" l="1"/>
  <c r="L1573" i="9"/>
  <c r="W1573" i="9"/>
  <c r="O1572" i="9"/>
  <c r="M1573" i="9"/>
  <c r="N1573" i="9" s="1"/>
  <c r="V1573" i="9"/>
  <c r="Q1573" i="9"/>
  <c r="T1572" i="9"/>
  <c r="U1572" i="9" s="1"/>
  <c r="J1574" i="9"/>
  <c r="K1573" i="9"/>
  <c r="X1572" i="9"/>
  <c r="P1574" i="9" l="1"/>
  <c r="L1574" i="9"/>
  <c r="W1574" i="9"/>
  <c r="O1573" i="9"/>
  <c r="M1574" i="9"/>
  <c r="N1574" i="9" s="1"/>
  <c r="V1574" i="9"/>
  <c r="Q1574" i="9"/>
  <c r="X1573" i="9"/>
  <c r="R1573" i="9"/>
  <c r="S1573" i="9" s="1"/>
  <c r="T1573" i="9" s="1"/>
  <c r="U1573" i="9" s="1"/>
  <c r="X1574" i="9"/>
  <c r="J1575" i="9"/>
  <c r="K1574" i="9"/>
  <c r="P1575" i="9" l="1"/>
  <c r="L1575" i="9"/>
  <c r="W1575" i="9"/>
  <c r="O1574" i="9"/>
  <c r="M1575" i="9"/>
  <c r="N1575" i="9" s="1"/>
  <c r="V1575" i="9"/>
  <c r="Q1575" i="9"/>
  <c r="R1574" i="9"/>
  <c r="S1574" i="9" s="1"/>
  <c r="T1574" i="9" s="1"/>
  <c r="U1574" i="9" s="1"/>
  <c r="R1575" i="9"/>
  <c r="S1575" i="9" s="1"/>
  <c r="K1575" i="9"/>
  <c r="J1576" i="9"/>
  <c r="P1576" i="9" l="1"/>
  <c r="L1576" i="9"/>
  <c r="W1576" i="9"/>
  <c r="O1575" i="9"/>
  <c r="M1576" i="9"/>
  <c r="N1576" i="9" s="1"/>
  <c r="V1576" i="9"/>
  <c r="Q1576" i="9"/>
  <c r="T1575" i="9"/>
  <c r="U1575" i="9" s="1"/>
  <c r="K1576" i="9"/>
  <c r="J1577" i="9"/>
  <c r="X1575" i="9"/>
  <c r="P1577" i="9" l="1"/>
  <c r="L1577" i="9"/>
  <c r="W1577" i="9"/>
  <c r="O1576" i="9"/>
  <c r="M1577" i="9"/>
  <c r="N1577" i="9" s="1"/>
  <c r="V1577" i="9"/>
  <c r="Q1577" i="9"/>
  <c r="X1576" i="9"/>
  <c r="R1576" i="9"/>
  <c r="S1576" i="9" s="1"/>
  <c r="T1576" i="9" s="1"/>
  <c r="U1576" i="9" s="1"/>
  <c r="R1577" i="9"/>
  <c r="S1577" i="9" s="1"/>
  <c r="J1578" i="9"/>
  <c r="K1577" i="9"/>
  <c r="P1578" i="9" l="1"/>
  <c r="L1578" i="9"/>
  <c r="W1578" i="9"/>
  <c r="O1577" i="9"/>
  <c r="M1578" i="9"/>
  <c r="N1578" i="9" s="1"/>
  <c r="V1578" i="9"/>
  <c r="Q1578" i="9"/>
  <c r="T1577" i="9"/>
  <c r="U1577" i="9" s="1"/>
  <c r="X1577" i="9"/>
  <c r="J1579" i="9"/>
  <c r="K1578" i="9"/>
  <c r="P1579" i="9" l="1"/>
  <c r="L1579" i="9"/>
  <c r="W1579" i="9"/>
  <c r="O1578" i="9"/>
  <c r="M1579" i="9"/>
  <c r="N1579" i="9" s="1"/>
  <c r="V1579" i="9"/>
  <c r="Q1579" i="9"/>
  <c r="X1578" i="9"/>
  <c r="R1578" i="9"/>
  <c r="S1578" i="9" s="1"/>
  <c r="T1578" i="9" s="1"/>
  <c r="U1578" i="9" s="1"/>
  <c r="R1579" i="9"/>
  <c r="S1579" i="9" s="1"/>
  <c r="K1579" i="9"/>
  <c r="J1580" i="9"/>
  <c r="P1580" i="9" l="1"/>
  <c r="L1580" i="9"/>
  <c r="W1580" i="9"/>
  <c r="O1579" i="9"/>
  <c r="M1580" i="9"/>
  <c r="N1580" i="9" s="1"/>
  <c r="V1580" i="9"/>
  <c r="Q1580" i="9"/>
  <c r="T1579" i="9"/>
  <c r="U1579" i="9" s="1"/>
  <c r="K1580" i="9"/>
  <c r="J1581" i="9"/>
  <c r="X1579" i="9"/>
  <c r="P1581" i="9" l="1"/>
  <c r="L1581" i="9"/>
  <c r="W1581" i="9"/>
  <c r="O1580" i="9"/>
  <c r="M1581" i="9"/>
  <c r="N1581" i="9" s="1"/>
  <c r="V1581" i="9"/>
  <c r="Q1581" i="9"/>
  <c r="X1580" i="9"/>
  <c r="R1580" i="9"/>
  <c r="S1580" i="9" s="1"/>
  <c r="T1580" i="9" s="1"/>
  <c r="U1580" i="9" s="1"/>
  <c r="X1581" i="9"/>
  <c r="K1581" i="9"/>
  <c r="J1582" i="9"/>
  <c r="P1582" i="9" l="1"/>
  <c r="L1582" i="9"/>
  <c r="W1582" i="9"/>
  <c r="O1581" i="9"/>
  <c r="M1582" i="9"/>
  <c r="N1582" i="9" s="1"/>
  <c r="V1582" i="9"/>
  <c r="Q1582" i="9"/>
  <c r="X1582" i="9"/>
  <c r="J1583" i="9"/>
  <c r="K1582" i="9"/>
  <c r="R1581" i="9"/>
  <c r="S1581" i="9" s="1"/>
  <c r="T1581" i="9" s="1"/>
  <c r="U1581" i="9" s="1"/>
  <c r="P1583" i="9" l="1"/>
  <c r="L1583" i="9"/>
  <c r="W1583" i="9"/>
  <c r="O1582" i="9"/>
  <c r="M1583" i="9"/>
  <c r="N1583" i="9" s="1"/>
  <c r="V1583" i="9"/>
  <c r="Q1583" i="9"/>
  <c r="R1582" i="9"/>
  <c r="S1582" i="9" s="1"/>
  <c r="T1582" i="9" s="1"/>
  <c r="U1582" i="9" s="1"/>
  <c r="R1583" i="9"/>
  <c r="S1583" i="9" s="1"/>
  <c r="J1584" i="9"/>
  <c r="K1583" i="9"/>
  <c r="P1584" i="9" l="1"/>
  <c r="L1584" i="9"/>
  <c r="W1584" i="9"/>
  <c r="O1583" i="9"/>
  <c r="M1584" i="9"/>
  <c r="N1584" i="9" s="1"/>
  <c r="V1584" i="9"/>
  <c r="Q1584" i="9"/>
  <c r="T1583" i="9"/>
  <c r="U1583" i="9" s="1"/>
  <c r="J1585" i="9"/>
  <c r="K1584" i="9"/>
  <c r="X1583" i="9"/>
  <c r="P1585" i="9" l="1"/>
  <c r="L1585" i="9"/>
  <c r="W1585" i="9"/>
  <c r="O1584" i="9"/>
  <c r="M1585" i="9"/>
  <c r="N1585" i="9" s="1"/>
  <c r="V1585" i="9"/>
  <c r="Q1585" i="9"/>
  <c r="X1584" i="9"/>
  <c r="R1584" i="9"/>
  <c r="S1584" i="9" s="1"/>
  <c r="T1584" i="9" s="1"/>
  <c r="U1584" i="9" s="1"/>
  <c r="R1585" i="9"/>
  <c r="S1585" i="9" s="1"/>
  <c r="T1585" i="9" s="1"/>
  <c r="J1586" i="9"/>
  <c r="K1585" i="9"/>
  <c r="P1586" i="9" l="1"/>
  <c r="L1586" i="9"/>
  <c r="W1586" i="9"/>
  <c r="O1585" i="9"/>
  <c r="M1586" i="9"/>
  <c r="N1586" i="9" s="1"/>
  <c r="V1586" i="9"/>
  <c r="Q1586" i="9"/>
  <c r="U1585" i="9"/>
  <c r="J1587" i="9"/>
  <c r="K1586" i="9"/>
  <c r="X1585" i="9"/>
  <c r="P1587" i="9" l="1"/>
  <c r="L1587" i="9"/>
  <c r="W1587" i="9"/>
  <c r="O1586" i="9"/>
  <c r="M1587" i="9"/>
  <c r="N1587" i="9" s="1"/>
  <c r="V1587" i="9"/>
  <c r="Q1587" i="9"/>
  <c r="X1586" i="9"/>
  <c r="R1586" i="9"/>
  <c r="S1586" i="9" s="1"/>
  <c r="T1586" i="9" s="1"/>
  <c r="U1586" i="9" s="1"/>
  <c r="R1587" i="9"/>
  <c r="S1587" i="9" s="1"/>
  <c r="K1587" i="9"/>
  <c r="J1588" i="9"/>
  <c r="P1588" i="9" l="1"/>
  <c r="L1588" i="9"/>
  <c r="W1588" i="9"/>
  <c r="O1587" i="9"/>
  <c r="M1588" i="9"/>
  <c r="N1588" i="9" s="1"/>
  <c r="V1588" i="9"/>
  <c r="Q1588" i="9"/>
  <c r="T1587" i="9"/>
  <c r="U1587" i="9" s="1"/>
  <c r="K1588" i="9"/>
  <c r="J1589" i="9"/>
  <c r="X1587" i="9"/>
  <c r="P1589" i="9" l="1"/>
  <c r="L1589" i="9"/>
  <c r="W1589" i="9"/>
  <c r="O1588" i="9"/>
  <c r="M1589" i="9"/>
  <c r="N1589" i="9" s="1"/>
  <c r="V1589" i="9"/>
  <c r="Q1589" i="9"/>
  <c r="X1588" i="9"/>
  <c r="R1588" i="9"/>
  <c r="S1588" i="9" s="1"/>
  <c r="T1588" i="9" s="1"/>
  <c r="U1588" i="9" s="1"/>
  <c r="R1589" i="9"/>
  <c r="S1589" i="9" s="1"/>
  <c r="K1589" i="9"/>
  <c r="J1590" i="9"/>
  <c r="P1590" i="9" l="1"/>
  <c r="L1590" i="9"/>
  <c r="W1590" i="9"/>
  <c r="O1589" i="9"/>
  <c r="M1590" i="9"/>
  <c r="N1590" i="9" s="1"/>
  <c r="V1590" i="9"/>
  <c r="Q1590" i="9"/>
  <c r="T1589" i="9"/>
  <c r="U1589" i="9" s="1"/>
  <c r="X1589" i="9"/>
  <c r="R1590" i="9"/>
  <c r="S1590" i="9" s="1"/>
  <c r="J1591" i="9"/>
  <c r="K1590" i="9"/>
  <c r="P1591" i="9" l="1"/>
  <c r="L1591" i="9"/>
  <c r="W1591" i="9"/>
  <c r="O1590" i="9"/>
  <c r="M1591" i="9"/>
  <c r="N1591" i="9" s="1"/>
  <c r="V1591" i="9"/>
  <c r="Q1591" i="9"/>
  <c r="T1590" i="9"/>
  <c r="U1590" i="9" s="1"/>
  <c r="K1591" i="9"/>
  <c r="J1592" i="9"/>
  <c r="X1590" i="9"/>
  <c r="P1592" i="9" l="1"/>
  <c r="L1592" i="9"/>
  <c r="W1592" i="9"/>
  <c r="O1591" i="9"/>
  <c r="M1592" i="9"/>
  <c r="N1592" i="9" s="1"/>
  <c r="V1592" i="9"/>
  <c r="Q1592" i="9"/>
  <c r="X1591" i="9"/>
  <c r="R1591" i="9"/>
  <c r="S1591" i="9" s="1"/>
  <c r="T1591" i="9" s="1"/>
  <c r="U1591" i="9" s="1"/>
  <c r="R1592" i="9"/>
  <c r="S1592" i="9" s="1"/>
  <c r="K1592" i="9"/>
  <c r="J1593" i="9"/>
  <c r="P1593" i="9" l="1"/>
  <c r="L1593" i="9"/>
  <c r="W1593" i="9"/>
  <c r="O1592" i="9"/>
  <c r="M1593" i="9"/>
  <c r="N1593" i="9" s="1"/>
  <c r="V1593" i="9"/>
  <c r="Q1593" i="9"/>
  <c r="T1592" i="9"/>
  <c r="U1592" i="9" s="1"/>
  <c r="X1592" i="9"/>
  <c r="R1593" i="9"/>
  <c r="S1593" i="9" s="1"/>
  <c r="K1593" i="9"/>
  <c r="J1594" i="9"/>
  <c r="P1594" i="9" l="1"/>
  <c r="L1594" i="9"/>
  <c r="W1594" i="9"/>
  <c r="O1593" i="9"/>
  <c r="M1594" i="9"/>
  <c r="N1594" i="9" s="1"/>
  <c r="V1594" i="9"/>
  <c r="Q1594" i="9"/>
  <c r="T1593" i="9"/>
  <c r="U1593" i="9" s="1"/>
  <c r="K1594" i="9"/>
  <c r="J1595" i="9"/>
  <c r="X1593" i="9"/>
  <c r="P1595" i="9" l="1"/>
  <c r="L1595" i="9"/>
  <c r="W1595" i="9"/>
  <c r="O1594" i="9"/>
  <c r="M1595" i="9"/>
  <c r="N1595" i="9" s="1"/>
  <c r="V1595" i="9"/>
  <c r="Q1595" i="9"/>
  <c r="X1594" i="9"/>
  <c r="R1594" i="9"/>
  <c r="S1594" i="9" s="1"/>
  <c r="T1594" i="9" s="1"/>
  <c r="U1594" i="9" s="1"/>
  <c r="J1596" i="9"/>
  <c r="K1595" i="9"/>
  <c r="P1596" i="9" l="1"/>
  <c r="L1596" i="9"/>
  <c r="W1596" i="9"/>
  <c r="O1595" i="9"/>
  <c r="M1596" i="9"/>
  <c r="N1596" i="9" s="1"/>
  <c r="V1596" i="9"/>
  <c r="Q1596" i="9"/>
  <c r="X1595" i="9"/>
  <c r="R1595" i="9"/>
  <c r="S1595" i="9" s="1"/>
  <c r="T1595" i="9" s="1"/>
  <c r="U1595" i="9" s="1"/>
  <c r="R1596" i="9"/>
  <c r="S1596" i="9" s="1"/>
  <c r="K1596" i="9"/>
  <c r="J1597" i="9"/>
  <c r="P1597" i="9" l="1"/>
  <c r="L1597" i="9"/>
  <c r="W1597" i="9"/>
  <c r="O1596" i="9"/>
  <c r="M1597" i="9"/>
  <c r="N1597" i="9" s="1"/>
  <c r="V1597" i="9"/>
  <c r="Q1597" i="9"/>
  <c r="T1596" i="9"/>
  <c r="U1596" i="9" s="1"/>
  <c r="J1598" i="9"/>
  <c r="K1597" i="9"/>
  <c r="X1596" i="9"/>
  <c r="P1598" i="9" l="1"/>
  <c r="L1598" i="9"/>
  <c r="W1598" i="9"/>
  <c r="O1597" i="9"/>
  <c r="M1598" i="9"/>
  <c r="N1598" i="9" s="1"/>
  <c r="V1598" i="9"/>
  <c r="Q1598" i="9"/>
  <c r="X1597" i="9"/>
  <c r="R1597" i="9"/>
  <c r="S1597" i="9" s="1"/>
  <c r="T1597" i="9" s="1"/>
  <c r="U1597" i="9" s="1"/>
  <c r="R1598" i="9"/>
  <c r="S1598" i="9" s="1"/>
  <c r="K1598" i="9"/>
  <c r="J1599" i="9"/>
  <c r="P1599" i="9" l="1"/>
  <c r="L1599" i="9"/>
  <c r="W1599" i="9"/>
  <c r="O1598" i="9"/>
  <c r="M1599" i="9"/>
  <c r="N1599" i="9" s="1"/>
  <c r="V1599" i="9"/>
  <c r="Q1599" i="9"/>
  <c r="T1598" i="9"/>
  <c r="U1598" i="9" s="1"/>
  <c r="X1598" i="9"/>
  <c r="J1600" i="9"/>
  <c r="K1599" i="9"/>
  <c r="P1600" i="9" l="1"/>
  <c r="L1600" i="9"/>
  <c r="W1600" i="9"/>
  <c r="O1599" i="9"/>
  <c r="M1600" i="9"/>
  <c r="N1600" i="9" s="1"/>
  <c r="V1600" i="9"/>
  <c r="Q1600" i="9"/>
  <c r="X1599" i="9"/>
  <c r="R1599" i="9"/>
  <c r="S1599" i="9" s="1"/>
  <c r="T1599" i="9" s="1"/>
  <c r="U1599" i="9" s="1"/>
  <c r="R1600" i="9"/>
  <c r="S1600" i="9" s="1"/>
  <c r="K1600" i="9"/>
  <c r="J1601" i="9"/>
  <c r="P1601" i="9" l="1"/>
  <c r="L1601" i="9"/>
  <c r="W1601" i="9"/>
  <c r="O1600" i="9"/>
  <c r="M1601" i="9"/>
  <c r="N1601" i="9" s="1"/>
  <c r="V1601" i="9"/>
  <c r="Q1601" i="9"/>
  <c r="T1600" i="9"/>
  <c r="U1600" i="9" s="1"/>
  <c r="R1601" i="9"/>
  <c r="S1601" i="9" s="1"/>
  <c r="K1601" i="9"/>
  <c r="J1602" i="9"/>
  <c r="X1600" i="9"/>
  <c r="P1602" i="9" l="1"/>
  <c r="L1602" i="9"/>
  <c r="W1602" i="9"/>
  <c r="O1601" i="9"/>
  <c r="M1602" i="9"/>
  <c r="N1602" i="9" s="1"/>
  <c r="V1602" i="9"/>
  <c r="Q1602" i="9"/>
  <c r="T1601" i="9"/>
  <c r="U1601" i="9" s="1"/>
  <c r="X1601" i="9"/>
  <c r="R1602" i="9"/>
  <c r="S1602" i="9" s="1"/>
  <c r="J1603" i="9"/>
  <c r="K1602" i="9"/>
  <c r="P1603" i="9" l="1"/>
  <c r="L1603" i="9"/>
  <c r="W1603" i="9"/>
  <c r="O1602" i="9"/>
  <c r="M1603" i="9"/>
  <c r="N1603" i="9" s="1"/>
  <c r="V1603" i="9"/>
  <c r="Q1603" i="9"/>
  <c r="T1602" i="9"/>
  <c r="U1602" i="9" s="1"/>
  <c r="R1603" i="9"/>
  <c r="S1603" i="9" s="1"/>
  <c r="J1604" i="9"/>
  <c r="K1603" i="9"/>
  <c r="X1602" i="9"/>
  <c r="P1604" i="9" l="1"/>
  <c r="L1604" i="9"/>
  <c r="W1604" i="9"/>
  <c r="O1603" i="9"/>
  <c r="M1604" i="9"/>
  <c r="N1604" i="9" s="1"/>
  <c r="V1604" i="9"/>
  <c r="Q1604" i="9"/>
  <c r="T1603" i="9"/>
  <c r="U1603" i="9" s="1"/>
  <c r="X1603" i="9"/>
  <c r="R1604" i="9"/>
  <c r="S1604" i="9" s="1"/>
  <c r="K1604" i="9"/>
  <c r="J1605" i="9"/>
  <c r="P1605" i="9" l="1"/>
  <c r="L1605" i="9"/>
  <c r="W1605" i="9"/>
  <c r="O1604" i="9"/>
  <c r="M1605" i="9"/>
  <c r="N1605" i="9" s="1"/>
  <c r="V1605" i="9"/>
  <c r="Q1605" i="9"/>
  <c r="T1604" i="9"/>
  <c r="U1604" i="9" s="1"/>
  <c r="R1605" i="9"/>
  <c r="S1605" i="9" s="1"/>
  <c r="J1606" i="9"/>
  <c r="K1605" i="9"/>
  <c r="X1604" i="9"/>
  <c r="P1606" i="9" l="1"/>
  <c r="L1606" i="9"/>
  <c r="W1606" i="9"/>
  <c r="O1605" i="9"/>
  <c r="M1606" i="9"/>
  <c r="N1606" i="9" s="1"/>
  <c r="V1606" i="9"/>
  <c r="Q1606" i="9"/>
  <c r="T1605" i="9"/>
  <c r="U1605" i="9" s="1"/>
  <c r="X1605" i="9"/>
  <c r="R1606" i="9"/>
  <c r="S1606" i="9" s="1"/>
  <c r="J1607" i="9"/>
  <c r="K1606" i="9"/>
  <c r="P1607" i="9" l="1"/>
  <c r="L1607" i="9"/>
  <c r="W1607" i="9"/>
  <c r="O1606" i="9"/>
  <c r="M1607" i="9"/>
  <c r="N1607" i="9" s="1"/>
  <c r="V1607" i="9"/>
  <c r="Q1607" i="9"/>
  <c r="T1606" i="9"/>
  <c r="U1606" i="9" s="1"/>
  <c r="R1607" i="9"/>
  <c r="S1607" i="9" s="1"/>
  <c r="K1607" i="9"/>
  <c r="J1608" i="9"/>
  <c r="X1606" i="9"/>
  <c r="P1608" i="9" l="1"/>
  <c r="L1608" i="9"/>
  <c r="W1608" i="9"/>
  <c r="O1607" i="9"/>
  <c r="M1608" i="9"/>
  <c r="N1608" i="9" s="1"/>
  <c r="V1608" i="9"/>
  <c r="Q1608" i="9"/>
  <c r="T1607" i="9"/>
  <c r="U1607" i="9" s="1"/>
  <c r="X1607" i="9"/>
  <c r="R1608" i="9"/>
  <c r="S1608" i="9" s="1"/>
  <c r="J1609" i="9"/>
  <c r="K1608" i="9"/>
  <c r="P1609" i="9" l="1"/>
  <c r="L1609" i="9"/>
  <c r="W1609" i="9"/>
  <c r="O1608" i="9"/>
  <c r="M1609" i="9"/>
  <c r="N1609" i="9" s="1"/>
  <c r="V1609" i="9"/>
  <c r="Q1609" i="9"/>
  <c r="T1608" i="9"/>
  <c r="U1608" i="9" s="1"/>
  <c r="X1608" i="9"/>
  <c r="R1609" i="9"/>
  <c r="S1609" i="9" s="1"/>
  <c r="K1609" i="9"/>
  <c r="J1610" i="9"/>
  <c r="P1610" i="9" l="1"/>
  <c r="L1610" i="9"/>
  <c r="W1610" i="9"/>
  <c r="O1609" i="9"/>
  <c r="M1610" i="9"/>
  <c r="N1610" i="9" s="1"/>
  <c r="V1610" i="9"/>
  <c r="Q1610" i="9"/>
  <c r="T1609" i="9"/>
  <c r="U1609" i="9" s="1"/>
  <c r="X1609" i="9"/>
  <c r="R1610" i="9"/>
  <c r="S1610" i="9" s="1"/>
  <c r="J1611" i="9"/>
  <c r="K1610" i="9"/>
  <c r="P1611" i="9" l="1"/>
  <c r="L1611" i="9"/>
  <c r="W1611" i="9"/>
  <c r="O1610" i="9"/>
  <c r="M1611" i="9"/>
  <c r="N1611" i="9" s="1"/>
  <c r="V1611" i="9"/>
  <c r="Q1611" i="9"/>
  <c r="T1610" i="9"/>
  <c r="U1610" i="9" s="1"/>
  <c r="J1612" i="9"/>
  <c r="K1611" i="9"/>
  <c r="X1610" i="9"/>
  <c r="P1612" i="9" l="1"/>
  <c r="L1612" i="9"/>
  <c r="W1612" i="9"/>
  <c r="O1611" i="9"/>
  <c r="M1612" i="9"/>
  <c r="N1612" i="9" s="1"/>
  <c r="V1612" i="9"/>
  <c r="Q1612" i="9"/>
  <c r="X1611" i="9"/>
  <c r="R1611" i="9"/>
  <c r="S1611" i="9" s="1"/>
  <c r="T1611" i="9" s="1"/>
  <c r="U1611" i="9" s="1"/>
  <c r="R1612" i="9"/>
  <c r="S1612" i="9" s="1"/>
  <c r="K1612" i="9"/>
  <c r="J1613" i="9"/>
  <c r="P1613" i="9" l="1"/>
  <c r="L1613" i="9"/>
  <c r="W1613" i="9"/>
  <c r="O1612" i="9"/>
  <c r="M1613" i="9"/>
  <c r="N1613" i="9" s="1"/>
  <c r="V1613" i="9"/>
  <c r="Q1613" i="9"/>
  <c r="T1612" i="9"/>
  <c r="U1612" i="9" s="1"/>
  <c r="K1613" i="9"/>
  <c r="J1614" i="9"/>
  <c r="X1612" i="9"/>
  <c r="P1614" i="9" l="1"/>
  <c r="L1614" i="9"/>
  <c r="W1614" i="9"/>
  <c r="O1613" i="9"/>
  <c r="M1614" i="9"/>
  <c r="N1614" i="9" s="1"/>
  <c r="V1614" i="9"/>
  <c r="Q1614" i="9"/>
  <c r="X1613" i="9"/>
  <c r="R1613" i="9"/>
  <c r="S1613" i="9" s="1"/>
  <c r="T1613" i="9" s="1"/>
  <c r="U1613" i="9" s="1"/>
  <c r="R1614" i="9"/>
  <c r="S1614" i="9" s="1"/>
  <c r="K1614" i="9"/>
  <c r="J1615" i="9"/>
  <c r="P1615" i="9" l="1"/>
  <c r="L1615" i="9"/>
  <c r="W1615" i="9"/>
  <c r="O1614" i="9"/>
  <c r="M1615" i="9"/>
  <c r="N1615" i="9" s="1"/>
  <c r="V1615" i="9"/>
  <c r="Q1615" i="9"/>
  <c r="T1614" i="9"/>
  <c r="U1614" i="9" s="1"/>
  <c r="X1614" i="9"/>
  <c r="R1615" i="9"/>
  <c r="S1615" i="9" s="1"/>
  <c r="K1615" i="9"/>
  <c r="J1616" i="9"/>
  <c r="P1616" i="9" l="1"/>
  <c r="L1616" i="9"/>
  <c r="W1616" i="9"/>
  <c r="O1615" i="9"/>
  <c r="M1616" i="9"/>
  <c r="N1616" i="9" s="1"/>
  <c r="V1616" i="9"/>
  <c r="Q1616" i="9"/>
  <c r="T1615" i="9"/>
  <c r="U1615" i="9" s="1"/>
  <c r="K1616" i="9"/>
  <c r="J1617" i="9"/>
  <c r="X1615" i="9"/>
  <c r="P1617" i="9" l="1"/>
  <c r="L1617" i="9"/>
  <c r="W1617" i="9"/>
  <c r="O1616" i="9"/>
  <c r="M1617" i="9"/>
  <c r="N1617" i="9" s="1"/>
  <c r="V1617" i="9"/>
  <c r="Q1617" i="9"/>
  <c r="X1616" i="9"/>
  <c r="R1616" i="9"/>
  <c r="S1616" i="9" s="1"/>
  <c r="T1616" i="9" s="1"/>
  <c r="U1616" i="9" s="1"/>
  <c r="R1617" i="9"/>
  <c r="S1617" i="9" s="1"/>
  <c r="K1617" i="9"/>
  <c r="J1618" i="9"/>
  <c r="P1618" i="9" l="1"/>
  <c r="L1618" i="9"/>
  <c r="W1618" i="9"/>
  <c r="O1617" i="9"/>
  <c r="M1618" i="9"/>
  <c r="N1618" i="9" s="1"/>
  <c r="V1618" i="9"/>
  <c r="Q1618" i="9"/>
  <c r="T1617" i="9"/>
  <c r="U1617" i="9" s="1"/>
  <c r="J1619" i="9"/>
  <c r="K1618" i="9"/>
  <c r="X1617" i="9"/>
  <c r="P1619" i="9" l="1"/>
  <c r="L1619" i="9"/>
  <c r="W1619" i="9"/>
  <c r="O1618" i="9"/>
  <c r="M1619" i="9"/>
  <c r="N1619" i="9" s="1"/>
  <c r="V1619" i="9"/>
  <c r="Q1619" i="9"/>
  <c r="X1618" i="9"/>
  <c r="R1618" i="9"/>
  <c r="S1618" i="9" s="1"/>
  <c r="T1618" i="9" s="1"/>
  <c r="U1618" i="9" s="1"/>
  <c r="R1619" i="9"/>
  <c r="S1619" i="9" s="1"/>
  <c r="K1619" i="9"/>
  <c r="J1620" i="9"/>
  <c r="P1620" i="9" l="1"/>
  <c r="L1620" i="9"/>
  <c r="W1620" i="9"/>
  <c r="O1619" i="9"/>
  <c r="M1620" i="9"/>
  <c r="N1620" i="9" s="1"/>
  <c r="V1620" i="9"/>
  <c r="Q1620" i="9"/>
  <c r="T1619" i="9"/>
  <c r="U1619" i="9" s="1"/>
  <c r="K1620" i="9"/>
  <c r="J1621" i="9"/>
  <c r="X1619" i="9"/>
  <c r="P1621" i="9" l="1"/>
  <c r="L1621" i="9"/>
  <c r="W1621" i="9"/>
  <c r="O1620" i="9"/>
  <c r="M1621" i="9"/>
  <c r="N1621" i="9" s="1"/>
  <c r="V1621" i="9"/>
  <c r="Q1621" i="9"/>
  <c r="X1620" i="9"/>
  <c r="R1620" i="9"/>
  <c r="S1620" i="9" s="1"/>
  <c r="T1620" i="9" s="1"/>
  <c r="U1620" i="9" s="1"/>
  <c r="R1621" i="9"/>
  <c r="S1621" i="9" s="1"/>
  <c r="K1621" i="9"/>
  <c r="J1622" i="9"/>
  <c r="P1622" i="9" l="1"/>
  <c r="L1622" i="9"/>
  <c r="W1622" i="9"/>
  <c r="O1621" i="9"/>
  <c r="M1622" i="9"/>
  <c r="N1622" i="9" s="1"/>
  <c r="V1622" i="9"/>
  <c r="Q1622" i="9"/>
  <c r="T1621" i="9"/>
  <c r="U1621" i="9" s="1"/>
  <c r="X1621" i="9"/>
  <c r="R1622" i="9"/>
  <c r="S1622" i="9" s="1"/>
  <c r="J1623" i="9"/>
  <c r="K1622" i="9"/>
  <c r="P1623" i="9" l="1"/>
  <c r="L1623" i="9"/>
  <c r="W1623" i="9"/>
  <c r="O1622" i="9"/>
  <c r="M1623" i="9"/>
  <c r="N1623" i="9" s="1"/>
  <c r="V1623" i="9"/>
  <c r="Q1623" i="9"/>
  <c r="T1622" i="9"/>
  <c r="U1622" i="9" s="1"/>
  <c r="X1622" i="9"/>
  <c r="R1623" i="9"/>
  <c r="S1623" i="9" s="1"/>
  <c r="K1623" i="9"/>
  <c r="J1624" i="9"/>
  <c r="P1624" i="9" l="1"/>
  <c r="L1624" i="9"/>
  <c r="W1624" i="9"/>
  <c r="O1623" i="9"/>
  <c r="M1624" i="9"/>
  <c r="N1624" i="9" s="1"/>
  <c r="V1624" i="9"/>
  <c r="Q1624" i="9"/>
  <c r="T1623" i="9"/>
  <c r="U1623" i="9" s="1"/>
  <c r="K1624" i="9"/>
  <c r="J1625" i="9"/>
  <c r="X1623" i="9"/>
  <c r="P1625" i="9" l="1"/>
  <c r="L1625" i="9"/>
  <c r="W1625" i="9"/>
  <c r="O1624" i="9"/>
  <c r="M1625" i="9"/>
  <c r="N1625" i="9" s="1"/>
  <c r="V1625" i="9"/>
  <c r="Q1625" i="9"/>
  <c r="X1624" i="9"/>
  <c r="R1624" i="9"/>
  <c r="S1624" i="9" s="1"/>
  <c r="T1624" i="9" s="1"/>
  <c r="U1624" i="9" s="1"/>
  <c r="K1625" i="9"/>
  <c r="J1626" i="9"/>
  <c r="P1626" i="9" l="1"/>
  <c r="L1626" i="9"/>
  <c r="W1626" i="9"/>
  <c r="O1625" i="9"/>
  <c r="M1626" i="9"/>
  <c r="N1626" i="9" s="1"/>
  <c r="V1626" i="9"/>
  <c r="Q1626" i="9"/>
  <c r="X1625" i="9"/>
  <c r="R1626" i="9"/>
  <c r="S1626" i="9" s="1"/>
  <c r="K1626" i="9"/>
  <c r="J1627" i="9"/>
  <c r="R1625" i="9"/>
  <c r="S1625" i="9" s="1"/>
  <c r="T1625" i="9" s="1"/>
  <c r="U1625" i="9" s="1"/>
  <c r="P1627" i="9" l="1"/>
  <c r="L1627" i="9"/>
  <c r="W1627" i="9"/>
  <c r="O1626" i="9"/>
  <c r="M1627" i="9"/>
  <c r="N1627" i="9" s="1"/>
  <c r="V1627" i="9"/>
  <c r="Q1627" i="9"/>
  <c r="T1626" i="9"/>
  <c r="U1626" i="9" s="1"/>
  <c r="X1626" i="9"/>
  <c r="R1627" i="9"/>
  <c r="S1627" i="9" s="1"/>
  <c r="K1627" i="9"/>
  <c r="J1628" i="9"/>
  <c r="P1628" i="9" l="1"/>
  <c r="L1628" i="9"/>
  <c r="W1628" i="9"/>
  <c r="O1627" i="9"/>
  <c r="M1628" i="9"/>
  <c r="N1628" i="9" s="1"/>
  <c r="V1628" i="9"/>
  <c r="Q1628" i="9"/>
  <c r="T1627" i="9"/>
  <c r="U1627" i="9" s="1"/>
  <c r="X1627" i="9"/>
  <c r="R1628" i="9"/>
  <c r="S1628" i="9" s="1"/>
  <c r="J1629" i="9"/>
  <c r="K1628" i="9"/>
  <c r="P1629" i="9" l="1"/>
  <c r="L1629" i="9"/>
  <c r="W1629" i="9"/>
  <c r="O1628" i="9"/>
  <c r="M1629" i="9"/>
  <c r="N1629" i="9" s="1"/>
  <c r="V1629" i="9"/>
  <c r="Q1629" i="9"/>
  <c r="T1628" i="9"/>
  <c r="U1628" i="9" s="1"/>
  <c r="J1630" i="9"/>
  <c r="K1629" i="9"/>
  <c r="X1628" i="9"/>
  <c r="P1630" i="9" l="1"/>
  <c r="L1630" i="9"/>
  <c r="W1630" i="9"/>
  <c r="O1629" i="9"/>
  <c r="M1630" i="9"/>
  <c r="N1630" i="9" s="1"/>
  <c r="V1630" i="9"/>
  <c r="Q1630" i="9"/>
  <c r="X1629" i="9"/>
  <c r="R1629" i="9"/>
  <c r="S1629" i="9" s="1"/>
  <c r="T1629" i="9" s="1"/>
  <c r="U1629" i="9" s="1"/>
  <c r="R1630" i="9"/>
  <c r="S1630" i="9" s="1"/>
  <c r="J1631" i="9"/>
  <c r="K1630" i="9"/>
  <c r="P1631" i="9" l="1"/>
  <c r="L1631" i="9"/>
  <c r="W1631" i="9"/>
  <c r="O1630" i="9"/>
  <c r="M1631" i="9"/>
  <c r="N1631" i="9" s="1"/>
  <c r="V1631" i="9"/>
  <c r="Q1631" i="9"/>
  <c r="T1630" i="9"/>
  <c r="U1630" i="9" s="1"/>
  <c r="X1630" i="9"/>
  <c r="J1632" i="9"/>
  <c r="K1631" i="9"/>
  <c r="P1632" i="9" l="1"/>
  <c r="L1632" i="9"/>
  <c r="W1632" i="9"/>
  <c r="O1631" i="9"/>
  <c r="M1632" i="9"/>
  <c r="N1632" i="9" s="1"/>
  <c r="V1632" i="9"/>
  <c r="Q1632" i="9"/>
  <c r="X1631" i="9"/>
  <c r="R1631" i="9"/>
  <c r="S1631" i="9" s="1"/>
  <c r="T1631" i="9" s="1"/>
  <c r="U1631" i="9" s="1"/>
  <c r="R1632" i="9"/>
  <c r="S1632" i="9" s="1"/>
  <c r="K1632" i="9"/>
  <c r="J1633" i="9"/>
  <c r="P1633" i="9" l="1"/>
  <c r="L1633" i="9"/>
  <c r="W1633" i="9"/>
  <c r="O1632" i="9"/>
  <c r="M1633" i="9"/>
  <c r="N1633" i="9" s="1"/>
  <c r="V1633" i="9"/>
  <c r="Q1633" i="9"/>
  <c r="T1632" i="9"/>
  <c r="U1632" i="9" s="1"/>
  <c r="X1632" i="9"/>
  <c r="R1633" i="9"/>
  <c r="S1633" i="9" s="1"/>
  <c r="K1633" i="9"/>
  <c r="J1634" i="9"/>
  <c r="P1634" i="9" l="1"/>
  <c r="L1634" i="9"/>
  <c r="W1634" i="9"/>
  <c r="O1633" i="9"/>
  <c r="M1634" i="9"/>
  <c r="N1634" i="9" s="1"/>
  <c r="V1634" i="9"/>
  <c r="Q1634" i="9"/>
  <c r="T1633" i="9"/>
  <c r="U1633" i="9" s="1"/>
  <c r="X1633" i="9"/>
  <c r="R1634" i="9"/>
  <c r="S1634" i="9" s="1"/>
  <c r="K1634" i="9"/>
  <c r="J1635" i="9"/>
  <c r="P1635" i="9" l="1"/>
  <c r="L1635" i="9"/>
  <c r="W1635" i="9"/>
  <c r="O1634" i="9"/>
  <c r="M1635" i="9"/>
  <c r="N1635" i="9" s="1"/>
  <c r="V1635" i="9"/>
  <c r="Q1635" i="9"/>
  <c r="T1634" i="9"/>
  <c r="U1634" i="9" s="1"/>
  <c r="J1636" i="9"/>
  <c r="K1635" i="9"/>
  <c r="X1634" i="9"/>
  <c r="P1636" i="9" l="1"/>
  <c r="L1636" i="9"/>
  <c r="W1636" i="9"/>
  <c r="O1635" i="9"/>
  <c r="M1636" i="9"/>
  <c r="N1636" i="9" s="1"/>
  <c r="V1636" i="9"/>
  <c r="Q1636" i="9"/>
  <c r="X1635" i="9"/>
  <c r="R1635" i="9"/>
  <c r="S1635" i="9" s="1"/>
  <c r="T1635" i="9" s="1"/>
  <c r="U1635" i="9" s="1"/>
  <c r="R1636" i="9"/>
  <c r="S1636" i="9" s="1"/>
  <c r="K1636" i="9"/>
  <c r="J1637" i="9"/>
  <c r="P1637" i="9" l="1"/>
  <c r="L1637" i="9"/>
  <c r="W1637" i="9"/>
  <c r="O1636" i="9"/>
  <c r="M1637" i="9"/>
  <c r="N1637" i="9" s="1"/>
  <c r="V1637" i="9"/>
  <c r="Q1637" i="9"/>
  <c r="T1636" i="9"/>
  <c r="U1636" i="9" s="1"/>
  <c r="X1636" i="9"/>
  <c r="R1637" i="9"/>
  <c r="S1637" i="9" s="1"/>
  <c r="K1637" i="9"/>
  <c r="J1638" i="9"/>
  <c r="P1638" i="9" l="1"/>
  <c r="L1638" i="9"/>
  <c r="W1638" i="9"/>
  <c r="O1637" i="9"/>
  <c r="M1638" i="9"/>
  <c r="N1638" i="9" s="1"/>
  <c r="V1638" i="9"/>
  <c r="Q1638" i="9"/>
  <c r="T1637" i="9"/>
  <c r="U1637" i="9" s="1"/>
  <c r="X1637" i="9"/>
  <c r="R1638" i="9"/>
  <c r="S1638" i="9" s="1"/>
  <c r="K1638" i="9"/>
  <c r="J1639" i="9"/>
  <c r="P1639" i="9" l="1"/>
  <c r="L1639" i="9"/>
  <c r="W1639" i="9"/>
  <c r="O1638" i="9"/>
  <c r="M1639" i="9"/>
  <c r="N1639" i="9" s="1"/>
  <c r="V1639" i="9"/>
  <c r="Q1639" i="9"/>
  <c r="T1638" i="9"/>
  <c r="U1638" i="9" s="1"/>
  <c r="J1640" i="9"/>
  <c r="K1639" i="9"/>
  <c r="X1638" i="9"/>
  <c r="P1640" i="9" l="1"/>
  <c r="L1640" i="9"/>
  <c r="W1640" i="9"/>
  <c r="O1639" i="9"/>
  <c r="M1640" i="9"/>
  <c r="N1640" i="9" s="1"/>
  <c r="V1640" i="9"/>
  <c r="Q1640" i="9"/>
  <c r="X1639" i="9"/>
  <c r="R1639" i="9"/>
  <c r="S1639" i="9" s="1"/>
  <c r="T1639" i="9" s="1"/>
  <c r="U1639" i="9" s="1"/>
  <c r="R1640" i="9"/>
  <c r="S1640" i="9" s="1"/>
  <c r="J1641" i="9"/>
  <c r="K1640" i="9"/>
  <c r="P1641" i="9" l="1"/>
  <c r="L1641" i="9"/>
  <c r="W1641" i="9"/>
  <c r="O1640" i="9"/>
  <c r="M1641" i="9"/>
  <c r="N1641" i="9" s="1"/>
  <c r="V1641" i="9"/>
  <c r="Q1641" i="9"/>
  <c r="T1640" i="9"/>
  <c r="U1640" i="9" s="1"/>
  <c r="K1641" i="9"/>
  <c r="J1642" i="9"/>
  <c r="X1640" i="9"/>
  <c r="P1642" i="9" l="1"/>
  <c r="L1642" i="9"/>
  <c r="W1642" i="9"/>
  <c r="O1641" i="9"/>
  <c r="M1642" i="9"/>
  <c r="N1642" i="9" s="1"/>
  <c r="V1642" i="9"/>
  <c r="Q1642" i="9"/>
  <c r="X1641" i="9"/>
  <c r="R1641" i="9"/>
  <c r="S1641" i="9" s="1"/>
  <c r="T1641" i="9" s="1"/>
  <c r="U1641" i="9" s="1"/>
  <c r="K1642" i="9"/>
  <c r="J1643" i="9"/>
  <c r="P1643" i="9" l="1"/>
  <c r="L1643" i="9"/>
  <c r="W1643" i="9"/>
  <c r="O1642" i="9"/>
  <c r="M1643" i="9"/>
  <c r="N1643" i="9" s="1"/>
  <c r="V1643" i="9"/>
  <c r="Q1643" i="9"/>
  <c r="X1642" i="9"/>
  <c r="R1642" i="9"/>
  <c r="S1642" i="9" s="1"/>
  <c r="T1642" i="9" s="1"/>
  <c r="U1642" i="9" s="1"/>
  <c r="R1643" i="9"/>
  <c r="S1643" i="9" s="1"/>
  <c r="J1644" i="9"/>
  <c r="K1643" i="9"/>
  <c r="P1644" i="9" l="1"/>
  <c r="L1644" i="9"/>
  <c r="W1644" i="9"/>
  <c r="O1643" i="9"/>
  <c r="M1644" i="9"/>
  <c r="N1644" i="9" s="1"/>
  <c r="V1644" i="9"/>
  <c r="Q1644" i="9"/>
  <c r="T1643" i="9"/>
  <c r="U1643" i="9" s="1"/>
  <c r="X1643" i="9"/>
  <c r="R1644" i="9"/>
  <c r="S1644" i="9" s="1"/>
  <c r="J1645" i="9"/>
  <c r="K1644" i="9"/>
  <c r="P1645" i="9" l="1"/>
  <c r="L1645" i="9"/>
  <c r="W1645" i="9"/>
  <c r="O1644" i="9"/>
  <c r="M1645" i="9"/>
  <c r="N1645" i="9" s="1"/>
  <c r="V1645" i="9"/>
  <c r="Q1645" i="9"/>
  <c r="T1644" i="9"/>
  <c r="U1644" i="9" s="1"/>
  <c r="R1645" i="9"/>
  <c r="S1645" i="9" s="1"/>
  <c r="J1646" i="9"/>
  <c r="K1645" i="9"/>
  <c r="X1644" i="9"/>
  <c r="P1646" i="9" l="1"/>
  <c r="L1646" i="9"/>
  <c r="W1646" i="9"/>
  <c r="O1645" i="9"/>
  <c r="M1646" i="9"/>
  <c r="N1646" i="9" s="1"/>
  <c r="V1646" i="9"/>
  <c r="Q1646" i="9"/>
  <c r="T1645" i="9"/>
  <c r="U1645" i="9" s="1"/>
  <c r="X1645" i="9"/>
  <c r="R1646" i="9"/>
  <c r="S1646" i="9" s="1"/>
  <c r="J1647" i="9"/>
  <c r="K1646" i="9"/>
  <c r="P1647" i="9" l="1"/>
  <c r="L1647" i="9"/>
  <c r="W1647" i="9"/>
  <c r="O1646" i="9"/>
  <c r="M1647" i="9"/>
  <c r="N1647" i="9" s="1"/>
  <c r="V1647" i="9"/>
  <c r="Q1647" i="9"/>
  <c r="T1646" i="9"/>
  <c r="U1646" i="9" s="1"/>
  <c r="X1646" i="9"/>
  <c r="R1647" i="9"/>
  <c r="S1647" i="9" s="1"/>
  <c r="J1648" i="9"/>
  <c r="K1647" i="9"/>
  <c r="P1648" i="9" l="1"/>
  <c r="L1648" i="9"/>
  <c r="W1648" i="9"/>
  <c r="O1647" i="9"/>
  <c r="M1648" i="9"/>
  <c r="N1648" i="9" s="1"/>
  <c r="V1648" i="9"/>
  <c r="Q1648" i="9"/>
  <c r="T1647" i="9"/>
  <c r="U1647" i="9" s="1"/>
  <c r="R1648" i="9"/>
  <c r="S1648" i="9" s="1"/>
  <c r="J1649" i="9"/>
  <c r="K1648" i="9"/>
  <c r="X1647" i="9"/>
  <c r="P1649" i="9" l="1"/>
  <c r="L1649" i="9"/>
  <c r="W1649" i="9"/>
  <c r="O1648" i="9"/>
  <c r="M1649" i="9"/>
  <c r="N1649" i="9" s="1"/>
  <c r="V1649" i="9"/>
  <c r="Q1649" i="9"/>
  <c r="T1648" i="9"/>
  <c r="U1648" i="9" s="1"/>
  <c r="X1648" i="9"/>
  <c r="R1649" i="9"/>
  <c r="S1649" i="9" s="1"/>
  <c r="K1649" i="9"/>
  <c r="J1650" i="9"/>
  <c r="P1650" i="9" l="1"/>
  <c r="L1650" i="9"/>
  <c r="W1650" i="9"/>
  <c r="O1649" i="9"/>
  <c r="M1650" i="9"/>
  <c r="N1650" i="9" s="1"/>
  <c r="V1650" i="9"/>
  <c r="Q1650" i="9"/>
  <c r="T1649" i="9"/>
  <c r="U1649" i="9" s="1"/>
  <c r="X1649" i="9"/>
  <c r="R1650" i="9"/>
  <c r="S1650" i="9" s="1"/>
  <c r="J1651" i="9"/>
  <c r="K1650" i="9"/>
  <c r="P1651" i="9" l="1"/>
  <c r="L1651" i="9"/>
  <c r="W1651" i="9"/>
  <c r="O1650" i="9"/>
  <c r="M1651" i="9"/>
  <c r="N1651" i="9" s="1"/>
  <c r="V1651" i="9"/>
  <c r="Q1651" i="9"/>
  <c r="T1650" i="9"/>
  <c r="U1650" i="9" s="1"/>
  <c r="X1650" i="9"/>
  <c r="J1652" i="9"/>
  <c r="K1651" i="9"/>
  <c r="P1652" i="9" l="1"/>
  <c r="L1652" i="9"/>
  <c r="W1652" i="9"/>
  <c r="O1651" i="9"/>
  <c r="M1652" i="9"/>
  <c r="N1652" i="9" s="1"/>
  <c r="V1652" i="9"/>
  <c r="Q1652" i="9"/>
  <c r="X1651" i="9"/>
  <c r="R1651" i="9"/>
  <c r="S1651" i="9" s="1"/>
  <c r="T1651" i="9" s="1"/>
  <c r="U1651" i="9" s="1"/>
  <c r="R1652" i="9"/>
  <c r="S1652" i="9" s="1"/>
  <c r="J1653" i="9"/>
  <c r="K1652" i="9"/>
  <c r="P1653" i="9" l="1"/>
  <c r="L1653" i="9"/>
  <c r="W1653" i="9"/>
  <c r="O1652" i="9"/>
  <c r="M1653" i="9"/>
  <c r="N1653" i="9" s="1"/>
  <c r="V1653" i="9"/>
  <c r="Q1653" i="9"/>
  <c r="T1652" i="9"/>
  <c r="U1652" i="9" s="1"/>
  <c r="K1653" i="9"/>
  <c r="J1654" i="9"/>
  <c r="X1652" i="9"/>
  <c r="P1654" i="9" l="1"/>
  <c r="L1654" i="9"/>
  <c r="W1654" i="9"/>
  <c r="O1653" i="9"/>
  <c r="M1654" i="9"/>
  <c r="N1654" i="9" s="1"/>
  <c r="V1654" i="9"/>
  <c r="Q1654" i="9"/>
  <c r="X1653" i="9"/>
  <c r="R1653" i="9"/>
  <c r="S1653" i="9" s="1"/>
  <c r="T1653" i="9" s="1"/>
  <c r="U1653" i="9" s="1"/>
  <c r="R1654" i="9"/>
  <c r="S1654" i="9" s="1"/>
  <c r="K1654" i="9"/>
  <c r="J1655" i="9"/>
  <c r="P1655" i="9" l="1"/>
  <c r="L1655" i="9"/>
  <c r="W1655" i="9"/>
  <c r="O1654" i="9"/>
  <c r="M1655" i="9"/>
  <c r="N1655" i="9" s="1"/>
  <c r="V1655" i="9"/>
  <c r="Q1655" i="9"/>
  <c r="T1654" i="9"/>
  <c r="U1654" i="9" s="1"/>
  <c r="J1656" i="9"/>
  <c r="K1655" i="9"/>
  <c r="X1654" i="9"/>
  <c r="P1656" i="9" l="1"/>
  <c r="L1656" i="9"/>
  <c r="W1656" i="9"/>
  <c r="O1655" i="9"/>
  <c r="M1656" i="9"/>
  <c r="N1656" i="9" s="1"/>
  <c r="V1656" i="9"/>
  <c r="Q1656" i="9"/>
  <c r="X1655" i="9"/>
  <c r="R1655" i="9"/>
  <c r="S1655" i="9" s="1"/>
  <c r="T1655" i="9" s="1"/>
  <c r="U1655" i="9" s="1"/>
  <c r="R1656" i="9"/>
  <c r="S1656" i="9" s="1"/>
  <c r="K1656" i="9"/>
  <c r="J1657" i="9"/>
  <c r="P1657" i="9" l="1"/>
  <c r="L1657" i="9"/>
  <c r="W1657" i="9"/>
  <c r="O1656" i="9"/>
  <c r="M1657" i="9"/>
  <c r="N1657" i="9" s="1"/>
  <c r="V1657" i="9"/>
  <c r="Q1657" i="9"/>
  <c r="T1656" i="9"/>
  <c r="U1656" i="9" s="1"/>
  <c r="X1656" i="9"/>
  <c r="R1657" i="9"/>
  <c r="S1657" i="9" s="1"/>
  <c r="K1657" i="9"/>
  <c r="J1658" i="9"/>
  <c r="P1658" i="9" l="1"/>
  <c r="L1658" i="9"/>
  <c r="W1658" i="9"/>
  <c r="O1657" i="9"/>
  <c r="M1658" i="9"/>
  <c r="N1658" i="9" s="1"/>
  <c r="V1658" i="9"/>
  <c r="Q1658" i="9"/>
  <c r="T1657" i="9"/>
  <c r="U1657" i="9" s="1"/>
  <c r="K1658" i="9"/>
  <c r="J1659" i="9"/>
  <c r="X1657" i="9"/>
  <c r="P1659" i="9" l="1"/>
  <c r="L1659" i="9"/>
  <c r="W1659" i="9"/>
  <c r="O1658" i="9"/>
  <c r="M1659" i="9"/>
  <c r="N1659" i="9" s="1"/>
  <c r="V1659" i="9"/>
  <c r="Q1659" i="9"/>
  <c r="X1658" i="9"/>
  <c r="R1658" i="9"/>
  <c r="S1658" i="9" s="1"/>
  <c r="T1658" i="9" s="1"/>
  <c r="U1658" i="9" s="1"/>
  <c r="R1659" i="9"/>
  <c r="S1659" i="9" s="1"/>
  <c r="J1660" i="9"/>
  <c r="K1659" i="9"/>
  <c r="P1660" i="9" l="1"/>
  <c r="L1660" i="9"/>
  <c r="W1660" i="9"/>
  <c r="O1659" i="9"/>
  <c r="M1660" i="9"/>
  <c r="N1660" i="9" s="1"/>
  <c r="V1660" i="9"/>
  <c r="Q1660" i="9"/>
  <c r="T1659" i="9"/>
  <c r="U1659" i="9" s="1"/>
  <c r="X1659" i="9"/>
  <c r="R1660" i="9"/>
  <c r="S1660" i="9" s="1"/>
  <c r="K1660" i="9"/>
  <c r="J1661" i="9"/>
  <c r="P1661" i="9" l="1"/>
  <c r="L1661" i="9"/>
  <c r="W1661" i="9"/>
  <c r="O1660" i="9"/>
  <c r="M1661" i="9"/>
  <c r="N1661" i="9" s="1"/>
  <c r="V1661" i="9"/>
  <c r="Q1661" i="9"/>
  <c r="T1660" i="9"/>
  <c r="U1660" i="9" s="1"/>
  <c r="X1660" i="9"/>
  <c r="R1661" i="9"/>
  <c r="S1661" i="9" s="1"/>
  <c r="K1661" i="9"/>
  <c r="J1662" i="9"/>
  <c r="P1662" i="9" l="1"/>
  <c r="L1662" i="9"/>
  <c r="W1662" i="9"/>
  <c r="O1661" i="9"/>
  <c r="M1662" i="9"/>
  <c r="N1662" i="9" s="1"/>
  <c r="V1662" i="9"/>
  <c r="Q1662" i="9"/>
  <c r="T1661" i="9"/>
  <c r="U1661" i="9" s="1"/>
  <c r="J1663" i="9"/>
  <c r="K1662" i="9"/>
  <c r="X1661" i="9"/>
  <c r="P1663" i="9" l="1"/>
  <c r="L1663" i="9"/>
  <c r="W1663" i="9"/>
  <c r="O1662" i="9"/>
  <c r="M1663" i="9"/>
  <c r="N1663" i="9" s="1"/>
  <c r="V1663" i="9"/>
  <c r="Q1663" i="9"/>
  <c r="X1662" i="9"/>
  <c r="R1662" i="9"/>
  <c r="S1662" i="9" s="1"/>
  <c r="T1662" i="9" s="1"/>
  <c r="U1662" i="9" s="1"/>
  <c r="R1663" i="9"/>
  <c r="S1663" i="9" s="1"/>
  <c r="J1664" i="9"/>
  <c r="K1663" i="9"/>
  <c r="P1664" i="9" l="1"/>
  <c r="L1664" i="9"/>
  <c r="W1664" i="9"/>
  <c r="O1663" i="9"/>
  <c r="M1664" i="9"/>
  <c r="N1664" i="9" s="1"/>
  <c r="V1664" i="9"/>
  <c r="Q1664" i="9"/>
  <c r="T1663" i="9"/>
  <c r="U1663" i="9" s="1"/>
  <c r="X1663" i="9"/>
  <c r="J1665" i="9"/>
  <c r="K1664" i="9"/>
  <c r="P1665" i="9" l="1"/>
  <c r="L1665" i="9"/>
  <c r="W1665" i="9"/>
  <c r="O1664" i="9"/>
  <c r="M1665" i="9"/>
  <c r="N1665" i="9" s="1"/>
  <c r="V1665" i="9"/>
  <c r="Q1665" i="9"/>
  <c r="X1664" i="9"/>
  <c r="R1664" i="9"/>
  <c r="S1664" i="9" s="1"/>
  <c r="T1664" i="9" s="1"/>
  <c r="U1664" i="9" s="1"/>
  <c r="R1665" i="9"/>
  <c r="S1665" i="9" s="1"/>
  <c r="T1665" i="9" s="1"/>
  <c r="J1666" i="9"/>
  <c r="K1665" i="9"/>
  <c r="P1666" i="9" l="1"/>
  <c r="L1666" i="9"/>
  <c r="W1666" i="9"/>
  <c r="O1665" i="9"/>
  <c r="M1666" i="9"/>
  <c r="N1666" i="9" s="1"/>
  <c r="V1666" i="9"/>
  <c r="Q1666" i="9"/>
  <c r="U1665" i="9"/>
  <c r="K1666" i="9"/>
  <c r="J1667" i="9"/>
  <c r="X1665" i="9"/>
  <c r="P1667" i="9" l="1"/>
  <c r="L1667" i="9"/>
  <c r="W1667" i="9"/>
  <c r="O1666" i="9"/>
  <c r="M1667" i="9"/>
  <c r="N1667" i="9" s="1"/>
  <c r="V1667" i="9"/>
  <c r="Q1667" i="9"/>
  <c r="X1666" i="9"/>
  <c r="R1666" i="9"/>
  <c r="S1666" i="9" s="1"/>
  <c r="T1666" i="9" s="1"/>
  <c r="U1666" i="9" s="1"/>
  <c r="K1667" i="9"/>
  <c r="J1668" i="9"/>
  <c r="P1668" i="9" l="1"/>
  <c r="L1668" i="9"/>
  <c r="W1668" i="9"/>
  <c r="O1667" i="9"/>
  <c r="M1668" i="9"/>
  <c r="N1668" i="9" s="1"/>
  <c r="V1668" i="9"/>
  <c r="Q1668" i="9"/>
  <c r="X1667" i="9"/>
  <c r="R1668" i="9"/>
  <c r="S1668" i="9" s="1"/>
  <c r="K1668" i="9"/>
  <c r="J1669" i="9"/>
  <c r="R1667" i="9"/>
  <c r="S1667" i="9" s="1"/>
  <c r="T1667" i="9" s="1"/>
  <c r="U1667" i="9" s="1"/>
  <c r="P1669" i="9" l="1"/>
  <c r="L1669" i="9"/>
  <c r="W1669" i="9"/>
  <c r="O1668" i="9"/>
  <c r="M1669" i="9"/>
  <c r="N1669" i="9" s="1"/>
  <c r="V1669" i="9"/>
  <c r="Q1669" i="9"/>
  <c r="T1668" i="9"/>
  <c r="U1668" i="9" s="1"/>
  <c r="X1668" i="9"/>
  <c r="R1669" i="9"/>
  <c r="S1669" i="9" s="1"/>
  <c r="K1669" i="9"/>
  <c r="J1670" i="9"/>
  <c r="P1670" i="9" l="1"/>
  <c r="L1670" i="9"/>
  <c r="W1670" i="9"/>
  <c r="O1669" i="9"/>
  <c r="M1670" i="9"/>
  <c r="N1670" i="9" s="1"/>
  <c r="V1670" i="9"/>
  <c r="Q1670" i="9"/>
  <c r="T1669" i="9"/>
  <c r="U1669" i="9" s="1"/>
  <c r="X1669" i="9"/>
  <c r="R1670" i="9"/>
  <c r="S1670" i="9" s="1"/>
  <c r="J1671" i="9"/>
  <c r="K1670" i="9"/>
  <c r="P1671" i="9" l="1"/>
  <c r="L1671" i="9"/>
  <c r="W1671" i="9"/>
  <c r="O1670" i="9"/>
  <c r="M1671" i="9"/>
  <c r="N1671" i="9" s="1"/>
  <c r="V1671" i="9"/>
  <c r="Q1671" i="9"/>
  <c r="T1670" i="9"/>
  <c r="U1670" i="9" s="1"/>
  <c r="J1672" i="9"/>
  <c r="K1671" i="9"/>
  <c r="X1670" i="9"/>
  <c r="P1672" i="9" l="1"/>
  <c r="L1672" i="9"/>
  <c r="W1672" i="9"/>
  <c r="O1671" i="9"/>
  <c r="M1672" i="9"/>
  <c r="N1672" i="9" s="1"/>
  <c r="V1672" i="9"/>
  <c r="Q1672" i="9"/>
  <c r="X1671" i="9"/>
  <c r="R1671" i="9"/>
  <c r="S1671" i="9" s="1"/>
  <c r="T1671" i="9" s="1"/>
  <c r="U1671" i="9" s="1"/>
  <c r="X1672" i="9"/>
  <c r="J1673" i="9"/>
  <c r="K1672" i="9"/>
  <c r="P1673" i="9" l="1"/>
  <c r="L1673" i="9"/>
  <c r="W1673" i="9"/>
  <c r="O1672" i="9"/>
  <c r="M1673" i="9"/>
  <c r="N1673" i="9" s="1"/>
  <c r="V1673" i="9"/>
  <c r="Q1673" i="9"/>
  <c r="R1672" i="9"/>
  <c r="S1672" i="9" s="1"/>
  <c r="T1672" i="9" s="1"/>
  <c r="U1672" i="9" s="1"/>
  <c r="R1673" i="9"/>
  <c r="S1673" i="9" s="1"/>
  <c r="K1673" i="9"/>
  <c r="J1674" i="9"/>
  <c r="P1674" i="9" l="1"/>
  <c r="L1674" i="9"/>
  <c r="W1674" i="9"/>
  <c r="O1673" i="9"/>
  <c r="M1674" i="9"/>
  <c r="N1674" i="9" s="1"/>
  <c r="V1674" i="9"/>
  <c r="Q1674" i="9"/>
  <c r="T1673" i="9"/>
  <c r="U1673" i="9" s="1"/>
  <c r="K1674" i="9"/>
  <c r="J1675" i="9"/>
  <c r="X1673" i="9"/>
  <c r="P1675" i="9" l="1"/>
  <c r="L1675" i="9"/>
  <c r="W1675" i="9"/>
  <c r="O1674" i="9"/>
  <c r="M1675" i="9"/>
  <c r="N1675" i="9" s="1"/>
  <c r="V1675" i="9"/>
  <c r="Q1675" i="9"/>
  <c r="X1674" i="9"/>
  <c r="R1674" i="9"/>
  <c r="S1674" i="9" s="1"/>
  <c r="T1674" i="9" s="1"/>
  <c r="U1674" i="9" s="1"/>
  <c r="R1675" i="9"/>
  <c r="S1675" i="9" s="1"/>
  <c r="K1675" i="9"/>
  <c r="J1676" i="9"/>
  <c r="P1676" i="9" l="1"/>
  <c r="L1676" i="9"/>
  <c r="W1676" i="9"/>
  <c r="O1675" i="9"/>
  <c r="M1676" i="9"/>
  <c r="N1676" i="9" s="1"/>
  <c r="V1676" i="9"/>
  <c r="Q1676" i="9"/>
  <c r="T1675" i="9"/>
  <c r="U1675" i="9" s="1"/>
  <c r="X1675" i="9"/>
  <c r="R1676" i="9"/>
  <c r="S1676" i="9" s="1"/>
  <c r="K1676" i="9"/>
  <c r="J1677" i="9"/>
  <c r="P1677" i="9" l="1"/>
  <c r="L1677" i="9"/>
  <c r="W1677" i="9"/>
  <c r="O1676" i="9"/>
  <c r="M1677" i="9"/>
  <c r="N1677" i="9" s="1"/>
  <c r="V1677" i="9"/>
  <c r="Q1677" i="9"/>
  <c r="T1676" i="9"/>
  <c r="U1676" i="9" s="1"/>
  <c r="X1676" i="9"/>
  <c r="R1677" i="9"/>
  <c r="S1677" i="9" s="1"/>
  <c r="J1678" i="9"/>
  <c r="K1677" i="9"/>
  <c r="P1678" i="9" l="1"/>
  <c r="L1678" i="9"/>
  <c r="W1678" i="9"/>
  <c r="O1677" i="9"/>
  <c r="M1678" i="9"/>
  <c r="N1678" i="9" s="1"/>
  <c r="V1678" i="9"/>
  <c r="Q1678" i="9"/>
  <c r="T1677" i="9"/>
  <c r="U1677" i="9" s="1"/>
  <c r="K1678" i="9"/>
  <c r="J1679" i="9"/>
  <c r="X1677" i="9"/>
  <c r="P1679" i="9" l="1"/>
  <c r="L1679" i="9"/>
  <c r="W1679" i="9"/>
  <c r="O1678" i="9"/>
  <c r="M1679" i="9"/>
  <c r="N1679" i="9" s="1"/>
  <c r="V1679" i="9"/>
  <c r="Q1679" i="9"/>
  <c r="X1678" i="9"/>
  <c r="R1678" i="9"/>
  <c r="S1678" i="9" s="1"/>
  <c r="T1678" i="9" s="1"/>
  <c r="U1678" i="9" s="1"/>
  <c r="K1679" i="9"/>
  <c r="J1680" i="9"/>
  <c r="P1680" i="9" l="1"/>
  <c r="L1680" i="9"/>
  <c r="W1680" i="9"/>
  <c r="O1679" i="9"/>
  <c r="M1680" i="9"/>
  <c r="N1680" i="9" s="1"/>
  <c r="V1680" i="9"/>
  <c r="Q1680" i="9"/>
  <c r="X1679" i="9"/>
  <c r="R1679" i="9"/>
  <c r="S1679" i="9" s="1"/>
  <c r="T1679" i="9" s="1"/>
  <c r="U1679" i="9" s="1"/>
  <c r="J1681" i="9"/>
  <c r="K1680" i="9"/>
  <c r="P1681" i="9" l="1"/>
  <c r="L1681" i="9"/>
  <c r="W1681" i="9"/>
  <c r="O1680" i="9"/>
  <c r="M1681" i="9"/>
  <c r="N1681" i="9" s="1"/>
  <c r="V1681" i="9"/>
  <c r="Q1681" i="9"/>
  <c r="X1680" i="9"/>
  <c r="R1680" i="9"/>
  <c r="S1680" i="9" s="1"/>
  <c r="T1680" i="9" s="1"/>
  <c r="U1680" i="9" s="1"/>
  <c r="R1681" i="9"/>
  <c r="S1681" i="9" s="1"/>
  <c r="J1682" i="9"/>
  <c r="K1681" i="9"/>
  <c r="P1682" i="9" l="1"/>
  <c r="L1682" i="9"/>
  <c r="W1682" i="9"/>
  <c r="O1681" i="9"/>
  <c r="M1682" i="9"/>
  <c r="N1682" i="9" s="1"/>
  <c r="V1682" i="9"/>
  <c r="Q1682" i="9"/>
  <c r="T1681" i="9"/>
  <c r="U1681" i="9" s="1"/>
  <c r="J1683" i="9"/>
  <c r="K1682" i="9"/>
  <c r="X1681" i="9"/>
  <c r="P1683" i="9" l="1"/>
  <c r="L1683" i="9"/>
  <c r="W1683" i="9"/>
  <c r="O1682" i="9"/>
  <c r="M1683" i="9"/>
  <c r="N1683" i="9" s="1"/>
  <c r="V1683" i="9"/>
  <c r="Q1683" i="9"/>
  <c r="X1682" i="9"/>
  <c r="R1682" i="9"/>
  <c r="S1682" i="9" s="1"/>
  <c r="T1682" i="9" s="1"/>
  <c r="U1682" i="9" s="1"/>
  <c r="R1683" i="9"/>
  <c r="S1683" i="9" s="1"/>
  <c r="K1683" i="9"/>
  <c r="J1684" i="9"/>
  <c r="P1684" i="9" l="1"/>
  <c r="L1684" i="9"/>
  <c r="W1684" i="9"/>
  <c r="O1683" i="9"/>
  <c r="M1684" i="9"/>
  <c r="N1684" i="9" s="1"/>
  <c r="V1684" i="9"/>
  <c r="Q1684" i="9"/>
  <c r="T1683" i="9"/>
  <c r="U1683" i="9" s="1"/>
  <c r="X1683" i="9"/>
  <c r="R1684" i="9"/>
  <c r="S1684" i="9" s="1"/>
  <c r="K1684" i="9"/>
  <c r="J1685" i="9"/>
  <c r="P1685" i="9" l="1"/>
  <c r="L1685" i="9"/>
  <c r="W1685" i="9"/>
  <c r="O1684" i="9"/>
  <c r="M1685" i="9"/>
  <c r="N1685" i="9" s="1"/>
  <c r="V1685" i="9"/>
  <c r="Q1685" i="9"/>
  <c r="T1684" i="9"/>
  <c r="U1684" i="9" s="1"/>
  <c r="X1684" i="9"/>
  <c r="R1685" i="9"/>
  <c r="S1685" i="9" s="1"/>
  <c r="K1685" i="9"/>
  <c r="J1686" i="9"/>
  <c r="P1686" i="9" l="1"/>
  <c r="L1686" i="9"/>
  <c r="W1686" i="9"/>
  <c r="O1685" i="9"/>
  <c r="M1686" i="9"/>
  <c r="N1686" i="9" s="1"/>
  <c r="V1686" i="9"/>
  <c r="Q1686" i="9"/>
  <c r="T1685" i="9"/>
  <c r="U1685" i="9" s="1"/>
  <c r="R1686" i="9"/>
  <c r="S1686" i="9" s="1"/>
  <c r="J1687" i="9"/>
  <c r="K1686" i="9"/>
  <c r="X1685" i="9"/>
  <c r="P1687" i="9" l="1"/>
  <c r="L1687" i="9"/>
  <c r="W1687" i="9"/>
  <c r="O1686" i="9"/>
  <c r="M1687" i="9"/>
  <c r="N1687" i="9" s="1"/>
  <c r="V1687" i="9"/>
  <c r="Q1687" i="9"/>
  <c r="T1686" i="9"/>
  <c r="U1686" i="9" s="1"/>
  <c r="X1686" i="9"/>
  <c r="R1687" i="9"/>
  <c r="S1687" i="9" s="1"/>
  <c r="J1688" i="9"/>
  <c r="K1687" i="9"/>
  <c r="P1688" i="9" l="1"/>
  <c r="L1688" i="9"/>
  <c r="W1688" i="9"/>
  <c r="O1687" i="9"/>
  <c r="M1688" i="9"/>
  <c r="N1688" i="9" s="1"/>
  <c r="V1688" i="9"/>
  <c r="Q1688" i="9"/>
  <c r="T1687" i="9"/>
  <c r="U1687" i="9" s="1"/>
  <c r="X1687" i="9"/>
  <c r="R1688" i="9"/>
  <c r="S1688" i="9" s="1"/>
  <c r="J1689" i="9"/>
  <c r="K1688" i="9"/>
  <c r="P1689" i="9" l="1"/>
  <c r="L1689" i="9"/>
  <c r="W1689" i="9"/>
  <c r="O1688" i="9"/>
  <c r="M1689" i="9"/>
  <c r="N1689" i="9" s="1"/>
  <c r="V1689" i="9"/>
  <c r="Q1689" i="9"/>
  <c r="T1688" i="9"/>
  <c r="U1688" i="9" s="1"/>
  <c r="R1689" i="9"/>
  <c r="S1689" i="9" s="1"/>
  <c r="K1689" i="9"/>
  <c r="J1690" i="9"/>
  <c r="X1688" i="9"/>
  <c r="P1690" i="9" l="1"/>
  <c r="L1690" i="9"/>
  <c r="W1690" i="9"/>
  <c r="O1689" i="9"/>
  <c r="M1690" i="9"/>
  <c r="N1690" i="9" s="1"/>
  <c r="V1690" i="9"/>
  <c r="Q1690" i="9"/>
  <c r="T1689" i="9"/>
  <c r="U1689" i="9" s="1"/>
  <c r="X1689" i="9"/>
  <c r="R1690" i="9"/>
  <c r="S1690" i="9" s="1"/>
  <c r="K1690" i="9"/>
  <c r="J1691" i="9"/>
  <c r="P1691" i="9" l="1"/>
  <c r="L1691" i="9"/>
  <c r="W1691" i="9"/>
  <c r="O1690" i="9"/>
  <c r="M1691" i="9"/>
  <c r="N1691" i="9" s="1"/>
  <c r="V1691" i="9"/>
  <c r="Q1691" i="9"/>
  <c r="T1690" i="9"/>
  <c r="U1690" i="9" s="1"/>
  <c r="X1690" i="9"/>
  <c r="R1691" i="9"/>
  <c r="S1691" i="9" s="1"/>
  <c r="J1692" i="9"/>
  <c r="K1691" i="9"/>
  <c r="P1692" i="9" l="1"/>
  <c r="L1692" i="9"/>
  <c r="W1692" i="9"/>
  <c r="O1691" i="9"/>
  <c r="M1692" i="9"/>
  <c r="N1692" i="9" s="1"/>
  <c r="V1692" i="9"/>
  <c r="Q1692" i="9"/>
  <c r="T1691" i="9"/>
  <c r="U1691" i="9" s="1"/>
  <c r="X1691" i="9"/>
  <c r="R1692" i="9"/>
  <c r="S1692" i="9" s="1"/>
  <c r="K1692" i="9"/>
  <c r="J1693" i="9"/>
  <c r="P1693" i="9" l="1"/>
  <c r="L1693" i="9"/>
  <c r="W1693" i="9"/>
  <c r="O1692" i="9"/>
  <c r="M1693" i="9"/>
  <c r="N1693" i="9" s="1"/>
  <c r="V1693" i="9"/>
  <c r="Q1693" i="9"/>
  <c r="T1692" i="9"/>
  <c r="U1692" i="9" s="1"/>
  <c r="X1692" i="9"/>
  <c r="R1693" i="9"/>
  <c r="S1693" i="9" s="1"/>
  <c r="J1694" i="9"/>
  <c r="K1693" i="9"/>
  <c r="P1694" i="9" l="1"/>
  <c r="L1694" i="9"/>
  <c r="W1694" i="9"/>
  <c r="O1693" i="9"/>
  <c r="M1694" i="9"/>
  <c r="N1694" i="9" s="1"/>
  <c r="V1694" i="9"/>
  <c r="Q1694" i="9"/>
  <c r="T1693" i="9"/>
  <c r="U1693" i="9" s="1"/>
  <c r="X1693" i="9"/>
  <c r="R1694" i="9"/>
  <c r="S1694" i="9" s="1"/>
  <c r="J1695" i="9"/>
  <c r="K1694" i="9"/>
  <c r="P1695" i="9" l="1"/>
  <c r="L1695" i="9"/>
  <c r="W1695" i="9"/>
  <c r="O1694" i="9"/>
  <c r="M1695" i="9"/>
  <c r="N1695" i="9" s="1"/>
  <c r="V1695" i="9"/>
  <c r="Q1695" i="9"/>
  <c r="T1694" i="9"/>
  <c r="U1694" i="9" s="1"/>
  <c r="X1694" i="9"/>
  <c r="R1695" i="9"/>
  <c r="S1695" i="9" s="1"/>
  <c r="J1696" i="9"/>
  <c r="K1695" i="9"/>
  <c r="P1696" i="9" l="1"/>
  <c r="L1696" i="9"/>
  <c r="W1696" i="9"/>
  <c r="O1695" i="9"/>
  <c r="M1696" i="9"/>
  <c r="N1696" i="9" s="1"/>
  <c r="V1696" i="9"/>
  <c r="Q1696" i="9"/>
  <c r="T1695" i="9"/>
  <c r="U1695" i="9" s="1"/>
  <c r="X1695" i="9"/>
  <c r="R1696" i="9"/>
  <c r="S1696" i="9" s="1"/>
  <c r="J1697" i="9"/>
  <c r="K1696" i="9"/>
  <c r="P1697" i="9" l="1"/>
  <c r="L1697" i="9"/>
  <c r="W1697" i="9"/>
  <c r="O1696" i="9"/>
  <c r="M1697" i="9"/>
  <c r="N1697" i="9" s="1"/>
  <c r="V1697" i="9"/>
  <c r="Q1697" i="9"/>
  <c r="T1696" i="9"/>
  <c r="U1696" i="9" s="1"/>
  <c r="K1697" i="9"/>
  <c r="J1698" i="9"/>
  <c r="X1696" i="9"/>
  <c r="P1698" i="9" l="1"/>
  <c r="L1698" i="9"/>
  <c r="W1698" i="9"/>
  <c r="O1697" i="9"/>
  <c r="M1698" i="9"/>
  <c r="N1698" i="9" s="1"/>
  <c r="V1698" i="9"/>
  <c r="Q1698" i="9"/>
  <c r="X1697" i="9"/>
  <c r="R1697" i="9"/>
  <c r="S1697" i="9" s="1"/>
  <c r="T1697" i="9" s="1"/>
  <c r="U1697" i="9" s="1"/>
  <c r="R1698" i="9"/>
  <c r="S1698" i="9" s="1"/>
  <c r="J1699" i="9"/>
  <c r="K1698" i="9"/>
  <c r="P1699" i="9" l="1"/>
  <c r="L1699" i="9"/>
  <c r="W1699" i="9"/>
  <c r="O1698" i="9"/>
  <c r="M1699" i="9"/>
  <c r="N1699" i="9" s="1"/>
  <c r="V1699" i="9"/>
  <c r="Q1699" i="9"/>
  <c r="T1698" i="9"/>
  <c r="U1698" i="9" s="1"/>
  <c r="J1700" i="9"/>
  <c r="K1699" i="9"/>
  <c r="X1698" i="9"/>
  <c r="P1700" i="9" l="1"/>
  <c r="L1700" i="9"/>
  <c r="W1700" i="9"/>
  <c r="O1699" i="9"/>
  <c r="M1700" i="9"/>
  <c r="N1700" i="9" s="1"/>
  <c r="V1700" i="9"/>
  <c r="Q1700" i="9"/>
  <c r="X1699" i="9"/>
  <c r="R1699" i="9"/>
  <c r="S1699" i="9" s="1"/>
  <c r="T1699" i="9" s="1"/>
  <c r="U1699" i="9" s="1"/>
  <c r="R1700" i="9"/>
  <c r="S1700" i="9" s="1"/>
  <c r="J1701" i="9"/>
  <c r="K1700" i="9"/>
  <c r="P1701" i="9" l="1"/>
  <c r="L1701" i="9"/>
  <c r="W1701" i="9"/>
  <c r="O1700" i="9"/>
  <c r="M1701" i="9"/>
  <c r="N1701" i="9" s="1"/>
  <c r="V1701" i="9"/>
  <c r="Q1701" i="9"/>
  <c r="T1700" i="9"/>
  <c r="U1700" i="9" s="1"/>
  <c r="X1700" i="9"/>
  <c r="J1702" i="9"/>
  <c r="K1701" i="9"/>
  <c r="P1702" i="9" l="1"/>
  <c r="L1702" i="9"/>
  <c r="W1702" i="9"/>
  <c r="O1701" i="9"/>
  <c r="M1702" i="9"/>
  <c r="N1702" i="9" s="1"/>
  <c r="V1702" i="9"/>
  <c r="Q1702" i="9"/>
  <c r="X1701" i="9"/>
  <c r="R1701" i="9"/>
  <c r="S1701" i="9" s="1"/>
  <c r="T1701" i="9" s="1"/>
  <c r="U1701" i="9" s="1"/>
  <c r="R1702" i="9"/>
  <c r="S1702" i="9" s="1"/>
  <c r="K1702" i="9"/>
  <c r="J1703" i="9"/>
  <c r="P1703" i="9" l="1"/>
  <c r="L1703" i="9"/>
  <c r="W1703" i="9"/>
  <c r="O1702" i="9"/>
  <c r="M1703" i="9"/>
  <c r="N1703" i="9" s="1"/>
  <c r="V1703" i="9"/>
  <c r="Q1703" i="9"/>
  <c r="T1702" i="9"/>
  <c r="U1702" i="9" s="1"/>
  <c r="K1703" i="9"/>
  <c r="J1704" i="9"/>
  <c r="X1702" i="9"/>
  <c r="P1704" i="9" l="1"/>
  <c r="L1704" i="9"/>
  <c r="W1704" i="9"/>
  <c r="O1703" i="9"/>
  <c r="M1704" i="9"/>
  <c r="N1704" i="9" s="1"/>
  <c r="V1704" i="9"/>
  <c r="Q1704" i="9"/>
  <c r="X1703" i="9"/>
  <c r="R1703" i="9"/>
  <c r="S1703" i="9" s="1"/>
  <c r="T1703" i="9" s="1"/>
  <c r="U1703" i="9" s="1"/>
  <c r="R1704" i="9"/>
  <c r="S1704" i="9" s="1"/>
  <c r="K1704" i="9"/>
  <c r="J1705" i="9"/>
  <c r="P1705" i="9" l="1"/>
  <c r="L1705" i="9"/>
  <c r="W1705" i="9"/>
  <c r="O1704" i="9"/>
  <c r="M1705" i="9"/>
  <c r="N1705" i="9" s="1"/>
  <c r="V1705" i="9"/>
  <c r="Q1705" i="9"/>
  <c r="T1704" i="9"/>
  <c r="U1704" i="9" s="1"/>
  <c r="R1705" i="9"/>
  <c r="S1705" i="9" s="1"/>
  <c r="K1705" i="9"/>
  <c r="J1706" i="9"/>
  <c r="X1704" i="9"/>
  <c r="P1706" i="9" l="1"/>
  <c r="L1706" i="9"/>
  <c r="W1706" i="9"/>
  <c r="O1705" i="9"/>
  <c r="M1706" i="9"/>
  <c r="N1706" i="9" s="1"/>
  <c r="V1706" i="9"/>
  <c r="Q1706" i="9"/>
  <c r="T1705" i="9"/>
  <c r="U1705" i="9" s="1"/>
  <c r="X1705" i="9"/>
  <c r="J1707" i="9"/>
  <c r="K1706" i="9"/>
  <c r="P1707" i="9" l="1"/>
  <c r="L1707" i="9"/>
  <c r="W1707" i="9"/>
  <c r="O1706" i="9"/>
  <c r="M1707" i="9"/>
  <c r="N1707" i="9" s="1"/>
  <c r="V1707" i="9"/>
  <c r="Q1707" i="9"/>
  <c r="X1706" i="9"/>
  <c r="R1706" i="9"/>
  <c r="S1706" i="9" s="1"/>
  <c r="T1706" i="9" s="1"/>
  <c r="U1706" i="9" s="1"/>
  <c r="R1707" i="9"/>
  <c r="S1707" i="9" s="1"/>
  <c r="J1708" i="9"/>
  <c r="K1707" i="9"/>
  <c r="P1708" i="9" l="1"/>
  <c r="L1708" i="9"/>
  <c r="W1708" i="9"/>
  <c r="O1707" i="9"/>
  <c r="M1708" i="9"/>
  <c r="N1708" i="9" s="1"/>
  <c r="V1708" i="9"/>
  <c r="Q1708" i="9"/>
  <c r="T1707" i="9"/>
  <c r="U1707" i="9" s="1"/>
  <c r="K1708" i="9"/>
  <c r="J1709" i="9"/>
  <c r="X1707" i="9"/>
  <c r="P1709" i="9" l="1"/>
  <c r="L1709" i="9"/>
  <c r="W1709" i="9"/>
  <c r="O1708" i="9"/>
  <c r="M1709" i="9"/>
  <c r="N1709" i="9" s="1"/>
  <c r="V1709" i="9"/>
  <c r="Q1709" i="9"/>
  <c r="X1708" i="9"/>
  <c r="R1708" i="9"/>
  <c r="S1708" i="9" s="1"/>
  <c r="T1708" i="9" s="1"/>
  <c r="U1708" i="9" s="1"/>
  <c r="R1709" i="9"/>
  <c r="S1709" i="9" s="1"/>
  <c r="K1709" i="9"/>
  <c r="J1710" i="9"/>
  <c r="P1710" i="9" l="1"/>
  <c r="L1710" i="9"/>
  <c r="W1710" i="9"/>
  <c r="O1709" i="9"/>
  <c r="M1710" i="9"/>
  <c r="N1710" i="9" s="1"/>
  <c r="V1710" i="9"/>
  <c r="Q1710" i="9"/>
  <c r="T1709" i="9"/>
  <c r="U1709" i="9" s="1"/>
  <c r="X1709" i="9"/>
  <c r="R1710" i="9"/>
  <c r="S1710" i="9" s="1"/>
  <c r="J1711" i="9"/>
  <c r="K1710" i="9"/>
  <c r="P1711" i="9" l="1"/>
  <c r="L1711" i="9"/>
  <c r="W1711" i="9"/>
  <c r="O1710" i="9"/>
  <c r="M1711" i="9"/>
  <c r="N1711" i="9" s="1"/>
  <c r="V1711" i="9"/>
  <c r="Q1711" i="9"/>
  <c r="T1710" i="9"/>
  <c r="U1710" i="9" s="1"/>
  <c r="J1712" i="9"/>
  <c r="K1711" i="9"/>
  <c r="X1710" i="9"/>
  <c r="P1712" i="9" l="1"/>
  <c r="L1712" i="9"/>
  <c r="W1712" i="9"/>
  <c r="O1711" i="9"/>
  <c r="M1712" i="9"/>
  <c r="N1712" i="9" s="1"/>
  <c r="V1712" i="9"/>
  <c r="Q1712" i="9"/>
  <c r="X1711" i="9"/>
  <c r="R1711" i="9"/>
  <c r="S1711" i="9" s="1"/>
  <c r="T1711" i="9" s="1"/>
  <c r="U1711" i="9" s="1"/>
  <c r="R1712" i="9"/>
  <c r="S1712" i="9" s="1"/>
  <c r="K1712" i="9"/>
  <c r="J1713" i="9"/>
  <c r="P1713" i="9" l="1"/>
  <c r="L1713" i="9"/>
  <c r="W1713" i="9"/>
  <c r="O1712" i="9"/>
  <c r="M1713" i="9"/>
  <c r="N1713" i="9" s="1"/>
  <c r="V1713" i="9"/>
  <c r="Q1713" i="9"/>
  <c r="T1712" i="9"/>
  <c r="U1712" i="9" s="1"/>
  <c r="X1712" i="9"/>
  <c r="R1713" i="9"/>
  <c r="S1713" i="9" s="1"/>
  <c r="K1713" i="9"/>
  <c r="J1714" i="9"/>
  <c r="P1714" i="9" l="1"/>
  <c r="L1714" i="9"/>
  <c r="W1714" i="9"/>
  <c r="O1713" i="9"/>
  <c r="M1714" i="9"/>
  <c r="N1714" i="9" s="1"/>
  <c r="V1714" i="9"/>
  <c r="Q1714" i="9"/>
  <c r="T1713" i="9"/>
  <c r="U1713" i="9" s="1"/>
  <c r="K1714" i="9"/>
  <c r="J1715" i="9"/>
  <c r="X1713" i="9"/>
  <c r="P1715" i="9" l="1"/>
  <c r="L1715" i="9"/>
  <c r="W1715" i="9"/>
  <c r="O1714" i="9"/>
  <c r="M1715" i="9"/>
  <c r="N1715" i="9" s="1"/>
  <c r="V1715" i="9"/>
  <c r="Q1715" i="9"/>
  <c r="X1714" i="9"/>
  <c r="R1714" i="9"/>
  <c r="S1714" i="9" s="1"/>
  <c r="T1714" i="9" s="1"/>
  <c r="U1714" i="9" s="1"/>
  <c r="R1715" i="9"/>
  <c r="S1715" i="9" s="1"/>
  <c r="J1716" i="9"/>
  <c r="K1715" i="9"/>
  <c r="P1716" i="9" l="1"/>
  <c r="L1716" i="9"/>
  <c r="W1716" i="9"/>
  <c r="O1715" i="9"/>
  <c r="M1716" i="9"/>
  <c r="N1716" i="9" s="1"/>
  <c r="V1716" i="9"/>
  <c r="Q1716" i="9"/>
  <c r="T1715" i="9"/>
  <c r="U1715" i="9" s="1"/>
  <c r="K1716" i="9"/>
  <c r="J1717" i="9"/>
  <c r="X1715" i="9"/>
  <c r="P1717" i="9" l="1"/>
  <c r="L1717" i="9"/>
  <c r="W1717" i="9"/>
  <c r="O1716" i="9"/>
  <c r="M1717" i="9"/>
  <c r="N1717" i="9" s="1"/>
  <c r="V1717" i="9"/>
  <c r="Q1717" i="9"/>
  <c r="X1716" i="9"/>
  <c r="R1716" i="9"/>
  <c r="S1716" i="9" s="1"/>
  <c r="T1716" i="9" s="1"/>
  <c r="U1716" i="9" s="1"/>
  <c r="R1717" i="9"/>
  <c r="S1717" i="9" s="1"/>
  <c r="K1717" i="9"/>
  <c r="J1718" i="9"/>
  <c r="P1718" i="9" l="1"/>
  <c r="L1718" i="9"/>
  <c r="W1718" i="9"/>
  <c r="O1717" i="9"/>
  <c r="M1718" i="9"/>
  <c r="N1718" i="9" s="1"/>
  <c r="V1718" i="9"/>
  <c r="Q1718" i="9"/>
  <c r="T1717" i="9"/>
  <c r="U1717" i="9" s="1"/>
  <c r="X1717" i="9"/>
  <c r="R1718" i="9"/>
  <c r="S1718" i="9" s="1"/>
  <c r="J1719" i="9"/>
  <c r="K1718" i="9"/>
  <c r="P1719" i="9" l="1"/>
  <c r="L1719" i="9"/>
  <c r="W1719" i="9"/>
  <c r="O1718" i="9"/>
  <c r="M1719" i="9"/>
  <c r="N1719" i="9" s="1"/>
  <c r="V1719" i="9"/>
  <c r="Q1719" i="9"/>
  <c r="T1718" i="9"/>
  <c r="U1718" i="9" s="1"/>
  <c r="J1720" i="9"/>
  <c r="K1719" i="9"/>
  <c r="X1718" i="9"/>
  <c r="P1720" i="9" l="1"/>
  <c r="L1720" i="9"/>
  <c r="W1720" i="9"/>
  <c r="O1719" i="9"/>
  <c r="M1720" i="9"/>
  <c r="N1720" i="9" s="1"/>
  <c r="V1720" i="9"/>
  <c r="Q1720" i="9"/>
  <c r="X1719" i="9"/>
  <c r="R1719" i="9"/>
  <c r="S1719" i="9" s="1"/>
  <c r="T1719" i="9" s="1"/>
  <c r="U1719" i="9" s="1"/>
  <c r="X1720" i="9"/>
  <c r="J1721" i="9"/>
  <c r="K1720" i="9"/>
  <c r="P1721" i="9" l="1"/>
  <c r="L1721" i="9"/>
  <c r="W1721" i="9"/>
  <c r="O1720" i="9"/>
  <c r="M1721" i="9"/>
  <c r="N1721" i="9" s="1"/>
  <c r="V1721" i="9"/>
  <c r="Q1721" i="9"/>
  <c r="R1720" i="9"/>
  <c r="S1720" i="9" s="1"/>
  <c r="T1720" i="9" s="1"/>
  <c r="U1720" i="9" s="1"/>
  <c r="R1721" i="9"/>
  <c r="S1721" i="9" s="1"/>
  <c r="K1721" i="9"/>
  <c r="J1722" i="9"/>
  <c r="P1722" i="9" l="1"/>
  <c r="L1722" i="9"/>
  <c r="W1722" i="9"/>
  <c r="O1721" i="9"/>
  <c r="M1722" i="9"/>
  <c r="N1722" i="9" s="1"/>
  <c r="V1722" i="9"/>
  <c r="Q1722" i="9"/>
  <c r="T1721" i="9"/>
  <c r="U1721" i="9" s="1"/>
  <c r="R1722" i="9"/>
  <c r="S1722" i="9" s="1"/>
  <c r="K1722" i="9"/>
  <c r="J1723" i="9"/>
  <c r="X1721" i="9"/>
  <c r="P1723" i="9" l="1"/>
  <c r="L1723" i="9"/>
  <c r="W1723" i="9"/>
  <c r="O1722" i="9"/>
  <c r="M1723" i="9"/>
  <c r="N1723" i="9" s="1"/>
  <c r="V1723" i="9"/>
  <c r="Q1723" i="9"/>
  <c r="T1722" i="9"/>
  <c r="U1722" i="9" s="1"/>
  <c r="X1722" i="9"/>
  <c r="R1723" i="9"/>
  <c r="S1723" i="9" s="1"/>
  <c r="K1723" i="9"/>
  <c r="J1724" i="9"/>
  <c r="P1724" i="9" l="1"/>
  <c r="L1724" i="9"/>
  <c r="W1724" i="9"/>
  <c r="O1723" i="9"/>
  <c r="M1724" i="9"/>
  <c r="N1724" i="9" s="1"/>
  <c r="V1724" i="9"/>
  <c r="Q1724" i="9"/>
  <c r="T1723" i="9"/>
  <c r="U1723" i="9" s="1"/>
  <c r="X1723" i="9"/>
  <c r="R1724" i="9"/>
  <c r="S1724" i="9" s="1"/>
  <c r="K1724" i="9"/>
  <c r="J1725" i="9"/>
  <c r="P1725" i="9" l="1"/>
  <c r="L1725" i="9"/>
  <c r="W1725" i="9"/>
  <c r="O1724" i="9"/>
  <c r="M1725" i="9"/>
  <c r="N1725" i="9" s="1"/>
  <c r="V1725" i="9"/>
  <c r="Q1725" i="9"/>
  <c r="T1724" i="9"/>
  <c r="U1724" i="9" s="1"/>
  <c r="J1726" i="9"/>
  <c r="K1725" i="9"/>
  <c r="X1724" i="9"/>
  <c r="P1726" i="9" l="1"/>
  <c r="L1726" i="9"/>
  <c r="W1726" i="9"/>
  <c r="O1725" i="9"/>
  <c r="M1726" i="9"/>
  <c r="N1726" i="9" s="1"/>
  <c r="V1726" i="9"/>
  <c r="Q1726" i="9"/>
  <c r="X1725" i="9"/>
  <c r="R1725" i="9"/>
  <c r="S1725" i="9" s="1"/>
  <c r="T1725" i="9" s="1"/>
  <c r="U1725" i="9" s="1"/>
  <c r="R1726" i="9"/>
  <c r="S1726" i="9" s="1"/>
  <c r="J1727" i="9"/>
  <c r="K1726" i="9"/>
  <c r="P1727" i="9" l="1"/>
  <c r="L1727" i="9"/>
  <c r="W1727" i="9"/>
  <c r="O1726" i="9"/>
  <c r="M1727" i="9"/>
  <c r="N1727" i="9" s="1"/>
  <c r="V1727" i="9"/>
  <c r="Q1727" i="9"/>
  <c r="T1726" i="9"/>
  <c r="U1726" i="9" s="1"/>
  <c r="X1726" i="9"/>
  <c r="R1727" i="9"/>
  <c r="S1727" i="9" s="1"/>
  <c r="J1728" i="9"/>
  <c r="K1727" i="9"/>
  <c r="P1728" i="9" l="1"/>
  <c r="L1728" i="9"/>
  <c r="W1728" i="9"/>
  <c r="O1727" i="9"/>
  <c r="M1728" i="9"/>
  <c r="N1728" i="9" s="1"/>
  <c r="V1728" i="9"/>
  <c r="Q1728" i="9"/>
  <c r="T1727" i="9"/>
  <c r="U1727" i="9" s="1"/>
  <c r="X1727" i="9"/>
  <c r="R1728" i="9"/>
  <c r="S1728" i="9" s="1"/>
  <c r="J1729" i="9"/>
  <c r="K1728" i="9"/>
  <c r="P1729" i="9" l="1"/>
  <c r="L1729" i="9"/>
  <c r="W1729" i="9"/>
  <c r="O1728" i="9"/>
  <c r="M1729" i="9"/>
  <c r="N1729" i="9" s="1"/>
  <c r="V1729" i="9"/>
  <c r="Q1729" i="9"/>
  <c r="T1728" i="9"/>
  <c r="U1728" i="9" s="1"/>
  <c r="X1728" i="9"/>
  <c r="R1729" i="9"/>
  <c r="S1729" i="9" s="1"/>
  <c r="K1729" i="9"/>
  <c r="J1730" i="9"/>
  <c r="P1730" i="9" l="1"/>
  <c r="L1730" i="9"/>
  <c r="W1730" i="9"/>
  <c r="O1729" i="9"/>
  <c r="M1730" i="9"/>
  <c r="N1730" i="9" s="1"/>
  <c r="V1730" i="9"/>
  <c r="Q1730" i="9"/>
  <c r="T1729" i="9"/>
  <c r="U1729" i="9" s="1"/>
  <c r="X1729" i="9"/>
  <c r="J1731" i="9"/>
  <c r="K1730" i="9"/>
  <c r="P1731" i="9" l="1"/>
  <c r="L1731" i="9"/>
  <c r="W1731" i="9"/>
  <c r="O1730" i="9"/>
  <c r="M1731" i="9"/>
  <c r="N1731" i="9" s="1"/>
  <c r="V1731" i="9"/>
  <c r="Q1731" i="9"/>
  <c r="X1730" i="9"/>
  <c r="R1730" i="9"/>
  <c r="S1730" i="9" s="1"/>
  <c r="T1730" i="9" s="1"/>
  <c r="U1730" i="9" s="1"/>
  <c r="R1731" i="9"/>
  <c r="S1731" i="9" s="1"/>
  <c r="J1732" i="9"/>
  <c r="K1731" i="9"/>
  <c r="P1732" i="9" l="1"/>
  <c r="L1732" i="9"/>
  <c r="W1732" i="9"/>
  <c r="O1731" i="9"/>
  <c r="M1732" i="9"/>
  <c r="N1732" i="9" s="1"/>
  <c r="V1732" i="9"/>
  <c r="Q1732" i="9"/>
  <c r="T1731" i="9"/>
  <c r="U1731" i="9" s="1"/>
  <c r="K1732" i="9"/>
  <c r="J1733" i="9"/>
  <c r="X1731" i="9"/>
  <c r="P1733" i="9" l="1"/>
  <c r="L1733" i="9"/>
  <c r="W1733" i="9"/>
  <c r="O1732" i="9"/>
  <c r="M1733" i="9"/>
  <c r="N1733" i="9" s="1"/>
  <c r="V1733" i="9"/>
  <c r="Q1733" i="9"/>
  <c r="X1732" i="9"/>
  <c r="R1732" i="9"/>
  <c r="S1732" i="9" s="1"/>
  <c r="T1732" i="9" s="1"/>
  <c r="U1732" i="9" s="1"/>
  <c r="R1733" i="9"/>
  <c r="S1733" i="9" s="1"/>
  <c r="K1733" i="9"/>
  <c r="J1734" i="9"/>
  <c r="P1734" i="9" l="1"/>
  <c r="L1734" i="9"/>
  <c r="W1734" i="9"/>
  <c r="O1733" i="9"/>
  <c r="M1734" i="9"/>
  <c r="N1734" i="9" s="1"/>
  <c r="V1734" i="9"/>
  <c r="Q1734" i="9"/>
  <c r="T1733" i="9"/>
  <c r="U1733" i="9" s="1"/>
  <c r="X1733" i="9"/>
  <c r="R1734" i="9"/>
  <c r="S1734" i="9" s="1"/>
  <c r="J1735" i="9"/>
  <c r="K1734" i="9"/>
  <c r="P1735" i="9" l="1"/>
  <c r="L1735" i="9"/>
  <c r="W1735" i="9"/>
  <c r="O1734" i="9"/>
  <c r="M1735" i="9"/>
  <c r="N1735" i="9" s="1"/>
  <c r="V1735" i="9"/>
  <c r="Q1735" i="9"/>
  <c r="T1734" i="9"/>
  <c r="U1734" i="9" s="1"/>
  <c r="K1735" i="9"/>
  <c r="J1736" i="9"/>
  <c r="X1734" i="9"/>
  <c r="P1736" i="9" l="1"/>
  <c r="L1736" i="9"/>
  <c r="W1736" i="9"/>
  <c r="O1735" i="9"/>
  <c r="M1736" i="9"/>
  <c r="N1736" i="9" s="1"/>
  <c r="V1736" i="9"/>
  <c r="Q1736" i="9"/>
  <c r="X1735" i="9"/>
  <c r="R1735" i="9"/>
  <c r="S1735" i="9" s="1"/>
  <c r="T1735" i="9" s="1"/>
  <c r="U1735" i="9" s="1"/>
  <c r="R1736" i="9"/>
  <c r="S1736" i="9" s="1"/>
  <c r="K1736" i="9"/>
  <c r="J1737" i="9"/>
  <c r="P1737" i="9" l="1"/>
  <c r="L1737" i="9"/>
  <c r="W1737" i="9"/>
  <c r="O1736" i="9"/>
  <c r="M1737" i="9"/>
  <c r="N1737" i="9" s="1"/>
  <c r="V1737" i="9"/>
  <c r="Q1737" i="9"/>
  <c r="T1736" i="9"/>
  <c r="U1736" i="9" s="1"/>
  <c r="X1736" i="9"/>
  <c r="R1737" i="9"/>
  <c r="S1737" i="9" s="1"/>
  <c r="K1737" i="9"/>
  <c r="J1738" i="9"/>
  <c r="P1738" i="9" l="1"/>
  <c r="L1738" i="9"/>
  <c r="W1738" i="9"/>
  <c r="O1737" i="9"/>
  <c r="M1738" i="9"/>
  <c r="N1738" i="9" s="1"/>
  <c r="V1738" i="9"/>
  <c r="Q1738" i="9"/>
  <c r="T1737" i="9"/>
  <c r="U1737" i="9" s="1"/>
  <c r="K1738" i="9"/>
  <c r="J1739" i="9"/>
  <c r="X1737" i="9"/>
  <c r="P1739" i="9" l="1"/>
  <c r="L1739" i="9"/>
  <c r="W1739" i="9"/>
  <c r="O1738" i="9"/>
  <c r="M1739" i="9"/>
  <c r="N1739" i="9" s="1"/>
  <c r="V1739" i="9"/>
  <c r="Q1739" i="9"/>
  <c r="X1738" i="9"/>
  <c r="R1738" i="9"/>
  <c r="S1738" i="9" s="1"/>
  <c r="T1738" i="9" s="1"/>
  <c r="U1738" i="9" s="1"/>
  <c r="R1739" i="9"/>
  <c r="S1739" i="9" s="1"/>
  <c r="J1740" i="9"/>
  <c r="K1739" i="9"/>
  <c r="P1740" i="9" l="1"/>
  <c r="L1740" i="9"/>
  <c r="W1740" i="9"/>
  <c r="O1739" i="9"/>
  <c r="M1740" i="9"/>
  <c r="N1740" i="9" s="1"/>
  <c r="V1740" i="9"/>
  <c r="Q1740" i="9"/>
  <c r="T1739" i="9"/>
  <c r="U1739" i="9" s="1"/>
  <c r="K1740" i="9"/>
  <c r="J1741" i="9"/>
  <c r="X1739" i="9"/>
  <c r="P1741" i="9" l="1"/>
  <c r="L1741" i="9"/>
  <c r="W1741" i="9"/>
  <c r="O1740" i="9"/>
  <c r="M1741" i="9"/>
  <c r="N1741" i="9" s="1"/>
  <c r="V1741" i="9"/>
  <c r="Q1741" i="9"/>
  <c r="X1740" i="9"/>
  <c r="R1740" i="9"/>
  <c r="S1740" i="9" s="1"/>
  <c r="T1740" i="9" s="1"/>
  <c r="U1740" i="9" s="1"/>
  <c r="R1741" i="9"/>
  <c r="S1741" i="9" s="1"/>
  <c r="T1741" i="9" s="1"/>
  <c r="J1742" i="9"/>
  <c r="K1741" i="9"/>
  <c r="P1742" i="9" l="1"/>
  <c r="L1742" i="9"/>
  <c r="W1742" i="9"/>
  <c r="O1741" i="9"/>
  <c r="M1742" i="9"/>
  <c r="N1742" i="9" s="1"/>
  <c r="V1742" i="9"/>
  <c r="Q1742" i="9"/>
  <c r="U1741" i="9"/>
  <c r="J1743" i="9"/>
  <c r="K1742" i="9"/>
  <c r="X1741" i="9"/>
  <c r="P1743" i="9" l="1"/>
  <c r="L1743" i="9"/>
  <c r="W1743" i="9"/>
  <c r="O1742" i="9"/>
  <c r="M1743" i="9"/>
  <c r="N1743" i="9" s="1"/>
  <c r="V1743" i="9"/>
  <c r="Q1743" i="9"/>
  <c r="X1742" i="9"/>
  <c r="R1742" i="9"/>
  <c r="S1742" i="9" s="1"/>
  <c r="T1742" i="9" s="1"/>
  <c r="U1742" i="9" s="1"/>
  <c r="R1743" i="9"/>
  <c r="S1743" i="9" s="1"/>
  <c r="K1743" i="9"/>
  <c r="J1744" i="9"/>
  <c r="P1744" i="9" l="1"/>
  <c r="L1744" i="9"/>
  <c r="W1744" i="9"/>
  <c r="O1743" i="9"/>
  <c r="M1744" i="9"/>
  <c r="N1744" i="9" s="1"/>
  <c r="V1744" i="9"/>
  <c r="Q1744" i="9"/>
  <c r="T1743" i="9"/>
  <c r="U1743" i="9" s="1"/>
  <c r="J1745" i="9"/>
  <c r="K1744" i="9"/>
  <c r="X1743" i="9"/>
  <c r="P1745" i="9" l="1"/>
  <c r="L1745" i="9"/>
  <c r="W1745" i="9"/>
  <c r="O1744" i="9"/>
  <c r="M1745" i="9"/>
  <c r="N1745" i="9" s="1"/>
  <c r="V1745" i="9"/>
  <c r="Q1745" i="9"/>
  <c r="X1744" i="9"/>
  <c r="R1744" i="9"/>
  <c r="S1744" i="9" s="1"/>
  <c r="T1744" i="9" s="1"/>
  <c r="U1744" i="9" s="1"/>
  <c r="R1745" i="9"/>
  <c r="S1745" i="9" s="1"/>
  <c r="T1745" i="9" s="1"/>
  <c r="J1746" i="9"/>
  <c r="K1745" i="9"/>
  <c r="P1746" i="9" l="1"/>
  <c r="L1746" i="9"/>
  <c r="W1746" i="9"/>
  <c r="O1745" i="9"/>
  <c r="M1746" i="9"/>
  <c r="N1746" i="9" s="1"/>
  <c r="V1746" i="9"/>
  <c r="Q1746" i="9"/>
  <c r="U1745" i="9"/>
  <c r="J1747" i="9"/>
  <c r="K1746" i="9"/>
  <c r="X1745" i="9"/>
  <c r="P1747" i="9" l="1"/>
  <c r="L1747" i="9"/>
  <c r="W1747" i="9"/>
  <c r="O1746" i="9"/>
  <c r="M1747" i="9"/>
  <c r="N1747" i="9" s="1"/>
  <c r="V1747" i="9"/>
  <c r="Q1747" i="9"/>
  <c r="X1746" i="9"/>
  <c r="R1746" i="9"/>
  <c r="S1746" i="9" s="1"/>
  <c r="T1746" i="9" s="1"/>
  <c r="U1746" i="9" s="1"/>
  <c r="R1747" i="9"/>
  <c r="S1747" i="9" s="1"/>
  <c r="K1747" i="9"/>
  <c r="J1748" i="9"/>
  <c r="P1748" i="9" l="1"/>
  <c r="L1748" i="9"/>
  <c r="W1748" i="9"/>
  <c r="O1747" i="9"/>
  <c r="M1748" i="9"/>
  <c r="N1748" i="9" s="1"/>
  <c r="V1748" i="9"/>
  <c r="Q1748" i="9"/>
  <c r="T1747" i="9"/>
  <c r="U1747" i="9" s="1"/>
  <c r="K1748" i="9"/>
  <c r="J1749" i="9"/>
  <c r="X1747" i="9"/>
  <c r="P1749" i="9" l="1"/>
  <c r="L1749" i="9"/>
  <c r="W1749" i="9"/>
  <c r="O1748" i="9"/>
  <c r="M1749" i="9"/>
  <c r="N1749" i="9" s="1"/>
  <c r="V1749" i="9"/>
  <c r="Q1749" i="9"/>
  <c r="X1748" i="9"/>
  <c r="R1748" i="9"/>
  <c r="S1748" i="9" s="1"/>
  <c r="T1748" i="9" s="1"/>
  <c r="U1748" i="9" s="1"/>
  <c r="R1749" i="9"/>
  <c r="S1749" i="9" s="1"/>
  <c r="J1750" i="9"/>
  <c r="K1749" i="9"/>
  <c r="P1750" i="9" l="1"/>
  <c r="L1750" i="9"/>
  <c r="W1750" i="9"/>
  <c r="O1749" i="9"/>
  <c r="M1750" i="9"/>
  <c r="N1750" i="9" s="1"/>
  <c r="V1750" i="9"/>
  <c r="Q1750" i="9"/>
  <c r="T1749" i="9"/>
  <c r="U1749" i="9" s="1"/>
  <c r="J1751" i="9"/>
  <c r="K1750" i="9"/>
  <c r="X1749" i="9"/>
  <c r="P1751" i="9" l="1"/>
  <c r="L1751" i="9"/>
  <c r="W1751" i="9"/>
  <c r="O1750" i="9"/>
  <c r="M1751" i="9"/>
  <c r="N1751" i="9" s="1"/>
  <c r="V1751" i="9"/>
  <c r="Q1751" i="9"/>
  <c r="X1750" i="9"/>
  <c r="R1750" i="9"/>
  <c r="S1750" i="9" s="1"/>
  <c r="T1750" i="9" s="1"/>
  <c r="U1750" i="9" s="1"/>
  <c r="R1751" i="9"/>
  <c r="S1751" i="9" s="1"/>
  <c r="K1751" i="9"/>
  <c r="J1752" i="9"/>
  <c r="P1752" i="9" l="1"/>
  <c r="L1752" i="9"/>
  <c r="W1752" i="9"/>
  <c r="O1751" i="9"/>
  <c r="M1752" i="9"/>
  <c r="N1752" i="9" s="1"/>
  <c r="V1752" i="9"/>
  <c r="Q1752" i="9"/>
  <c r="T1751" i="9"/>
  <c r="U1751" i="9" s="1"/>
  <c r="X1751" i="9"/>
  <c r="R1752" i="9"/>
  <c r="S1752" i="9" s="1"/>
  <c r="J1753" i="9"/>
  <c r="K1752" i="9"/>
  <c r="P1753" i="9" l="1"/>
  <c r="L1753" i="9"/>
  <c r="W1753" i="9"/>
  <c r="O1752" i="9"/>
  <c r="M1753" i="9"/>
  <c r="N1753" i="9" s="1"/>
  <c r="V1753" i="9"/>
  <c r="Q1753" i="9"/>
  <c r="T1752" i="9"/>
  <c r="U1752" i="9" s="1"/>
  <c r="J1754" i="9"/>
  <c r="K1753" i="9"/>
  <c r="X1752" i="9"/>
  <c r="P1754" i="9" l="1"/>
  <c r="L1754" i="9"/>
  <c r="W1754" i="9"/>
  <c r="O1753" i="9"/>
  <c r="M1754" i="9"/>
  <c r="N1754" i="9" s="1"/>
  <c r="V1754" i="9"/>
  <c r="Q1754" i="9"/>
  <c r="X1753" i="9"/>
  <c r="R1753" i="9"/>
  <c r="S1753" i="9" s="1"/>
  <c r="T1753" i="9" s="1"/>
  <c r="U1753" i="9" s="1"/>
  <c r="X1754" i="9"/>
  <c r="J1755" i="9"/>
  <c r="K1754" i="9"/>
  <c r="P1755" i="9" l="1"/>
  <c r="L1755" i="9"/>
  <c r="W1755" i="9"/>
  <c r="O1754" i="9"/>
  <c r="M1755" i="9"/>
  <c r="N1755" i="9" s="1"/>
  <c r="V1755" i="9"/>
  <c r="Q1755" i="9"/>
  <c r="R1754" i="9"/>
  <c r="S1754" i="9" s="1"/>
  <c r="T1754" i="9" s="1"/>
  <c r="U1754" i="9" s="1"/>
  <c r="R1755" i="9"/>
  <c r="S1755" i="9" s="1"/>
  <c r="J1756" i="9"/>
  <c r="K1755" i="9"/>
  <c r="P1756" i="9" l="1"/>
  <c r="L1756" i="9"/>
  <c r="W1756" i="9"/>
  <c r="O1755" i="9"/>
  <c r="M1756" i="9"/>
  <c r="N1756" i="9" s="1"/>
  <c r="V1756" i="9"/>
  <c r="Q1756" i="9"/>
  <c r="T1755" i="9"/>
  <c r="U1755" i="9" s="1"/>
  <c r="J1757" i="9"/>
  <c r="K1756" i="9"/>
  <c r="X1755" i="9"/>
  <c r="P1757" i="9" l="1"/>
  <c r="L1757" i="9"/>
  <c r="W1757" i="9"/>
  <c r="O1756" i="9"/>
  <c r="M1757" i="9"/>
  <c r="N1757" i="9" s="1"/>
  <c r="V1757" i="9"/>
  <c r="Q1757" i="9"/>
  <c r="X1756" i="9"/>
  <c r="R1756" i="9"/>
  <c r="S1756" i="9" s="1"/>
  <c r="T1756" i="9" s="1"/>
  <c r="U1756" i="9" s="1"/>
  <c r="R1757" i="9"/>
  <c r="S1757" i="9" s="1"/>
  <c r="J1758" i="9"/>
  <c r="K1757" i="9"/>
  <c r="P1758" i="9" l="1"/>
  <c r="L1758" i="9"/>
  <c r="W1758" i="9"/>
  <c r="O1757" i="9"/>
  <c r="M1758" i="9"/>
  <c r="N1758" i="9" s="1"/>
  <c r="V1758" i="9"/>
  <c r="Q1758" i="9"/>
  <c r="T1757" i="9"/>
  <c r="U1757" i="9" s="1"/>
  <c r="X1757" i="9"/>
  <c r="J1759" i="9"/>
  <c r="K1758" i="9"/>
  <c r="P1759" i="9" l="1"/>
  <c r="L1759" i="9"/>
  <c r="W1759" i="9"/>
  <c r="O1758" i="9"/>
  <c r="M1759" i="9"/>
  <c r="N1759" i="9" s="1"/>
  <c r="V1759" i="9"/>
  <c r="Q1759" i="9"/>
  <c r="X1758" i="9"/>
  <c r="R1758" i="9"/>
  <c r="S1758" i="9" s="1"/>
  <c r="T1758" i="9" s="1"/>
  <c r="U1758" i="9" s="1"/>
  <c r="R1759" i="9"/>
  <c r="S1759" i="9" s="1"/>
  <c r="K1759" i="9"/>
  <c r="J1760" i="9"/>
  <c r="P1760" i="9" l="1"/>
  <c r="L1760" i="9"/>
  <c r="W1760" i="9"/>
  <c r="O1759" i="9"/>
  <c r="M1760" i="9"/>
  <c r="N1760" i="9" s="1"/>
  <c r="V1760" i="9"/>
  <c r="Q1760" i="9"/>
  <c r="T1759" i="9"/>
  <c r="U1759" i="9" s="1"/>
  <c r="J1761" i="9"/>
  <c r="K1760" i="9"/>
  <c r="X1759" i="9"/>
  <c r="P1761" i="9" l="1"/>
  <c r="L1761" i="9"/>
  <c r="W1761" i="9"/>
  <c r="O1760" i="9"/>
  <c r="M1761" i="9"/>
  <c r="N1761" i="9" s="1"/>
  <c r="V1761" i="9"/>
  <c r="Q1761" i="9"/>
  <c r="X1760" i="9"/>
  <c r="R1760" i="9"/>
  <c r="S1760" i="9" s="1"/>
  <c r="T1760" i="9" s="1"/>
  <c r="U1760" i="9" s="1"/>
  <c r="R1761" i="9"/>
  <c r="S1761" i="9" s="1"/>
  <c r="J1762" i="9"/>
  <c r="K1761" i="9"/>
  <c r="P1762" i="9" l="1"/>
  <c r="L1762" i="9"/>
  <c r="W1762" i="9"/>
  <c r="O1761" i="9"/>
  <c r="M1762" i="9"/>
  <c r="N1762" i="9" s="1"/>
  <c r="V1762" i="9"/>
  <c r="Q1762" i="9"/>
  <c r="T1761" i="9"/>
  <c r="U1761" i="9" s="1"/>
  <c r="X1761" i="9"/>
  <c r="R1762" i="9"/>
  <c r="S1762" i="9" s="1"/>
  <c r="K1762" i="9"/>
  <c r="J1763" i="9"/>
  <c r="P1763" i="9" l="1"/>
  <c r="L1763" i="9"/>
  <c r="W1763" i="9"/>
  <c r="O1762" i="9"/>
  <c r="M1763" i="9"/>
  <c r="N1763" i="9" s="1"/>
  <c r="V1763" i="9"/>
  <c r="Q1763" i="9"/>
  <c r="T1762" i="9"/>
  <c r="U1762" i="9" s="1"/>
  <c r="K1763" i="9"/>
  <c r="J1764" i="9"/>
  <c r="X1762" i="9"/>
  <c r="P1764" i="9" l="1"/>
  <c r="L1764" i="9"/>
  <c r="W1764" i="9"/>
  <c r="O1763" i="9"/>
  <c r="M1764" i="9"/>
  <c r="N1764" i="9" s="1"/>
  <c r="V1764" i="9"/>
  <c r="Q1764" i="9"/>
  <c r="X1763" i="9"/>
  <c r="R1763" i="9"/>
  <c r="S1763" i="9" s="1"/>
  <c r="T1763" i="9" s="1"/>
  <c r="U1763" i="9" s="1"/>
  <c r="R1764" i="9"/>
  <c r="S1764" i="9" s="1"/>
  <c r="J1765" i="9"/>
  <c r="K1764" i="9"/>
  <c r="P1765" i="9" l="1"/>
  <c r="L1765" i="9"/>
  <c r="W1765" i="9"/>
  <c r="O1764" i="9"/>
  <c r="M1765" i="9"/>
  <c r="N1765" i="9" s="1"/>
  <c r="V1765" i="9"/>
  <c r="Q1765" i="9"/>
  <c r="T1764" i="9"/>
  <c r="U1764" i="9" s="1"/>
  <c r="R1765" i="9"/>
  <c r="S1765" i="9" s="1"/>
  <c r="J1766" i="9"/>
  <c r="K1765" i="9"/>
  <c r="X1764" i="9"/>
  <c r="P1766" i="9" l="1"/>
  <c r="L1766" i="9"/>
  <c r="W1766" i="9"/>
  <c r="O1765" i="9"/>
  <c r="M1766" i="9"/>
  <c r="N1766" i="9" s="1"/>
  <c r="V1766" i="9"/>
  <c r="Q1766" i="9"/>
  <c r="T1765" i="9"/>
  <c r="U1765" i="9" s="1"/>
  <c r="X1765" i="9"/>
  <c r="R1766" i="9"/>
  <c r="S1766" i="9" s="1"/>
  <c r="K1766" i="9"/>
  <c r="J1767" i="9"/>
  <c r="P1767" i="9" l="1"/>
  <c r="L1767" i="9"/>
  <c r="W1767" i="9"/>
  <c r="O1766" i="9"/>
  <c r="M1767" i="9"/>
  <c r="N1767" i="9" s="1"/>
  <c r="V1767" i="9"/>
  <c r="Q1767" i="9"/>
  <c r="T1766" i="9"/>
  <c r="U1766" i="9" s="1"/>
  <c r="X1766" i="9"/>
  <c r="R1767" i="9"/>
  <c r="S1767" i="9" s="1"/>
  <c r="K1767" i="9"/>
  <c r="J1768" i="9"/>
  <c r="P1768" i="9" l="1"/>
  <c r="L1768" i="9"/>
  <c r="W1768" i="9"/>
  <c r="O1767" i="9"/>
  <c r="M1768" i="9"/>
  <c r="N1768" i="9" s="1"/>
  <c r="V1768" i="9"/>
  <c r="Q1768" i="9"/>
  <c r="T1767" i="9"/>
  <c r="U1767" i="9" s="1"/>
  <c r="X1767" i="9"/>
  <c r="R1768" i="9"/>
  <c r="S1768" i="9" s="1"/>
  <c r="J1769" i="9"/>
  <c r="K1768" i="9"/>
  <c r="P1769" i="9" l="1"/>
  <c r="L1769" i="9"/>
  <c r="W1769" i="9"/>
  <c r="O1768" i="9"/>
  <c r="M1769" i="9"/>
  <c r="N1769" i="9" s="1"/>
  <c r="V1769" i="9"/>
  <c r="Q1769" i="9"/>
  <c r="T1768" i="9"/>
  <c r="U1768" i="9" s="1"/>
  <c r="X1768" i="9"/>
  <c r="R1769" i="9"/>
  <c r="S1769" i="9" s="1"/>
  <c r="J1770" i="9"/>
  <c r="K1769" i="9"/>
  <c r="P1770" i="9" l="1"/>
  <c r="L1770" i="9"/>
  <c r="W1770" i="9"/>
  <c r="O1769" i="9"/>
  <c r="M1770" i="9"/>
  <c r="N1770" i="9" s="1"/>
  <c r="V1770" i="9"/>
  <c r="Q1770" i="9"/>
  <c r="T1769" i="9"/>
  <c r="U1769" i="9" s="1"/>
  <c r="R1770" i="9"/>
  <c r="S1770" i="9" s="1"/>
  <c r="K1770" i="9"/>
  <c r="J1771" i="9"/>
  <c r="X1769" i="9"/>
  <c r="P1771" i="9" l="1"/>
  <c r="L1771" i="9"/>
  <c r="W1771" i="9"/>
  <c r="O1770" i="9"/>
  <c r="M1771" i="9"/>
  <c r="N1771" i="9" s="1"/>
  <c r="V1771" i="9"/>
  <c r="Q1771" i="9"/>
  <c r="T1770" i="9"/>
  <c r="U1770" i="9" s="1"/>
  <c r="X1770" i="9"/>
  <c r="R1771" i="9"/>
  <c r="S1771" i="9" s="1"/>
  <c r="J1772" i="9"/>
  <c r="K1771" i="9"/>
  <c r="P1772" i="9" l="1"/>
  <c r="L1772" i="9"/>
  <c r="W1772" i="9"/>
  <c r="O1771" i="9"/>
  <c r="M1772" i="9"/>
  <c r="N1772" i="9" s="1"/>
  <c r="V1772" i="9"/>
  <c r="Q1772" i="9"/>
  <c r="T1771" i="9"/>
  <c r="U1771" i="9" s="1"/>
  <c r="X1771" i="9"/>
  <c r="R1772" i="9"/>
  <c r="S1772" i="9" s="1"/>
  <c r="K1772" i="9"/>
  <c r="J1773" i="9"/>
  <c r="P1773" i="9" l="1"/>
  <c r="L1773" i="9"/>
  <c r="W1773" i="9"/>
  <c r="O1772" i="9"/>
  <c r="M1773" i="9"/>
  <c r="N1773" i="9" s="1"/>
  <c r="V1773" i="9"/>
  <c r="Q1773" i="9"/>
  <c r="T1772" i="9"/>
  <c r="U1772" i="9" s="1"/>
  <c r="X1772" i="9"/>
  <c r="R1773" i="9"/>
  <c r="S1773" i="9" s="1"/>
  <c r="J1774" i="9"/>
  <c r="K1773" i="9"/>
  <c r="P1774" i="9" l="1"/>
  <c r="L1774" i="9"/>
  <c r="W1774" i="9"/>
  <c r="O1773" i="9"/>
  <c r="M1774" i="9"/>
  <c r="N1774" i="9" s="1"/>
  <c r="V1774" i="9"/>
  <c r="Q1774" i="9"/>
  <c r="T1773" i="9"/>
  <c r="U1773" i="9" s="1"/>
  <c r="J1775" i="9"/>
  <c r="K1774" i="9"/>
  <c r="X1773" i="9"/>
  <c r="P1775" i="9" l="1"/>
  <c r="L1775" i="9"/>
  <c r="W1775" i="9"/>
  <c r="O1774" i="9"/>
  <c r="M1775" i="9"/>
  <c r="N1775" i="9" s="1"/>
  <c r="V1775" i="9"/>
  <c r="Q1775" i="9"/>
  <c r="X1774" i="9"/>
  <c r="R1774" i="9"/>
  <c r="S1774" i="9" s="1"/>
  <c r="T1774" i="9" s="1"/>
  <c r="U1774" i="9" s="1"/>
  <c r="R1775" i="9"/>
  <c r="S1775" i="9" s="1"/>
  <c r="K1775" i="9"/>
  <c r="J1776" i="9"/>
  <c r="P1776" i="9" l="1"/>
  <c r="L1776" i="9"/>
  <c r="W1776" i="9"/>
  <c r="O1775" i="9"/>
  <c r="M1776" i="9"/>
  <c r="N1776" i="9" s="1"/>
  <c r="V1776" i="9"/>
  <c r="Q1776" i="9"/>
  <c r="T1775" i="9"/>
  <c r="U1775" i="9" s="1"/>
  <c r="X1775" i="9"/>
  <c r="R1776" i="9"/>
  <c r="S1776" i="9" s="1"/>
  <c r="J1777" i="9"/>
  <c r="K1776" i="9"/>
  <c r="P1777" i="9" l="1"/>
  <c r="L1777" i="9"/>
  <c r="W1777" i="9"/>
  <c r="O1776" i="9"/>
  <c r="M1777" i="9"/>
  <c r="N1777" i="9" s="1"/>
  <c r="V1777" i="9"/>
  <c r="Q1777" i="9"/>
  <c r="T1776" i="9"/>
  <c r="U1776" i="9" s="1"/>
  <c r="J1778" i="9"/>
  <c r="K1777" i="9"/>
  <c r="X1776" i="9"/>
  <c r="P1778" i="9" l="1"/>
  <c r="L1778" i="9"/>
  <c r="W1778" i="9"/>
  <c r="O1777" i="9"/>
  <c r="M1778" i="9"/>
  <c r="N1778" i="9" s="1"/>
  <c r="V1778" i="9"/>
  <c r="Q1778" i="9"/>
  <c r="X1777" i="9"/>
  <c r="R1777" i="9"/>
  <c r="S1777" i="9" s="1"/>
  <c r="T1777" i="9" s="1"/>
  <c r="U1777" i="9" s="1"/>
  <c r="X1778" i="9"/>
  <c r="J1779" i="9"/>
  <c r="K1778" i="9"/>
  <c r="P1779" i="9" l="1"/>
  <c r="L1779" i="9"/>
  <c r="W1779" i="9"/>
  <c r="O1778" i="9"/>
  <c r="M1779" i="9"/>
  <c r="N1779" i="9" s="1"/>
  <c r="V1779" i="9"/>
  <c r="Q1779" i="9"/>
  <c r="R1778" i="9"/>
  <c r="S1778" i="9" s="1"/>
  <c r="T1778" i="9" s="1"/>
  <c r="U1778" i="9" s="1"/>
  <c r="X1779" i="9"/>
  <c r="J1780" i="9"/>
  <c r="K1779" i="9"/>
  <c r="P1780" i="9" l="1"/>
  <c r="L1780" i="9"/>
  <c r="W1780" i="9"/>
  <c r="O1779" i="9"/>
  <c r="M1780" i="9"/>
  <c r="N1780" i="9" s="1"/>
  <c r="V1780" i="9"/>
  <c r="Q1780" i="9"/>
  <c r="R1779" i="9"/>
  <c r="S1779" i="9" s="1"/>
  <c r="T1779" i="9" s="1"/>
  <c r="U1779" i="9" s="1"/>
  <c r="R1780" i="9"/>
  <c r="S1780" i="9" s="1"/>
  <c r="J1781" i="9"/>
  <c r="K1780" i="9"/>
  <c r="P1781" i="9" l="1"/>
  <c r="L1781" i="9"/>
  <c r="W1781" i="9"/>
  <c r="O1780" i="9"/>
  <c r="M1781" i="9"/>
  <c r="N1781" i="9" s="1"/>
  <c r="V1781" i="9"/>
  <c r="Q1781" i="9"/>
  <c r="T1780" i="9"/>
  <c r="U1780" i="9" s="1"/>
  <c r="J1782" i="9"/>
  <c r="K1781" i="9"/>
  <c r="X1780" i="9"/>
  <c r="P1782" i="9" l="1"/>
  <c r="L1782" i="9"/>
  <c r="W1782" i="9"/>
  <c r="O1781" i="9"/>
  <c r="M1782" i="9"/>
  <c r="N1782" i="9" s="1"/>
  <c r="V1782" i="9"/>
  <c r="Q1782" i="9"/>
  <c r="X1781" i="9"/>
  <c r="R1781" i="9"/>
  <c r="S1781" i="9" s="1"/>
  <c r="T1781" i="9" s="1"/>
  <c r="U1781" i="9" s="1"/>
  <c r="R1782" i="9"/>
  <c r="S1782" i="9" s="1"/>
  <c r="K1782" i="9"/>
  <c r="J1783" i="9"/>
  <c r="P1783" i="9" l="1"/>
  <c r="L1783" i="9"/>
  <c r="W1783" i="9"/>
  <c r="O1782" i="9"/>
  <c r="M1783" i="9"/>
  <c r="N1783" i="9" s="1"/>
  <c r="V1783" i="9"/>
  <c r="Q1783" i="9"/>
  <c r="T1782" i="9"/>
  <c r="U1782" i="9" s="1"/>
  <c r="X1782" i="9"/>
  <c r="R1783" i="9"/>
  <c r="S1783" i="9" s="1"/>
  <c r="K1783" i="9"/>
  <c r="J1784" i="9"/>
  <c r="P1784" i="9" l="1"/>
  <c r="L1784" i="9"/>
  <c r="W1784" i="9"/>
  <c r="O1783" i="9"/>
  <c r="M1784" i="9"/>
  <c r="N1784" i="9" s="1"/>
  <c r="V1784" i="9"/>
  <c r="Q1784" i="9"/>
  <c r="T1783" i="9"/>
  <c r="U1783" i="9" s="1"/>
  <c r="K1784" i="9"/>
  <c r="J1785" i="9"/>
  <c r="X1783" i="9"/>
  <c r="P1785" i="9" l="1"/>
  <c r="L1785" i="9"/>
  <c r="W1785" i="9"/>
  <c r="O1784" i="9"/>
  <c r="M1785" i="9"/>
  <c r="N1785" i="9" s="1"/>
  <c r="V1785" i="9"/>
  <c r="Q1785" i="9"/>
  <c r="X1784" i="9"/>
  <c r="R1784" i="9"/>
  <c r="S1784" i="9" s="1"/>
  <c r="T1784" i="9" s="1"/>
  <c r="U1784" i="9" s="1"/>
  <c r="R1785" i="9"/>
  <c r="S1785" i="9" s="1"/>
  <c r="J1786" i="9"/>
  <c r="K1785" i="9"/>
  <c r="P1786" i="9" l="1"/>
  <c r="L1786" i="9"/>
  <c r="W1786" i="9"/>
  <c r="O1785" i="9"/>
  <c r="M1786" i="9"/>
  <c r="N1786" i="9" s="1"/>
  <c r="V1786" i="9"/>
  <c r="Q1786" i="9"/>
  <c r="T1785" i="9"/>
  <c r="U1785" i="9" s="1"/>
  <c r="J1787" i="9"/>
  <c r="K1786" i="9"/>
  <c r="X1785" i="9"/>
  <c r="P1787" i="9" l="1"/>
  <c r="L1787" i="9"/>
  <c r="W1787" i="9"/>
  <c r="O1786" i="9"/>
  <c r="M1787" i="9"/>
  <c r="N1787" i="9" s="1"/>
  <c r="V1787" i="9"/>
  <c r="Q1787" i="9"/>
  <c r="X1786" i="9"/>
  <c r="R1786" i="9"/>
  <c r="S1786" i="9" s="1"/>
  <c r="T1786" i="9" s="1"/>
  <c r="U1786" i="9" s="1"/>
  <c r="R1787" i="9"/>
  <c r="S1787" i="9" s="1"/>
  <c r="K1787" i="9"/>
  <c r="J1788" i="9"/>
  <c r="P1788" i="9" l="1"/>
  <c r="L1788" i="9"/>
  <c r="W1788" i="9"/>
  <c r="O1787" i="9"/>
  <c r="M1788" i="9"/>
  <c r="N1788" i="9" s="1"/>
  <c r="V1788" i="9"/>
  <c r="Q1788" i="9"/>
  <c r="T1787" i="9"/>
  <c r="U1787" i="9" s="1"/>
  <c r="X1787" i="9"/>
  <c r="R1788" i="9"/>
  <c r="S1788" i="9" s="1"/>
  <c r="K1788" i="9"/>
  <c r="J1789" i="9"/>
  <c r="P1789" i="9" l="1"/>
  <c r="L1789" i="9"/>
  <c r="W1789" i="9"/>
  <c r="O1788" i="9"/>
  <c r="M1789" i="9"/>
  <c r="N1789" i="9" s="1"/>
  <c r="V1789" i="9"/>
  <c r="Q1789" i="9"/>
  <c r="T1788" i="9"/>
  <c r="U1788" i="9" s="1"/>
  <c r="X1788" i="9"/>
  <c r="R1789" i="9"/>
  <c r="S1789" i="9" s="1"/>
  <c r="K1789" i="9"/>
  <c r="J1790" i="9"/>
  <c r="P1790" i="9" l="1"/>
  <c r="L1790" i="9"/>
  <c r="W1790" i="9"/>
  <c r="O1789" i="9"/>
  <c r="M1790" i="9"/>
  <c r="N1790" i="9" s="1"/>
  <c r="V1790" i="9"/>
  <c r="Q1790" i="9"/>
  <c r="T1789" i="9"/>
  <c r="U1789" i="9" s="1"/>
  <c r="K1790" i="9"/>
  <c r="J1791" i="9"/>
  <c r="X1789" i="9"/>
  <c r="P1791" i="9" l="1"/>
  <c r="L1791" i="9"/>
  <c r="W1791" i="9"/>
  <c r="O1790" i="9"/>
  <c r="M1791" i="9"/>
  <c r="N1791" i="9" s="1"/>
  <c r="V1791" i="9"/>
  <c r="Q1791" i="9"/>
  <c r="X1790" i="9"/>
  <c r="R1790" i="9"/>
  <c r="S1790" i="9" s="1"/>
  <c r="T1790" i="9" s="1"/>
  <c r="U1790" i="9" s="1"/>
  <c r="X1791" i="9"/>
  <c r="J1792" i="9"/>
  <c r="K1791" i="9"/>
  <c r="P1792" i="9" l="1"/>
  <c r="L1792" i="9"/>
  <c r="W1792" i="9"/>
  <c r="O1791" i="9"/>
  <c r="M1792" i="9"/>
  <c r="N1792" i="9" s="1"/>
  <c r="V1792" i="9"/>
  <c r="Q1792" i="9"/>
  <c r="R1791" i="9"/>
  <c r="S1791" i="9" s="1"/>
  <c r="T1791" i="9" s="1"/>
  <c r="U1791" i="9" s="1"/>
  <c r="R1792" i="9"/>
  <c r="S1792" i="9" s="1"/>
  <c r="J1793" i="9"/>
  <c r="K1792" i="9"/>
  <c r="P1793" i="9" l="1"/>
  <c r="L1793" i="9"/>
  <c r="W1793" i="9"/>
  <c r="O1792" i="9"/>
  <c r="M1793" i="9"/>
  <c r="N1793" i="9" s="1"/>
  <c r="V1793" i="9"/>
  <c r="Q1793" i="9"/>
  <c r="T1792" i="9"/>
  <c r="U1792" i="9" s="1"/>
  <c r="J1794" i="9"/>
  <c r="K1793" i="9"/>
  <c r="X1792" i="9"/>
  <c r="P1794" i="9" l="1"/>
  <c r="L1794" i="9"/>
  <c r="W1794" i="9"/>
  <c r="O1793" i="9"/>
  <c r="M1794" i="9"/>
  <c r="N1794" i="9" s="1"/>
  <c r="V1794" i="9"/>
  <c r="Q1794" i="9"/>
  <c r="X1793" i="9"/>
  <c r="R1793" i="9"/>
  <c r="S1793" i="9" s="1"/>
  <c r="T1793" i="9" s="1"/>
  <c r="U1793" i="9" s="1"/>
  <c r="R1794" i="9"/>
  <c r="S1794" i="9" s="1"/>
  <c r="K1794" i="9"/>
  <c r="J1795" i="9"/>
  <c r="P1795" i="9" l="1"/>
  <c r="L1795" i="9"/>
  <c r="W1795" i="9"/>
  <c r="O1794" i="9"/>
  <c r="M1795" i="9"/>
  <c r="N1795" i="9" s="1"/>
  <c r="V1795" i="9"/>
  <c r="Q1795" i="9"/>
  <c r="T1794" i="9"/>
  <c r="U1794" i="9" s="1"/>
  <c r="X1794" i="9"/>
  <c r="J1796" i="9"/>
  <c r="K1795" i="9"/>
  <c r="P1796" i="9" l="1"/>
  <c r="L1796" i="9"/>
  <c r="W1796" i="9"/>
  <c r="O1795" i="9"/>
  <c r="M1796" i="9"/>
  <c r="N1796" i="9" s="1"/>
  <c r="V1796" i="9"/>
  <c r="Q1796" i="9"/>
  <c r="X1795" i="9"/>
  <c r="R1795" i="9"/>
  <c r="S1795" i="9" s="1"/>
  <c r="T1795" i="9" s="1"/>
  <c r="U1795" i="9" s="1"/>
  <c r="R1796" i="9"/>
  <c r="S1796" i="9" s="1"/>
  <c r="J1797" i="9"/>
  <c r="K1796" i="9"/>
  <c r="P1797" i="9" l="1"/>
  <c r="L1797" i="9"/>
  <c r="W1797" i="9"/>
  <c r="O1796" i="9"/>
  <c r="M1797" i="9"/>
  <c r="N1797" i="9" s="1"/>
  <c r="V1797" i="9"/>
  <c r="Q1797" i="9"/>
  <c r="T1796" i="9"/>
  <c r="U1796" i="9" s="1"/>
  <c r="X1796" i="9"/>
  <c r="J1798" i="9"/>
  <c r="K1797" i="9"/>
  <c r="P1798" i="9" l="1"/>
  <c r="L1798" i="9"/>
  <c r="W1798" i="9"/>
  <c r="O1797" i="9"/>
  <c r="M1798" i="9"/>
  <c r="N1798" i="9" s="1"/>
  <c r="V1798" i="9"/>
  <c r="Q1798" i="9"/>
  <c r="X1797" i="9"/>
  <c r="R1797" i="9"/>
  <c r="S1797" i="9" s="1"/>
  <c r="T1797" i="9" s="1"/>
  <c r="U1797" i="9" s="1"/>
  <c r="R1798" i="9"/>
  <c r="S1798" i="9" s="1"/>
  <c r="K1798" i="9"/>
  <c r="J1799" i="9"/>
  <c r="P1799" i="9" l="1"/>
  <c r="L1799" i="9"/>
  <c r="W1799" i="9"/>
  <c r="O1798" i="9"/>
  <c r="M1799" i="9"/>
  <c r="N1799" i="9" s="1"/>
  <c r="V1799" i="9"/>
  <c r="Q1799" i="9"/>
  <c r="T1798" i="9"/>
  <c r="U1798" i="9" s="1"/>
  <c r="J1800" i="9"/>
  <c r="K1799" i="9"/>
  <c r="X1798" i="9"/>
  <c r="P1800" i="9" l="1"/>
  <c r="L1800" i="9"/>
  <c r="W1800" i="9"/>
  <c r="O1799" i="9"/>
  <c r="M1800" i="9"/>
  <c r="N1800" i="9" s="1"/>
  <c r="V1800" i="9"/>
  <c r="Q1800" i="9"/>
  <c r="X1799" i="9"/>
  <c r="R1799" i="9"/>
  <c r="S1799" i="9" s="1"/>
  <c r="T1799" i="9" s="1"/>
  <c r="U1799" i="9" s="1"/>
  <c r="R1800" i="9"/>
  <c r="S1800" i="9" s="1"/>
  <c r="K1800" i="9"/>
  <c r="J1801" i="9"/>
  <c r="P1801" i="9" l="1"/>
  <c r="L1801" i="9"/>
  <c r="W1801" i="9"/>
  <c r="O1800" i="9"/>
  <c r="M1801" i="9"/>
  <c r="N1801" i="9" s="1"/>
  <c r="V1801" i="9"/>
  <c r="Q1801" i="9"/>
  <c r="T1800" i="9"/>
  <c r="U1800" i="9" s="1"/>
  <c r="K1801" i="9"/>
  <c r="J1802" i="9"/>
  <c r="X1800" i="9"/>
  <c r="P1802" i="9" l="1"/>
  <c r="L1802" i="9"/>
  <c r="W1802" i="9"/>
  <c r="O1801" i="9"/>
  <c r="M1802" i="9"/>
  <c r="N1802" i="9" s="1"/>
  <c r="V1802" i="9"/>
  <c r="Q1802" i="9"/>
  <c r="X1801" i="9"/>
  <c r="R1801" i="9"/>
  <c r="S1801" i="9" s="1"/>
  <c r="T1801" i="9" s="1"/>
  <c r="U1801" i="9" s="1"/>
  <c r="R1802" i="9"/>
  <c r="S1802" i="9" s="1"/>
  <c r="K1802" i="9"/>
  <c r="J1803" i="9"/>
  <c r="P1803" i="9" l="1"/>
  <c r="L1803" i="9"/>
  <c r="W1803" i="9"/>
  <c r="O1802" i="9"/>
  <c r="M1803" i="9"/>
  <c r="N1803" i="9" s="1"/>
  <c r="V1803" i="9"/>
  <c r="Q1803" i="9"/>
  <c r="T1802" i="9"/>
  <c r="U1802" i="9" s="1"/>
  <c r="X1802" i="9"/>
  <c r="J1804" i="9"/>
  <c r="K1803" i="9"/>
  <c r="P1804" i="9" l="1"/>
  <c r="L1804" i="9"/>
  <c r="W1804" i="9"/>
  <c r="O1803" i="9"/>
  <c r="M1804" i="9"/>
  <c r="N1804" i="9" s="1"/>
  <c r="V1804" i="9"/>
  <c r="Q1804" i="9"/>
  <c r="X1803" i="9"/>
  <c r="R1803" i="9"/>
  <c r="S1803" i="9" s="1"/>
  <c r="T1803" i="9" s="1"/>
  <c r="U1803" i="9" s="1"/>
  <c r="R1804" i="9"/>
  <c r="S1804" i="9" s="1"/>
  <c r="T1804" i="9" s="1"/>
  <c r="J1805" i="9"/>
  <c r="K1804" i="9"/>
  <c r="P1805" i="9" l="1"/>
  <c r="L1805" i="9"/>
  <c r="W1805" i="9"/>
  <c r="O1804" i="9"/>
  <c r="M1805" i="9"/>
  <c r="N1805" i="9" s="1"/>
  <c r="V1805" i="9"/>
  <c r="Q1805" i="9"/>
  <c r="U1804" i="9"/>
  <c r="R1805" i="9"/>
  <c r="S1805" i="9" s="1"/>
  <c r="K1805" i="9"/>
  <c r="J1806" i="9"/>
  <c r="X1804" i="9"/>
  <c r="P1806" i="9" l="1"/>
  <c r="L1806" i="9"/>
  <c r="W1806" i="9"/>
  <c r="O1805" i="9"/>
  <c r="M1806" i="9"/>
  <c r="N1806" i="9" s="1"/>
  <c r="V1806" i="9"/>
  <c r="Q1806" i="9"/>
  <c r="T1805" i="9"/>
  <c r="U1805" i="9" s="1"/>
  <c r="X1805" i="9"/>
  <c r="R1806" i="9"/>
  <c r="S1806" i="9" s="1"/>
  <c r="K1806" i="9"/>
  <c r="J1807" i="9"/>
  <c r="P1807" i="9" l="1"/>
  <c r="L1807" i="9"/>
  <c r="W1807" i="9"/>
  <c r="O1806" i="9"/>
  <c r="M1807" i="9"/>
  <c r="N1807" i="9" s="1"/>
  <c r="V1807" i="9"/>
  <c r="Q1807" i="9"/>
  <c r="T1806" i="9"/>
  <c r="U1806" i="9" s="1"/>
  <c r="X1806" i="9"/>
  <c r="J1808" i="9"/>
  <c r="K1807" i="9"/>
  <c r="P1808" i="9" l="1"/>
  <c r="L1808" i="9"/>
  <c r="W1808" i="9"/>
  <c r="O1807" i="9"/>
  <c r="M1808" i="9"/>
  <c r="N1808" i="9" s="1"/>
  <c r="V1808" i="9"/>
  <c r="Q1808" i="9"/>
  <c r="X1807" i="9"/>
  <c r="R1808" i="9"/>
  <c r="S1808" i="9" s="1"/>
  <c r="J1809" i="9"/>
  <c r="K1808" i="9"/>
  <c r="R1807" i="9"/>
  <c r="S1807" i="9" s="1"/>
  <c r="T1807" i="9" s="1"/>
  <c r="U1807" i="9" s="1"/>
  <c r="P1809" i="9" l="1"/>
  <c r="L1809" i="9"/>
  <c r="W1809" i="9"/>
  <c r="O1808" i="9"/>
  <c r="M1809" i="9"/>
  <c r="N1809" i="9" s="1"/>
  <c r="V1809" i="9"/>
  <c r="Q1809" i="9"/>
  <c r="T1808" i="9"/>
  <c r="U1808" i="9" s="1"/>
  <c r="X1808" i="9"/>
  <c r="J1810" i="9"/>
  <c r="K1809" i="9"/>
  <c r="P1810" i="9" l="1"/>
  <c r="L1810" i="9"/>
  <c r="W1810" i="9"/>
  <c r="O1809" i="9"/>
  <c r="M1810" i="9"/>
  <c r="N1810" i="9" s="1"/>
  <c r="V1810" i="9"/>
  <c r="Q1810" i="9"/>
  <c r="X1809" i="9"/>
  <c r="R1810" i="9"/>
  <c r="S1810" i="9" s="1"/>
  <c r="J1811" i="9"/>
  <c r="K1810" i="9"/>
  <c r="R1809" i="9"/>
  <c r="S1809" i="9" s="1"/>
  <c r="T1809" i="9" s="1"/>
  <c r="U1809" i="9" s="1"/>
  <c r="P1811" i="9" l="1"/>
  <c r="L1811" i="9"/>
  <c r="W1811" i="9"/>
  <c r="O1810" i="9"/>
  <c r="M1811" i="9"/>
  <c r="N1811" i="9" s="1"/>
  <c r="V1811" i="9"/>
  <c r="Q1811" i="9"/>
  <c r="T1810" i="9"/>
  <c r="U1810" i="9" s="1"/>
  <c r="X1810" i="9"/>
  <c r="K1811" i="9"/>
  <c r="J1812" i="9"/>
  <c r="P1812" i="9" l="1"/>
  <c r="L1812" i="9"/>
  <c r="W1812" i="9"/>
  <c r="O1811" i="9"/>
  <c r="M1812" i="9"/>
  <c r="N1812" i="9" s="1"/>
  <c r="V1812" i="9"/>
  <c r="Q1812" i="9"/>
  <c r="X1811" i="9"/>
  <c r="R1812" i="9"/>
  <c r="S1812" i="9" s="1"/>
  <c r="K1812" i="9"/>
  <c r="J1813" i="9"/>
  <c r="R1811" i="9"/>
  <c r="S1811" i="9" s="1"/>
  <c r="T1811" i="9" s="1"/>
  <c r="U1811" i="9" s="1"/>
  <c r="P1813" i="9" l="1"/>
  <c r="L1813" i="9"/>
  <c r="W1813" i="9"/>
  <c r="O1812" i="9"/>
  <c r="M1813" i="9"/>
  <c r="N1813" i="9" s="1"/>
  <c r="V1813" i="9"/>
  <c r="Q1813" i="9"/>
  <c r="T1812" i="9"/>
  <c r="U1812" i="9" s="1"/>
  <c r="X1812" i="9"/>
  <c r="R1813" i="9"/>
  <c r="S1813" i="9" s="1"/>
  <c r="K1813" i="9"/>
  <c r="J1814" i="9"/>
  <c r="P1814" i="9" l="1"/>
  <c r="L1814" i="9"/>
  <c r="W1814" i="9"/>
  <c r="O1813" i="9"/>
  <c r="M1814" i="9"/>
  <c r="N1814" i="9" s="1"/>
  <c r="V1814" i="9"/>
  <c r="Q1814" i="9"/>
  <c r="T1813" i="9"/>
  <c r="U1813" i="9" s="1"/>
  <c r="R1814" i="9"/>
  <c r="S1814" i="9" s="1"/>
  <c r="J1815" i="9"/>
  <c r="K1814" i="9"/>
  <c r="X1813" i="9"/>
  <c r="P1815" i="9" l="1"/>
  <c r="L1815" i="9"/>
  <c r="W1815" i="9"/>
  <c r="O1814" i="9"/>
  <c r="M1815" i="9"/>
  <c r="N1815" i="9" s="1"/>
  <c r="V1815" i="9"/>
  <c r="Q1815" i="9"/>
  <c r="T1814" i="9"/>
  <c r="U1814" i="9" s="1"/>
  <c r="X1814" i="9"/>
  <c r="R1815" i="9"/>
  <c r="S1815" i="9" s="1"/>
  <c r="J1816" i="9"/>
  <c r="K1815" i="9"/>
  <c r="P1816" i="9" l="1"/>
  <c r="L1816" i="9"/>
  <c r="W1816" i="9"/>
  <c r="O1815" i="9"/>
  <c r="M1816" i="9"/>
  <c r="N1816" i="9" s="1"/>
  <c r="V1816" i="9"/>
  <c r="Q1816" i="9"/>
  <c r="T1815" i="9"/>
  <c r="U1815" i="9" s="1"/>
  <c r="R1816" i="9"/>
  <c r="S1816" i="9" s="1"/>
  <c r="J1817" i="9"/>
  <c r="K1816" i="9"/>
  <c r="X1815" i="9"/>
  <c r="P1817" i="9" l="1"/>
  <c r="L1817" i="9"/>
  <c r="W1817" i="9"/>
  <c r="O1816" i="9"/>
  <c r="M1817" i="9"/>
  <c r="N1817" i="9" s="1"/>
  <c r="V1817" i="9"/>
  <c r="Q1817" i="9"/>
  <c r="T1816" i="9"/>
  <c r="U1816" i="9" s="1"/>
  <c r="X1816" i="9"/>
  <c r="K1817" i="9"/>
  <c r="J1818" i="9"/>
  <c r="P1818" i="9" l="1"/>
  <c r="L1818" i="9"/>
  <c r="W1818" i="9"/>
  <c r="O1817" i="9"/>
  <c r="M1818" i="9"/>
  <c r="N1818" i="9" s="1"/>
  <c r="V1818" i="9"/>
  <c r="Q1818" i="9"/>
  <c r="X1817" i="9"/>
  <c r="R1818" i="9"/>
  <c r="S1818" i="9" s="1"/>
  <c r="K1818" i="9"/>
  <c r="J1819" i="9"/>
  <c r="R1817" i="9"/>
  <c r="S1817" i="9" s="1"/>
  <c r="T1817" i="9" s="1"/>
  <c r="U1817" i="9" s="1"/>
  <c r="P1819" i="9" l="1"/>
  <c r="L1819" i="9"/>
  <c r="W1819" i="9"/>
  <c r="O1818" i="9"/>
  <c r="M1819" i="9"/>
  <c r="N1819" i="9" s="1"/>
  <c r="V1819" i="9"/>
  <c r="Q1819" i="9"/>
  <c r="T1818" i="9"/>
  <c r="U1818" i="9" s="1"/>
  <c r="X1818" i="9"/>
  <c r="R1819" i="9"/>
  <c r="S1819" i="9" s="1"/>
  <c r="K1819" i="9"/>
  <c r="J1820" i="9"/>
  <c r="P1820" i="9" l="1"/>
  <c r="L1820" i="9"/>
  <c r="W1820" i="9"/>
  <c r="O1819" i="9"/>
  <c r="M1820" i="9"/>
  <c r="N1820" i="9" s="1"/>
  <c r="V1820" i="9"/>
  <c r="Q1820" i="9"/>
  <c r="T1819" i="9"/>
  <c r="U1819" i="9" s="1"/>
  <c r="R1820" i="9"/>
  <c r="S1820" i="9" s="1"/>
  <c r="K1820" i="9"/>
  <c r="J1821" i="9"/>
  <c r="X1819" i="9"/>
  <c r="P1821" i="9" l="1"/>
  <c r="L1821" i="9"/>
  <c r="W1821" i="9"/>
  <c r="O1820" i="9"/>
  <c r="M1821" i="9"/>
  <c r="N1821" i="9" s="1"/>
  <c r="V1821" i="9"/>
  <c r="Q1821" i="9"/>
  <c r="T1820" i="9"/>
  <c r="U1820" i="9" s="1"/>
  <c r="X1820" i="9"/>
  <c r="K1821" i="9"/>
  <c r="J1822" i="9"/>
  <c r="P1822" i="9" l="1"/>
  <c r="L1822" i="9"/>
  <c r="W1822" i="9"/>
  <c r="O1821" i="9"/>
  <c r="M1822" i="9"/>
  <c r="N1822" i="9" s="1"/>
  <c r="V1822" i="9"/>
  <c r="Q1822" i="9"/>
  <c r="X1821" i="9"/>
  <c r="R1822" i="9"/>
  <c r="S1822" i="9" s="1"/>
  <c r="J1823" i="9"/>
  <c r="K1822" i="9"/>
  <c r="R1821" i="9"/>
  <c r="S1821" i="9" s="1"/>
  <c r="T1821" i="9" s="1"/>
  <c r="U1821" i="9" s="1"/>
  <c r="P1823" i="9" l="1"/>
  <c r="L1823" i="9"/>
  <c r="W1823" i="9"/>
  <c r="O1822" i="9"/>
  <c r="M1823" i="9"/>
  <c r="N1823" i="9" s="1"/>
  <c r="V1823" i="9"/>
  <c r="Q1823" i="9"/>
  <c r="T1822" i="9"/>
  <c r="U1822" i="9" s="1"/>
  <c r="X1822" i="9"/>
  <c r="J1824" i="9"/>
  <c r="K1823" i="9"/>
  <c r="P1824" i="9" l="1"/>
  <c r="L1824" i="9"/>
  <c r="W1824" i="9"/>
  <c r="O1823" i="9"/>
  <c r="M1824" i="9"/>
  <c r="N1824" i="9" s="1"/>
  <c r="V1824" i="9"/>
  <c r="Q1824" i="9"/>
  <c r="X1823" i="9"/>
  <c r="R1824" i="9"/>
  <c r="S1824" i="9" s="1"/>
  <c r="J1825" i="9"/>
  <c r="K1824" i="9"/>
  <c r="R1823" i="9"/>
  <c r="S1823" i="9" s="1"/>
  <c r="T1823" i="9" s="1"/>
  <c r="U1823" i="9" s="1"/>
  <c r="P1825" i="9" l="1"/>
  <c r="L1825" i="9"/>
  <c r="W1825" i="9"/>
  <c r="O1824" i="9"/>
  <c r="M1825" i="9"/>
  <c r="N1825" i="9" s="1"/>
  <c r="V1825" i="9"/>
  <c r="Q1825" i="9"/>
  <c r="T1824" i="9"/>
  <c r="U1824" i="9" s="1"/>
  <c r="X1824" i="9"/>
  <c r="R1825" i="9"/>
  <c r="S1825" i="9" s="1"/>
  <c r="K1825" i="9"/>
  <c r="J1826" i="9"/>
  <c r="P1826" i="9" l="1"/>
  <c r="L1826" i="9"/>
  <c r="W1826" i="9"/>
  <c r="O1825" i="9"/>
  <c r="M1826" i="9"/>
  <c r="N1826" i="9" s="1"/>
  <c r="V1826" i="9"/>
  <c r="Q1826" i="9"/>
  <c r="T1825" i="9"/>
  <c r="U1825" i="9" s="1"/>
  <c r="R1826" i="9"/>
  <c r="S1826" i="9" s="1"/>
  <c r="K1826" i="9"/>
  <c r="J1827" i="9"/>
  <c r="X1825" i="9"/>
  <c r="P1827" i="9" l="1"/>
  <c r="L1827" i="9"/>
  <c r="W1827" i="9"/>
  <c r="O1826" i="9"/>
  <c r="M1827" i="9"/>
  <c r="N1827" i="9" s="1"/>
  <c r="V1827" i="9"/>
  <c r="Q1827" i="9"/>
  <c r="T1826" i="9"/>
  <c r="U1826" i="9" s="1"/>
  <c r="X1826" i="9"/>
  <c r="J1828" i="9"/>
  <c r="K1827" i="9"/>
  <c r="P1828" i="9" l="1"/>
  <c r="L1828" i="9"/>
  <c r="W1828" i="9"/>
  <c r="O1827" i="9"/>
  <c r="M1828" i="9"/>
  <c r="N1828" i="9" s="1"/>
  <c r="V1828" i="9"/>
  <c r="Q1828" i="9"/>
  <c r="X1827" i="9"/>
  <c r="R1828" i="9"/>
  <c r="S1828" i="9" s="1"/>
  <c r="K1828" i="9"/>
  <c r="J1829" i="9"/>
  <c r="R1827" i="9"/>
  <c r="S1827" i="9" s="1"/>
  <c r="T1827" i="9" s="1"/>
  <c r="U1827" i="9" s="1"/>
  <c r="P1829" i="9" l="1"/>
  <c r="L1829" i="9"/>
  <c r="W1829" i="9"/>
  <c r="O1828" i="9"/>
  <c r="M1829" i="9"/>
  <c r="N1829" i="9" s="1"/>
  <c r="V1829" i="9"/>
  <c r="Q1829" i="9"/>
  <c r="T1828" i="9"/>
  <c r="U1828" i="9" s="1"/>
  <c r="X1828" i="9"/>
  <c r="J1830" i="9"/>
  <c r="K1829" i="9"/>
  <c r="P1830" i="9" l="1"/>
  <c r="L1830" i="9"/>
  <c r="W1830" i="9"/>
  <c r="O1829" i="9"/>
  <c r="M1830" i="9"/>
  <c r="N1830" i="9" s="1"/>
  <c r="V1830" i="9"/>
  <c r="Q1830" i="9"/>
  <c r="X1829" i="9"/>
  <c r="R1830" i="9"/>
  <c r="S1830" i="9" s="1"/>
  <c r="J1831" i="9"/>
  <c r="K1830" i="9"/>
  <c r="R1829" i="9"/>
  <c r="S1829" i="9" s="1"/>
  <c r="T1829" i="9" s="1"/>
  <c r="U1829" i="9" s="1"/>
  <c r="P1831" i="9" l="1"/>
  <c r="L1831" i="9"/>
  <c r="W1831" i="9"/>
  <c r="O1830" i="9"/>
  <c r="M1831" i="9"/>
  <c r="N1831" i="9" s="1"/>
  <c r="V1831" i="9"/>
  <c r="Q1831" i="9"/>
  <c r="T1830" i="9"/>
  <c r="U1830" i="9" s="1"/>
  <c r="X1830" i="9"/>
  <c r="K1831" i="9"/>
  <c r="J1832" i="9"/>
  <c r="P1832" i="9" l="1"/>
  <c r="L1832" i="9"/>
  <c r="W1832" i="9"/>
  <c r="O1831" i="9"/>
  <c r="M1832" i="9"/>
  <c r="N1832" i="9" s="1"/>
  <c r="V1832" i="9"/>
  <c r="Q1832" i="9"/>
  <c r="X1831" i="9"/>
  <c r="R1832" i="9"/>
  <c r="S1832" i="9" s="1"/>
  <c r="J1833" i="9"/>
  <c r="K1832" i="9"/>
  <c r="R1831" i="9"/>
  <c r="S1831" i="9" s="1"/>
  <c r="T1831" i="9" s="1"/>
  <c r="U1831" i="9" s="1"/>
  <c r="P1833" i="9" l="1"/>
  <c r="L1833" i="9"/>
  <c r="W1833" i="9"/>
  <c r="O1832" i="9"/>
  <c r="M1833" i="9"/>
  <c r="N1833" i="9" s="1"/>
  <c r="V1833" i="9"/>
  <c r="Q1833" i="9"/>
  <c r="T1832" i="9"/>
  <c r="U1832" i="9" s="1"/>
  <c r="X1832" i="9"/>
  <c r="R1833" i="9"/>
  <c r="S1833" i="9" s="1"/>
  <c r="K1833" i="9"/>
  <c r="J1834" i="9"/>
  <c r="P1834" i="9" l="1"/>
  <c r="L1834" i="9"/>
  <c r="W1834" i="9"/>
  <c r="O1833" i="9"/>
  <c r="M1834" i="9"/>
  <c r="N1834" i="9" s="1"/>
  <c r="V1834" i="9"/>
  <c r="Q1834" i="9"/>
  <c r="T1833" i="9"/>
  <c r="U1833" i="9" s="1"/>
  <c r="X1833" i="9"/>
  <c r="K1834" i="9"/>
  <c r="J1835" i="9"/>
  <c r="P1835" i="9" l="1"/>
  <c r="L1835" i="9"/>
  <c r="W1835" i="9"/>
  <c r="O1834" i="9"/>
  <c r="M1835" i="9"/>
  <c r="N1835" i="9" s="1"/>
  <c r="V1835" i="9"/>
  <c r="Q1835" i="9"/>
  <c r="X1834" i="9"/>
  <c r="R1835" i="9"/>
  <c r="S1835" i="9" s="1"/>
  <c r="J1836" i="9"/>
  <c r="K1835" i="9"/>
  <c r="R1834" i="9"/>
  <c r="S1834" i="9" s="1"/>
  <c r="T1834" i="9" s="1"/>
  <c r="U1834" i="9" s="1"/>
  <c r="P1836" i="9" l="1"/>
  <c r="L1836" i="9"/>
  <c r="W1836" i="9"/>
  <c r="O1835" i="9"/>
  <c r="M1836" i="9"/>
  <c r="N1836" i="9" s="1"/>
  <c r="V1836" i="9"/>
  <c r="Q1836" i="9"/>
  <c r="T1835" i="9"/>
  <c r="U1835" i="9" s="1"/>
  <c r="X1835" i="9"/>
  <c r="R1836" i="9"/>
  <c r="S1836" i="9" s="1"/>
  <c r="K1836" i="9"/>
  <c r="J1837" i="9"/>
  <c r="P1837" i="9" l="1"/>
  <c r="L1837" i="9"/>
  <c r="W1837" i="9"/>
  <c r="O1836" i="9"/>
  <c r="M1837" i="9"/>
  <c r="N1837" i="9" s="1"/>
  <c r="V1837" i="9"/>
  <c r="Q1837" i="9"/>
  <c r="T1836" i="9"/>
  <c r="U1836" i="9" s="1"/>
  <c r="R1837" i="9"/>
  <c r="S1837" i="9" s="1"/>
  <c r="J1838" i="9"/>
  <c r="K1837" i="9"/>
  <c r="X1836" i="9"/>
  <c r="P1838" i="9" l="1"/>
  <c r="L1838" i="9"/>
  <c r="W1838" i="9"/>
  <c r="O1837" i="9"/>
  <c r="M1838" i="9"/>
  <c r="N1838" i="9" s="1"/>
  <c r="V1838" i="9"/>
  <c r="Q1838" i="9"/>
  <c r="T1837" i="9"/>
  <c r="U1837" i="9" s="1"/>
  <c r="X1837" i="9"/>
  <c r="R1838" i="9"/>
  <c r="S1838" i="9" s="1"/>
  <c r="J1839" i="9"/>
  <c r="K1838" i="9"/>
  <c r="P1839" i="9" l="1"/>
  <c r="L1839" i="9"/>
  <c r="W1839" i="9"/>
  <c r="O1838" i="9"/>
  <c r="M1839" i="9"/>
  <c r="N1839" i="9" s="1"/>
  <c r="V1839" i="9"/>
  <c r="Q1839" i="9"/>
  <c r="T1838" i="9"/>
  <c r="U1838" i="9" s="1"/>
  <c r="X1838" i="9"/>
  <c r="R1839" i="9"/>
  <c r="S1839" i="9" s="1"/>
  <c r="K1839" i="9"/>
  <c r="J1840" i="9"/>
  <c r="P1840" i="9" l="1"/>
  <c r="L1840" i="9"/>
  <c r="W1840" i="9"/>
  <c r="O1839" i="9"/>
  <c r="M1840" i="9"/>
  <c r="N1840" i="9" s="1"/>
  <c r="V1840" i="9"/>
  <c r="Q1840" i="9"/>
  <c r="T1839" i="9"/>
  <c r="U1839" i="9" s="1"/>
  <c r="J1841" i="9"/>
  <c r="K1840" i="9"/>
  <c r="X1839" i="9"/>
  <c r="P1841" i="9" l="1"/>
  <c r="L1841" i="9"/>
  <c r="W1841" i="9"/>
  <c r="O1840" i="9"/>
  <c r="M1841" i="9"/>
  <c r="N1841" i="9" s="1"/>
  <c r="V1841" i="9"/>
  <c r="Q1841" i="9"/>
  <c r="X1840" i="9"/>
  <c r="R1840" i="9"/>
  <c r="S1840" i="9" s="1"/>
  <c r="T1840" i="9" s="1"/>
  <c r="U1840" i="9" s="1"/>
  <c r="R1841" i="9"/>
  <c r="S1841" i="9" s="1"/>
  <c r="J1842" i="9"/>
  <c r="K1841" i="9"/>
  <c r="P1842" i="9" l="1"/>
  <c r="L1842" i="9"/>
  <c r="W1842" i="9"/>
  <c r="O1841" i="9"/>
  <c r="M1842" i="9"/>
  <c r="N1842" i="9" s="1"/>
  <c r="V1842" i="9"/>
  <c r="Q1842" i="9"/>
  <c r="T1841" i="9"/>
  <c r="U1841" i="9" s="1"/>
  <c r="X1841" i="9"/>
  <c r="R1842" i="9"/>
  <c r="S1842" i="9" s="1"/>
  <c r="J1843" i="9"/>
  <c r="K1842" i="9"/>
  <c r="P1843" i="9" l="1"/>
  <c r="L1843" i="9"/>
  <c r="W1843" i="9"/>
  <c r="O1842" i="9"/>
  <c r="M1843" i="9"/>
  <c r="N1843" i="9" s="1"/>
  <c r="V1843" i="9"/>
  <c r="Q1843" i="9"/>
  <c r="T1842" i="9"/>
  <c r="U1842" i="9" s="1"/>
  <c r="J1844" i="9"/>
  <c r="K1843" i="9"/>
  <c r="X1842" i="9"/>
  <c r="P1844" i="9" l="1"/>
  <c r="L1844" i="9"/>
  <c r="W1844" i="9"/>
  <c r="O1843" i="9"/>
  <c r="M1844" i="9"/>
  <c r="N1844" i="9" s="1"/>
  <c r="V1844" i="9"/>
  <c r="Q1844" i="9"/>
  <c r="X1843" i="9"/>
  <c r="R1843" i="9"/>
  <c r="S1843" i="9" s="1"/>
  <c r="T1843" i="9" s="1"/>
  <c r="U1843" i="9" s="1"/>
  <c r="R1844" i="9"/>
  <c r="S1844" i="9" s="1"/>
  <c r="T1844" i="9" s="1"/>
  <c r="J1845" i="9"/>
  <c r="K1844" i="9"/>
  <c r="P1845" i="9" l="1"/>
  <c r="L1845" i="9"/>
  <c r="W1845" i="9"/>
  <c r="O1844" i="9"/>
  <c r="M1845" i="9"/>
  <c r="N1845" i="9" s="1"/>
  <c r="V1845" i="9"/>
  <c r="Q1845" i="9"/>
  <c r="U1844" i="9"/>
  <c r="X1844" i="9"/>
  <c r="R1845" i="9"/>
  <c r="S1845" i="9" s="1"/>
  <c r="J1846" i="9"/>
  <c r="K1845" i="9"/>
  <c r="P1846" i="9" l="1"/>
  <c r="L1846" i="9"/>
  <c r="W1846" i="9"/>
  <c r="O1845" i="9"/>
  <c r="M1846" i="9"/>
  <c r="N1846" i="9" s="1"/>
  <c r="V1846" i="9"/>
  <c r="Q1846" i="9"/>
  <c r="T1845" i="9"/>
  <c r="U1845" i="9" s="1"/>
  <c r="R1846" i="9"/>
  <c r="S1846" i="9" s="1"/>
  <c r="K1846" i="9"/>
  <c r="J1847" i="9"/>
  <c r="X1845" i="9"/>
  <c r="P1847" i="9" l="1"/>
  <c r="L1847" i="9"/>
  <c r="W1847" i="9"/>
  <c r="O1846" i="9"/>
  <c r="M1847" i="9"/>
  <c r="N1847" i="9" s="1"/>
  <c r="V1847" i="9"/>
  <c r="Q1847" i="9"/>
  <c r="T1846" i="9"/>
  <c r="U1846" i="9" s="1"/>
  <c r="X1846" i="9"/>
  <c r="R1847" i="9"/>
  <c r="S1847" i="9" s="1"/>
  <c r="K1847" i="9"/>
  <c r="J1848" i="9"/>
  <c r="P1848" i="9" l="1"/>
  <c r="L1848" i="9"/>
  <c r="W1848" i="9"/>
  <c r="O1847" i="9"/>
  <c r="M1848" i="9"/>
  <c r="N1848" i="9" s="1"/>
  <c r="V1848" i="9"/>
  <c r="Q1848" i="9"/>
  <c r="T1847" i="9"/>
  <c r="U1847" i="9" s="1"/>
  <c r="X1847" i="9"/>
  <c r="J1849" i="9"/>
  <c r="K1848" i="9"/>
  <c r="P1849" i="9" l="1"/>
  <c r="L1849" i="9"/>
  <c r="W1849" i="9"/>
  <c r="O1848" i="9"/>
  <c r="M1849" i="9"/>
  <c r="N1849" i="9" s="1"/>
  <c r="V1849" i="9"/>
  <c r="Q1849" i="9"/>
  <c r="X1848" i="9"/>
  <c r="R1849" i="9"/>
  <c r="S1849" i="9" s="1"/>
  <c r="J1850" i="9"/>
  <c r="K1849" i="9"/>
  <c r="R1848" i="9"/>
  <c r="S1848" i="9" s="1"/>
  <c r="T1848" i="9" s="1"/>
  <c r="U1848" i="9" s="1"/>
  <c r="P1850" i="9" l="1"/>
  <c r="L1850" i="9"/>
  <c r="W1850" i="9"/>
  <c r="O1849" i="9"/>
  <c r="M1850" i="9"/>
  <c r="N1850" i="9" s="1"/>
  <c r="V1850" i="9"/>
  <c r="Q1850" i="9"/>
  <c r="T1849" i="9"/>
  <c r="U1849" i="9" s="1"/>
  <c r="X1849" i="9"/>
  <c r="R1850" i="9"/>
  <c r="S1850" i="9" s="1"/>
  <c r="K1850" i="9"/>
  <c r="J1851" i="9"/>
  <c r="P1851" i="9" l="1"/>
  <c r="L1851" i="9"/>
  <c r="W1851" i="9"/>
  <c r="O1850" i="9"/>
  <c r="M1851" i="9"/>
  <c r="N1851" i="9" s="1"/>
  <c r="V1851" i="9"/>
  <c r="Q1851" i="9"/>
  <c r="T1850" i="9"/>
  <c r="U1850" i="9" s="1"/>
  <c r="X1850" i="9"/>
  <c r="R1851" i="9"/>
  <c r="S1851" i="9" s="1"/>
  <c r="J1852" i="9"/>
  <c r="K1851" i="9"/>
  <c r="P1852" i="9" l="1"/>
  <c r="L1852" i="9"/>
  <c r="W1852" i="9"/>
  <c r="O1851" i="9"/>
  <c r="M1852" i="9"/>
  <c r="N1852" i="9" s="1"/>
  <c r="V1852" i="9"/>
  <c r="Q1852" i="9"/>
  <c r="T1851" i="9"/>
  <c r="U1851" i="9" s="1"/>
  <c r="X1851" i="9"/>
  <c r="R1852" i="9"/>
  <c r="S1852" i="9" s="1"/>
  <c r="J1853" i="9"/>
  <c r="K1852" i="9"/>
  <c r="P1853" i="9" l="1"/>
  <c r="L1853" i="9"/>
  <c r="W1853" i="9"/>
  <c r="O1852" i="9"/>
  <c r="M1853" i="9"/>
  <c r="N1853" i="9" s="1"/>
  <c r="V1853" i="9"/>
  <c r="Q1853" i="9"/>
  <c r="T1852" i="9"/>
  <c r="U1852" i="9" s="1"/>
  <c r="R1853" i="9"/>
  <c r="S1853" i="9" s="1"/>
  <c r="K1853" i="9"/>
  <c r="J1854" i="9"/>
  <c r="X1852" i="9"/>
  <c r="P1854" i="9" l="1"/>
  <c r="L1854" i="9"/>
  <c r="W1854" i="9"/>
  <c r="O1853" i="9"/>
  <c r="M1854" i="9"/>
  <c r="N1854" i="9" s="1"/>
  <c r="V1854" i="9"/>
  <c r="Q1854" i="9"/>
  <c r="T1853" i="9"/>
  <c r="U1853" i="9" s="1"/>
  <c r="X1853" i="9"/>
  <c r="R1854" i="9"/>
  <c r="S1854" i="9" s="1"/>
  <c r="J1855" i="9"/>
  <c r="K1854" i="9"/>
  <c r="P1855" i="9" l="1"/>
  <c r="L1855" i="9"/>
  <c r="W1855" i="9"/>
  <c r="O1854" i="9"/>
  <c r="M1855" i="9"/>
  <c r="N1855" i="9" s="1"/>
  <c r="V1855" i="9"/>
  <c r="Q1855" i="9"/>
  <c r="T1854" i="9"/>
  <c r="U1854" i="9" s="1"/>
  <c r="X1854" i="9"/>
  <c r="R1855" i="9"/>
  <c r="S1855" i="9" s="1"/>
  <c r="J1856" i="9"/>
  <c r="K1855" i="9"/>
  <c r="P1856" i="9" l="1"/>
  <c r="L1856" i="9"/>
  <c r="W1856" i="9"/>
  <c r="O1855" i="9"/>
  <c r="M1856" i="9"/>
  <c r="N1856" i="9" s="1"/>
  <c r="V1856" i="9"/>
  <c r="Q1856" i="9"/>
  <c r="T1855" i="9"/>
  <c r="U1855" i="9" s="1"/>
  <c r="R1856" i="9"/>
  <c r="S1856" i="9" s="1"/>
  <c r="J1857" i="9"/>
  <c r="K1856" i="9"/>
  <c r="X1855" i="9"/>
  <c r="P1857" i="9" l="1"/>
  <c r="L1857" i="9"/>
  <c r="W1857" i="9"/>
  <c r="O1856" i="9"/>
  <c r="M1857" i="9"/>
  <c r="N1857" i="9" s="1"/>
  <c r="V1857" i="9"/>
  <c r="Q1857" i="9"/>
  <c r="T1856" i="9"/>
  <c r="U1856" i="9" s="1"/>
  <c r="X1856" i="9"/>
  <c r="K1857" i="9"/>
  <c r="J1858" i="9"/>
  <c r="P1858" i="9" l="1"/>
  <c r="L1858" i="9"/>
  <c r="W1858" i="9"/>
  <c r="O1857" i="9"/>
  <c r="M1858" i="9"/>
  <c r="N1858" i="9" s="1"/>
  <c r="V1858" i="9"/>
  <c r="Q1858" i="9"/>
  <c r="X1857" i="9"/>
  <c r="R1857" i="9"/>
  <c r="S1857" i="9" s="1"/>
  <c r="T1857" i="9" s="1"/>
  <c r="U1857" i="9" s="1"/>
  <c r="R1858" i="9"/>
  <c r="S1858" i="9" s="1"/>
  <c r="J1859" i="9"/>
  <c r="K1858" i="9"/>
  <c r="P1859" i="9" l="1"/>
  <c r="L1859" i="9"/>
  <c r="W1859" i="9"/>
  <c r="O1858" i="9"/>
  <c r="M1859" i="9"/>
  <c r="N1859" i="9" s="1"/>
  <c r="V1859" i="9"/>
  <c r="Q1859" i="9"/>
  <c r="T1858" i="9"/>
  <c r="U1858" i="9" s="1"/>
  <c r="J1860" i="9"/>
  <c r="K1859" i="9"/>
  <c r="X1858" i="9"/>
  <c r="P1860" i="9" l="1"/>
  <c r="L1860" i="9"/>
  <c r="W1860" i="9"/>
  <c r="O1859" i="9"/>
  <c r="M1860" i="9"/>
  <c r="N1860" i="9" s="1"/>
  <c r="V1860" i="9"/>
  <c r="Q1860" i="9"/>
  <c r="X1859" i="9"/>
  <c r="R1859" i="9"/>
  <c r="S1859" i="9" s="1"/>
  <c r="T1859" i="9" s="1"/>
  <c r="U1859" i="9" s="1"/>
  <c r="R1860" i="9"/>
  <c r="S1860" i="9" s="1"/>
  <c r="K1860" i="9"/>
  <c r="J1861" i="9"/>
  <c r="P1861" i="9" l="1"/>
  <c r="L1861" i="9"/>
  <c r="W1861" i="9"/>
  <c r="O1860" i="9"/>
  <c r="M1861" i="9"/>
  <c r="N1861" i="9" s="1"/>
  <c r="V1861" i="9"/>
  <c r="Q1861" i="9"/>
  <c r="T1860" i="9"/>
  <c r="U1860" i="9" s="1"/>
  <c r="X1860" i="9"/>
  <c r="R1861" i="9"/>
  <c r="S1861" i="9" s="1"/>
  <c r="J1862" i="9"/>
  <c r="K1861" i="9"/>
  <c r="P1862" i="9" l="1"/>
  <c r="L1862" i="9"/>
  <c r="W1862" i="9"/>
  <c r="O1861" i="9"/>
  <c r="M1862" i="9"/>
  <c r="N1862" i="9" s="1"/>
  <c r="V1862" i="9"/>
  <c r="Q1862" i="9"/>
  <c r="T1861" i="9"/>
  <c r="U1861" i="9" s="1"/>
  <c r="X1861" i="9"/>
  <c r="R1862" i="9"/>
  <c r="S1862" i="9" s="1"/>
  <c r="K1862" i="9"/>
  <c r="J1863" i="9"/>
  <c r="P1863" i="9" l="1"/>
  <c r="L1863" i="9"/>
  <c r="W1863" i="9"/>
  <c r="O1862" i="9"/>
  <c r="M1863" i="9"/>
  <c r="N1863" i="9" s="1"/>
  <c r="V1863" i="9"/>
  <c r="Q1863" i="9"/>
  <c r="T1862" i="9"/>
  <c r="U1862" i="9" s="1"/>
  <c r="X1862" i="9"/>
  <c r="R1863" i="9"/>
  <c r="S1863" i="9" s="1"/>
  <c r="J1864" i="9"/>
  <c r="K1863" i="9"/>
  <c r="P1864" i="9" l="1"/>
  <c r="L1864" i="9"/>
  <c r="W1864" i="9"/>
  <c r="O1863" i="9"/>
  <c r="M1864" i="9"/>
  <c r="N1864" i="9" s="1"/>
  <c r="V1864" i="9"/>
  <c r="Q1864" i="9"/>
  <c r="T1863" i="9"/>
  <c r="U1863" i="9" s="1"/>
  <c r="J1865" i="9"/>
  <c r="K1864" i="9"/>
  <c r="X1863" i="9"/>
  <c r="P1865" i="9" l="1"/>
  <c r="L1865" i="9"/>
  <c r="W1865" i="9"/>
  <c r="O1864" i="9"/>
  <c r="M1865" i="9"/>
  <c r="N1865" i="9" s="1"/>
  <c r="V1865" i="9"/>
  <c r="Q1865" i="9"/>
  <c r="X1864" i="9"/>
  <c r="R1864" i="9"/>
  <c r="S1864" i="9" s="1"/>
  <c r="T1864" i="9" s="1"/>
  <c r="U1864" i="9" s="1"/>
  <c r="K1865" i="9"/>
  <c r="J1866" i="9"/>
  <c r="P1866" i="9" l="1"/>
  <c r="L1866" i="9"/>
  <c r="W1866" i="9"/>
  <c r="O1865" i="9"/>
  <c r="M1866" i="9"/>
  <c r="N1866" i="9" s="1"/>
  <c r="V1866" i="9"/>
  <c r="Q1866" i="9"/>
  <c r="X1865" i="9"/>
  <c r="R1865" i="9"/>
  <c r="S1865" i="9" s="1"/>
  <c r="T1865" i="9" s="1"/>
  <c r="U1865" i="9" s="1"/>
  <c r="R1866" i="9"/>
  <c r="S1866" i="9" s="1"/>
  <c r="J1867" i="9"/>
  <c r="K1866" i="9"/>
  <c r="P1867" i="9" l="1"/>
  <c r="L1867" i="9"/>
  <c r="W1867" i="9"/>
  <c r="O1866" i="9"/>
  <c r="M1867" i="9"/>
  <c r="N1867" i="9" s="1"/>
  <c r="V1867" i="9"/>
  <c r="Q1867" i="9"/>
  <c r="T1866" i="9"/>
  <c r="U1866" i="9" s="1"/>
  <c r="K1867" i="9"/>
  <c r="J1868" i="9"/>
  <c r="X1866" i="9"/>
  <c r="P1868" i="9" l="1"/>
  <c r="L1868" i="9"/>
  <c r="W1868" i="9"/>
  <c r="O1867" i="9"/>
  <c r="M1868" i="9"/>
  <c r="N1868" i="9" s="1"/>
  <c r="V1868" i="9"/>
  <c r="Q1868" i="9"/>
  <c r="X1867" i="9"/>
  <c r="R1867" i="9"/>
  <c r="S1867" i="9" s="1"/>
  <c r="T1867" i="9" s="1"/>
  <c r="U1867" i="9" s="1"/>
  <c r="X1868" i="9"/>
  <c r="J1869" i="9"/>
  <c r="K1868" i="9"/>
  <c r="P1869" i="9" l="1"/>
  <c r="L1869" i="9"/>
  <c r="W1869" i="9"/>
  <c r="O1868" i="9"/>
  <c r="M1869" i="9"/>
  <c r="N1869" i="9" s="1"/>
  <c r="V1869" i="9"/>
  <c r="Q1869" i="9"/>
  <c r="R1868" i="9"/>
  <c r="S1868" i="9" s="1"/>
  <c r="T1868" i="9" s="1"/>
  <c r="U1868" i="9" s="1"/>
  <c r="X1869" i="9"/>
  <c r="K1869" i="9"/>
  <c r="J1870" i="9"/>
  <c r="P1870" i="9" l="1"/>
  <c r="L1870" i="9"/>
  <c r="W1870" i="9"/>
  <c r="O1869" i="9"/>
  <c r="M1870" i="9"/>
  <c r="N1870" i="9" s="1"/>
  <c r="V1870" i="9"/>
  <c r="Q1870" i="9"/>
  <c r="R1870" i="9"/>
  <c r="S1870" i="9" s="1"/>
  <c r="K1870" i="9"/>
  <c r="J1871" i="9"/>
  <c r="R1869" i="9"/>
  <c r="S1869" i="9" s="1"/>
  <c r="T1869" i="9" s="1"/>
  <c r="U1869" i="9" s="1"/>
  <c r="P1871" i="9" l="1"/>
  <c r="L1871" i="9"/>
  <c r="W1871" i="9"/>
  <c r="O1870" i="9"/>
  <c r="M1871" i="9"/>
  <c r="N1871" i="9" s="1"/>
  <c r="V1871" i="9"/>
  <c r="Q1871" i="9"/>
  <c r="T1870" i="9"/>
  <c r="U1870" i="9" s="1"/>
  <c r="X1870" i="9"/>
  <c r="R1871" i="9"/>
  <c r="S1871" i="9" s="1"/>
  <c r="J1872" i="9"/>
  <c r="K1871" i="9"/>
  <c r="P1872" i="9" l="1"/>
  <c r="L1872" i="9"/>
  <c r="W1872" i="9"/>
  <c r="O1871" i="9"/>
  <c r="M1872" i="9"/>
  <c r="N1872" i="9" s="1"/>
  <c r="V1872" i="9"/>
  <c r="Q1872" i="9"/>
  <c r="T1871" i="9"/>
  <c r="U1871" i="9" s="1"/>
  <c r="J1873" i="9"/>
  <c r="K1872" i="9"/>
  <c r="X1871" i="9"/>
  <c r="P1873" i="9" l="1"/>
  <c r="L1873" i="9"/>
  <c r="W1873" i="9"/>
  <c r="O1872" i="9"/>
  <c r="M1873" i="9"/>
  <c r="N1873" i="9" s="1"/>
  <c r="V1873" i="9"/>
  <c r="Q1873" i="9"/>
  <c r="X1872" i="9"/>
  <c r="R1872" i="9"/>
  <c r="S1872" i="9" s="1"/>
  <c r="T1872" i="9" s="1"/>
  <c r="U1872" i="9" s="1"/>
  <c r="X1873" i="9"/>
  <c r="K1873" i="9"/>
  <c r="J1874" i="9"/>
  <c r="P1874" i="9" l="1"/>
  <c r="L1874" i="9"/>
  <c r="W1874" i="9"/>
  <c r="O1873" i="9"/>
  <c r="M1874" i="9"/>
  <c r="N1874" i="9" s="1"/>
  <c r="V1874" i="9"/>
  <c r="Q1874" i="9"/>
  <c r="R1874" i="9"/>
  <c r="S1874" i="9" s="1"/>
  <c r="J1875" i="9"/>
  <c r="K1874" i="9"/>
  <c r="R1873" i="9"/>
  <c r="S1873" i="9" s="1"/>
  <c r="T1873" i="9" s="1"/>
  <c r="U1873" i="9" s="1"/>
  <c r="P1875" i="9" l="1"/>
  <c r="L1875" i="9"/>
  <c r="W1875" i="9"/>
  <c r="O1874" i="9"/>
  <c r="M1875" i="9"/>
  <c r="N1875" i="9" s="1"/>
  <c r="V1875" i="9"/>
  <c r="Q1875" i="9"/>
  <c r="T1874" i="9"/>
  <c r="U1874" i="9" s="1"/>
  <c r="X1874" i="9"/>
  <c r="R1875" i="9"/>
  <c r="S1875" i="9" s="1"/>
  <c r="K1875" i="9"/>
  <c r="J1876" i="9"/>
  <c r="P1876" i="9" l="1"/>
  <c r="L1876" i="9"/>
  <c r="W1876" i="9"/>
  <c r="O1875" i="9"/>
  <c r="M1876" i="9"/>
  <c r="N1876" i="9" s="1"/>
  <c r="V1876" i="9"/>
  <c r="Q1876" i="9"/>
  <c r="T1875" i="9"/>
  <c r="U1875" i="9" s="1"/>
  <c r="X1875" i="9"/>
  <c r="R1876" i="9"/>
  <c r="S1876" i="9" s="1"/>
  <c r="J1877" i="9"/>
  <c r="K1876" i="9"/>
  <c r="P1877" i="9" l="1"/>
  <c r="L1877" i="9"/>
  <c r="W1877" i="9"/>
  <c r="O1876" i="9"/>
  <c r="M1877" i="9"/>
  <c r="N1877" i="9" s="1"/>
  <c r="V1877" i="9"/>
  <c r="Q1877" i="9"/>
  <c r="T1876" i="9"/>
  <c r="U1876" i="9" s="1"/>
  <c r="R1877" i="9"/>
  <c r="S1877" i="9" s="1"/>
  <c r="K1877" i="9"/>
  <c r="J1878" i="9"/>
  <c r="X1876" i="9"/>
  <c r="P1878" i="9" l="1"/>
  <c r="L1878" i="9"/>
  <c r="W1878" i="9"/>
  <c r="O1877" i="9"/>
  <c r="M1878" i="9"/>
  <c r="N1878" i="9" s="1"/>
  <c r="V1878" i="9"/>
  <c r="Q1878" i="9"/>
  <c r="T1877" i="9"/>
  <c r="U1877" i="9" s="1"/>
  <c r="X1877" i="9"/>
  <c r="R1878" i="9"/>
  <c r="S1878" i="9" s="1"/>
  <c r="K1878" i="9"/>
  <c r="J1879" i="9"/>
  <c r="P1879" i="9" l="1"/>
  <c r="L1879" i="9"/>
  <c r="W1879" i="9"/>
  <c r="O1878" i="9"/>
  <c r="M1879" i="9"/>
  <c r="N1879" i="9" s="1"/>
  <c r="V1879" i="9"/>
  <c r="Q1879" i="9"/>
  <c r="T1878" i="9"/>
  <c r="U1878" i="9" s="1"/>
  <c r="X1878" i="9"/>
  <c r="R1879" i="9"/>
  <c r="S1879" i="9" s="1"/>
  <c r="J1880" i="9"/>
  <c r="K1879" i="9"/>
  <c r="P1880" i="9" l="1"/>
  <c r="L1880" i="9"/>
  <c r="W1880" i="9"/>
  <c r="O1879" i="9"/>
  <c r="M1880" i="9"/>
  <c r="N1880" i="9" s="1"/>
  <c r="V1880" i="9"/>
  <c r="Q1880" i="9"/>
  <c r="T1879" i="9"/>
  <c r="U1879" i="9" s="1"/>
  <c r="X1879" i="9"/>
  <c r="R1880" i="9"/>
  <c r="S1880" i="9" s="1"/>
  <c r="J1881" i="9"/>
  <c r="K1880" i="9"/>
  <c r="P1881" i="9" l="1"/>
  <c r="L1881" i="9"/>
  <c r="W1881" i="9"/>
  <c r="O1880" i="9"/>
  <c r="M1881" i="9"/>
  <c r="N1881" i="9" s="1"/>
  <c r="V1881" i="9"/>
  <c r="Q1881" i="9"/>
  <c r="T1880" i="9"/>
  <c r="U1880" i="9" s="1"/>
  <c r="R1881" i="9"/>
  <c r="S1881" i="9" s="1"/>
  <c r="K1881" i="9"/>
  <c r="J1882" i="9"/>
  <c r="X1880" i="9"/>
  <c r="P1882" i="9" l="1"/>
  <c r="L1882" i="9"/>
  <c r="W1882" i="9"/>
  <c r="O1881" i="9"/>
  <c r="M1882" i="9"/>
  <c r="N1882" i="9" s="1"/>
  <c r="V1882" i="9"/>
  <c r="Q1882" i="9"/>
  <c r="T1881" i="9"/>
  <c r="U1881" i="9" s="1"/>
  <c r="X1881" i="9"/>
  <c r="R1882" i="9"/>
  <c r="S1882" i="9" s="1"/>
  <c r="K1882" i="9"/>
  <c r="J1883" i="9"/>
  <c r="P1883" i="9" l="1"/>
  <c r="L1883" i="9"/>
  <c r="W1883" i="9"/>
  <c r="O1882" i="9"/>
  <c r="M1883" i="9"/>
  <c r="N1883" i="9" s="1"/>
  <c r="V1883" i="9"/>
  <c r="Q1883" i="9"/>
  <c r="T1882" i="9"/>
  <c r="U1882" i="9" s="1"/>
  <c r="X1882" i="9"/>
  <c r="R1883" i="9"/>
  <c r="S1883" i="9" s="1"/>
  <c r="J1884" i="9"/>
  <c r="K1883" i="9"/>
  <c r="P1884" i="9" l="1"/>
  <c r="L1884" i="9"/>
  <c r="W1884" i="9"/>
  <c r="O1883" i="9"/>
  <c r="M1884" i="9"/>
  <c r="N1884" i="9" s="1"/>
  <c r="V1884" i="9"/>
  <c r="Q1884" i="9"/>
  <c r="T1883" i="9"/>
  <c r="U1883" i="9" s="1"/>
  <c r="K1884" i="9"/>
  <c r="J1885" i="9"/>
  <c r="X1883" i="9"/>
  <c r="P1885" i="9" l="1"/>
  <c r="L1885" i="9"/>
  <c r="W1885" i="9"/>
  <c r="O1884" i="9"/>
  <c r="M1885" i="9"/>
  <c r="N1885" i="9" s="1"/>
  <c r="V1885" i="9"/>
  <c r="Q1885" i="9"/>
  <c r="X1884" i="9"/>
  <c r="R1884" i="9"/>
  <c r="S1884" i="9" s="1"/>
  <c r="T1884" i="9" s="1"/>
  <c r="U1884" i="9" s="1"/>
  <c r="R1885" i="9"/>
  <c r="S1885" i="9" s="1"/>
  <c r="K1885" i="9"/>
  <c r="J1886" i="9"/>
  <c r="P1886" i="9" l="1"/>
  <c r="L1886" i="9"/>
  <c r="W1886" i="9"/>
  <c r="O1885" i="9"/>
  <c r="M1886" i="9"/>
  <c r="N1886" i="9" s="1"/>
  <c r="V1886" i="9"/>
  <c r="Q1886" i="9"/>
  <c r="T1885" i="9"/>
  <c r="U1885" i="9" s="1"/>
  <c r="X1885" i="9"/>
  <c r="R1886" i="9"/>
  <c r="S1886" i="9" s="1"/>
  <c r="J1887" i="9"/>
  <c r="K1886" i="9"/>
  <c r="P1887" i="9" l="1"/>
  <c r="L1887" i="9"/>
  <c r="W1887" i="9"/>
  <c r="O1886" i="9"/>
  <c r="M1887" i="9"/>
  <c r="N1887" i="9" s="1"/>
  <c r="V1887" i="9"/>
  <c r="Q1887" i="9"/>
  <c r="T1886" i="9"/>
  <c r="U1886" i="9" s="1"/>
  <c r="K1887" i="9"/>
  <c r="J1888" i="9"/>
  <c r="X1886" i="9"/>
  <c r="P1888" i="9" l="1"/>
  <c r="L1888" i="9"/>
  <c r="W1888" i="9"/>
  <c r="O1887" i="9"/>
  <c r="M1888" i="9"/>
  <c r="N1888" i="9" s="1"/>
  <c r="V1888" i="9"/>
  <c r="Q1888" i="9"/>
  <c r="X1887" i="9"/>
  <c r="R1887" i="9"/>
  <c r="S1887" i="9" s="1"/>
  <c r="T1887" i="9" s="1"/>
  <c r="U1887" i="9" s="1"/>
  <c r="K1888" i="9"/>
  <c r="J1889" i="9"/>
  <c r="P1889" i="9" l="1"/>
  <c r="L1889" i="9"/>
  <c r="W1889" i="9"/>
  <c r="O1888" i="9"/>
  <c r="M1889" i="9"/>
  <c r="N1889" i="9" s="1"/>
  <c r="V1889" i="9"/>
  <c r="Q1889" i="9"/>
  <c r="X1888" i="9"/>
  <c r="R1888" i="9"/>
  <c r="S1888" i="9" s="1"/>
  <c r="T1888" i="9" s="1"/>
  <c r="U1888" i="9" s="1"/>
  <c r="X1889" i="9"/>
  <c r="K1889" i="9"/>
  <c r="J1890" i="9"/>
  <c r="P1890" i="9" l="1"/>
  <c r="L1890" i="9"/>
  <c r="W1890" i="9"/>
  <c r="O1889" i="9"/>
  <c r="M1890" i="9"/>
  <c r="N1890" i="9" s="1"/>
  <c r="V1890" i="9"/>
  <c r="Q1890" i="9"/>
  <c r="R1890" i="9"/>
  <c r="S1890" i="9" s="1"/>
  <c r="J1891" i="9"/>
  <c r="K1890" i="9"/>
  <c r="R1889" i="9"/>
  <c r="S1889" i="9" s="1"/>
  <c r="T1889" i="9" s="1"/>
  <c r="U1889" i="9" s="1"/>
  <c r="P1891" i="9" l="1"/>
  <c r="L1891" i="9"/>
  <c r="W1891" i="9"/>
  <c r="O1890" i="9"/>
  <c r="M1891" i="9"/>
  <c r="N1891" i="9" s="1"/>
  <c r="V1891" i="9"/>
  <c r="Q1891" i="9"/>
  <c r="T1890" i="9"/>
  <c r="U1890" i="9" s="1"/>
  <c r="X1890" i="9"/>
  <c r="J1892" i="9"/>
  <c r="K1891" i="9"/>
  <c r="P1892" i="9" l="1"/>
  <c r="L1892" i="9"/>
  <c r="W1892" i="9"/>
  <c r="O1891" i="9"/>
  <c r="M1892" i="9"/>
  <c r="N1892" i="9" s="1"/>
  <c r="V1892" i="9"/>
  <c r="Q1892" i="9"/>
  <c r="X1891" i="9"/>
  <c r="R1891" i="9"/>
  <c r="S1891" i="9" s="1"/>
  <c r="T1891" i="9" s="1"/>
  <c r="U1891" i="9" s="1"/>
  <c r="R1892" i="9"/>
  <c r="S1892" i="9" s="1"/>
  <c r="K1892" i="9"/>
  <c r="J1893" i="9"/>
  <c r="P1893" i="9" l="1"/>
  <c r="L1893" i="9"/>
  <c r="W1893" i="9"/>
  <c r="O1892" i="9"/>
  <c r="M1893" i="9"/>
  <c r="N1893" i="9" s="1"/>
  <c r="V1893" i="9"/>
  <c r="Q1893" i="9"/>
  <c r="T1892" i="9"/>
  <c r="U1892" i="9" s="1"/>
  <c r="J1894" i="9"/>
  <c r="K1893" i="9"/>
  <c r="X1892" i="9"/>
  <c r="P1894" i="9" l="1"/>
  <c r="L1894" i="9"/>
  <c r="W1894" i="9"/>
  <c r="O1893" i="9"/>
  <c r="M1894" i="9"/>
  <c r="N1894" i="9" s="1"/>
  <c r="V1894" i="9"/>
  <c r="Q1894" i="9"/>
  <c r="X1893" i="9"/>
  <c r="R1893" i="9"/>
  <c r="S1893" i="9" s="1"/>
  <c r="T1893" i="9" s="1"/>
  <c r="U1893" i="9" s="1"/>
  <c r="R1894" i="9"/>
  <c r="S1894" i="9" s="1"/>
  <c r="K1894" i="9"/>
  <c r="J1895" i="9"/>
  <c r="P1895" i="9" l="1"/>
  <c r="L1895" i="9"/>
  <c r="W1895" i="9"/>
  <c r="O1894" i="9"/>
  <c r="M1895" i="9"/>
  <c r="N1895" i="9" s="1"/>
  <c r="V1895" i="9"/>
  <c r="Q1895" i="9"/>
  <c r="T1894" i="9"/>
  <c r="U1894" i="9" s="1"/>
  <c r="K1895" i="9"/>
  <c r="J1896" i="9"/>
  <c r="X1894" i="9"/>
  <c r="P1896" i="9" l="1"/>
  <c r="L1896" i="9"/>
  <c r="W1896" i="9"/>
  <c r="O1895" i="9"/>
  <c r="M1896" i="9"/>
  <c r="N1896" i="9" s="1"/>
  <c r="V1896" i="9"/>
  <c r="Q1896" i="9"/>
  <c r="X1895" i="9"/>
  <c r="R1895" i="9"/>
  <c r="S1895" i="9" s="1"/>
  <c r="T1895" i="9" s="1"/>
  <c r="U1895" i="9" s="1"/>
  <c r="R1896" i="9"/>
  <c r="S1896" i="9" s="1"/>
  <c r="K1896" i="9"/>
  <c r="J1897" i="9"/>
  <c r="P1897" i="9" l="1"/>
  <c r="L1897" i="9"/>
  <c r="W1897" i="9"/>
  <c r="O1896" i="9"/>
  <c r="M1897" i="9"/>
  <c r="N1897" i="9" s="1"/>
  <c r="V1897" i="9"/>
  <c r="Q1897" i="9"/>
  <c r="T1896" i="9"/>
  <c r="U1896" i="9" s="1"/>
  <c r="X1896" i="9"/>
  <c r="R1897" i="9"/>
  <c r="S1897" i="9" s="1"/>
  <c r="K1897" i="9"/>
  <c r="J1898" i="9"/>
  <c r="P1898" i="9" l="1"/>
  <c r="L1898" i="9"/>
  <c r="W1898" i="9"/>
  <c r="O1897" i="9"/>
  <c r="M1898" i="9"/>
  <c r="N1898" i="9" s="1"/>
  <c r="V1898" i="9"/>
  <c r="Q1898" i="9"/>
  <c r="T1897" i="9"/>
  <c r="U1897" i="9" s="1"/>
  <c r="J1899" i="9"/>
  <c r="K1898" i="9"/>
  <c r="X1897" i="9"/>
  <c r="P1899" i="9" l="1"/>
  <c r="L1899" i="9"/>
  <c r="W1899" i="9"/>
  <c r="O1898" i="9"/>
  <c r="M1899" i="9"/>
  <c r="N1899" i="9" s="1"/>
  <c r="V1899" i="9"/>
  <c r="Q1899" i="9"/>
  <c r="X1898" i="9"/>
  <c r="R1898" i="9"/>
  <c r="S1898" i="9" s="1"/>
  <c r="T1898" i="9" s="1"/>
  <c r="U1898" i="9" s="1"/>
  <c r="X1899" i="9"/>
  <c r="J1900" i="9"/>
  <c r="K1899" i="9"/>
  <c r="P1900" i="9" l="1"/>
  <c r="L1900" i="9"/>
  <c r="W1900" i="9"/>
  <c r="O1899" i="9"/>
  <c r="M1900" i="9"/>
  <c r="N1900" i="9" s="1"/>
  <c r="V1900" i="9"/>
  <c r="Q1900" i="9"/>
  <c r="R1899" i="9"/>
  <c r="S1899" i="9" s="1"/>
  <c r="T1899" i="9" s="1"/>
  <c r="U1899" i="9" s="1"/>
  <c r="R1900" i="9"/>
  <c r="S1900" i="9" s="1"/>
  <c r="K1900" i="9"/>
  <c r="J1901" i="9"/>
  <c r="P1901" i="9" l="1"/>
  <c r="L1901" i="9"/>
  <c r="W1901" i="9"/>
  <c r="O1900" i="9"/>
  <c r="M1901" i="9"/>
  <c r="N1901" i="9" s="1"/>
  <c r="V1901" i="9"/>
  <c r="Q1901" i="9"/>
  <c r="T1900" i="9"/>
  <c r="U1900" i="9" s="1"/>
  <c r="R1901" i="9"/>
  <c r="S1901" i="9" s="1"/>
  <c r="K1901" i="9"/>
  <c r="J1902" i="9"/>
  <c r="X1900" i="9"/>
  <c r="P1902" i="9" l="1"/>
  <c r="L1902" i="9"/>
  <c r="W1902" i="9"/>
  <c r="O1901" i="9"/>
  <c r="M1902" i="9"/>
  <c r="N1902" i="9" s="1"/>
  <c r="V1902" i="9"/>
  <c r="Q1902" i="9"/>
  <c r="T1901" i="9"/>
  <c r="U1901" i="9" s="1"/>
  <c r="X1901" i="9"/>
  <c r="K1902" i="9"/>
  <c r="J1903" i="9"/>
  <c r="P1903" i="9" l="1"/>
  <c r="L1903" i="9"/>
  <c r="W1903" i="9"/>
  <c r="O1902" i="9"/>
  <c r="M1903" i="9"/>
  <c r="N1903" i="9" s="1"/>
  <c r="V1903" i="9"/>
  <c r="Q1903" i="9"/>
  <c r="X1902" i="9"/>
  <c r="R1903" i="9"/>
  <c r="S1903" i="9" s="1"/>
  <c r="J1904" i="9"/>
  <c r="K1903" i="9"/>
  <c r="R1902" i="9"/>
  <c r="S1902" i="9" s="1"/>
  <c r="T1902" i="9" s="1"/>
  <c r="U1902" i="9" s="1"/>
  <c r="P1904" i="9" l="1"/>
  <c r="L1904" i="9"/>
  <c r="W1904" i="9"/>
  <c r="O1903" i="9"/>
  <c r="M1904" i="9"/>
  <c r="N1904" i="9" s="1"/>
  <c r="V1904" i="9"/>
  <c r="Q1904" i="9"/>
  <c r="T1903" i="9"/>
  <c r="U1903" i="9" s="1"/>
  <c r="X1903" i="9"/>
  <c r="K1904" i="9"/>
  <c r="J1905" i="9"/>
  <c r="P1905" i="9" l="1"/>
  <c r="L1905" i="9"/>
  <c r="W1905" i="9"/>
  <c r="O1904" i="9"/>
  <c r="M1905" i="9"/>
  <c r="N1905" i="9" s="1"/>
  <c r="V1905" i="9"/>
  <c r="Q1905" i="9"/>
  <c r="X1904" i="9"/>
  <c r="R1905" i="9"/>
  <c r="S1905" i="9" s="1"/>
  <c r="K1905" i="9"/>
  <c r="J1906" i="9"/>
  <c r="R1904" i="9"/>
  <c r="S1904" i="9" s="1"/>
  <c r="T1904" i="9" s="1"/>
  <c r="U1904" i="9" s="1"/>
  <c r="P1906" i="9" l="1"/>
  <c r="L1906" i="9"/>
  <c r="W1906" i="9"/>
  <c r="O1905" i="9"/>
  <c r="M1906" i="9"/>
  <c r="N1906" i="9" s="1"/>
  <c r="V1906" i="9"/>
  <c r="Q1906" i="9"/>
  <c r="T1905" i="9"/>
  <c r="U1905" i="9" s="1"/>
  <c r="X1905" i="9"/>
  <c r="K1906" i="9"/>
  <c r="J1907" i="9"/>
  <c r="P1907" i="9" l="1"/>
  <c r="L1907" i="9"/>
  <c r="W1907" i="9"/>
  <c r="O1906" i="9"/>
  <c r="M1907" i="9"/>
  <c r="N1907" i="9" s="1"/>
  <c r="V1907" i="9"/>
  <c r="Q1907" i="9"/>
  <c r="X1906" i="9"/>
  <c r="R1907" i="9"/>
  <c r="S1907" i="9" s="1"/>
  <c r="J1908" i="9"/>
  <c r="K1907" i="9"/>
  <c r="R1906" i="9"/>
  <c r="S1906" i="9" s="1"/>
  <c r="T1906" i="9" s="1"/>
  <c r="U1906" i="9" s="1"/>
  <c r="P1908" i="9" l="1"/>
  <c r="L1908" i="9"/>
  <c r="W1908" i="9"/>
  <c r="O1907" i="9"/>
  <c r="M1908" i="9"/>
  <c r="N1908" i="9" s="1"/>
  <c r="V1908" i="9"/>
  <c r="Q1908" i="9"/>
  <c r="T1907" i="9"/>
  <c r="U1907" i="9" s="1"/>
  <c r="X1907" i="9"/>
  <c r="J1909" i="9"/>
  <c r="K1908" i="9"/>
  <c r="P1909" i="9" l="1"/>
  <c r="L1909" i="9"/>
  <c r="W1909" i="9"/>
  <c r="O1908" i="9"/>
  <c r="M1909" i="9"/>
  <c r="N1909" i="9" s="1"/>
  <c r="V1909" i="9"/>
  <c r="Q1909" i="9"/>
  <c r="X1908" i="9"/>
  <c r="R1909" i="9"/>
  <c r="S1909" i="9" s="1"/>
  <c r="J1910" i="9"/>
  <c r="K1909" i="9"/>
  <c r="R1908" i="9"/>
  <c r="S1908" i="9" s="1"/>
  <c r="T1908" i="9" s="1"/>
  <c r="U1908" i="9" s="1"/>
  <c r="P1910" i="9" l="1"/>
  <c r="L1910" i="9"/>
  <c r="W1910" i="9"/>
  <c r="O1909" i="9"/>
  <c r="M1910" i="9"/>
  <c r="N1910" i="9" s="1"/>
  <c r="V1910" i="9"/>
  <c r="Q1910" i="9"/>
  <c r="T1909" i="9"/>
  <c r="U1909" i="9" s="1"/>
  <c r="X1909" i="9"/>
  <c r="J1911" i="9"/>
  <c r="K1910" i="9"/>
  <c r="P1911" i="9" l="1"/>
  <c r="L1911" i="9"/>
  <c r="W1911" i="9"/>
  <c r="O1910" i="9"/>
  <c r="M1911" i="9"/>
  <c r="N1911" i="9" s="1"/>
  <c r="V1911" i="9"/>
  <c r="Q1911" i="9"/>
  <c r="X1910" i="9"/>
  <c r="R1911" i="9"/>
  <c r="S1911" i="9" s="1"/>
  <c r="J1912" i="9"/>
  <c r="K1911" i="9"/>
  <c r="R1910" i="9"/>
  <c r="S1910" i="9" s="1"/>
  <c r="T1910" i="9" s="1"/>
  <c r="U1910" i="9" s="1"/>
  <c r="P1912" i="9" l="1"/>
  <c r="L1912" i="9"/>
  <c r="W1912" i="9"/>
  <c r="O1911" i="9"/>
  <c r="M1912" i="9"/>
  <c r="N1912" i="9" s="1"/>
  <c r="V1912" i="9"/>
  <c r="Q1912" i="9"/>
  <c r="T1911" i="9"/>
  <c r="U1911" i="9" s="1"/>
  <c r="X1911" i="9"/>
  <c r="K1912" i="9"/>
  <c r="J1913" i="9"/>
  <c r="P1913" i="9" l="1"/>
  <c r="L1913" i="9"/>
  <c r="W1913" i="9"/>
  <c r="O1912" i="9"/>
  <c r="M1913" i="9"/>
  <c r="N1913" i="9" s="1"/>
  <c r="V1913" i="9"/>
  <c r="Q1913" i="9"/>
  <c r="X1912" i="9"/>
  <c r="R1913" i="9"/>
  <c r="S1913" i="9" s="1"/>
  <c r="K1913" i="9"/>
  <c r="J1914" i="9"/>
  <c r="R1912" i="9"/>
  <c r="S1912" i="9" s="1"/>
  <c r="T1912" i="9" s="1"/>
  <c r="U1912" i="9" s="1"/>
  <c r="P1914" i="9" l="1"/>
  <c r="L1914" i="9"/>
  <c r="W1914" i="9"/>
  <c r="O1913" i="9"/>
  <c r="M1914" i="9"/>
  <c r="N1914" i="9" s="1"/>
  <c r="V1914" i="9"/>
  <c r="Q1914" i="9"/>
  <c r="T1913" i="9"/>
  <c r="U1913" i="9" s="1"/>
  <c r="X1913" i="9"/>
  <c r="K1914" i="9"/>
  <c r="J1915" i="9"/>
  <c r="P1915" i="9" l="1"/>
  <c r="L1915" i="9"/>
  <c r="W1915" i="9"/>
  <c r="O1914" i="9"/>
  <c r="M1915" i="9"/>
  <c r="N1915" i="9" s="1"/>
  <c r="V1915" i="9"/>
  <c r="Q1915" i="9"/>
  <c r="X1914" i="9"/>
  <c r="X1915" i="9"/>
  <c r="J1916" i="9"/>
  <c r="K1915" i="9"/>
  <c r="R1914" i="9"/>
  <c r="S1914" i="9" s="1"/>
  <c r="T1914" i="9" s="1"/>
  <c r="U1914" i="9" s="1"/>
  <c r="P1916" i="9" l="1"/>
  <c r="L1916" i="9"/>
  <c r="W1916" i="9"/>
  <c r="O1915" i="9"/>
  <c r="M1916" i="9"/>
  <c r="N1916" i="9" s="1"/>
  <c r="V1916" i="9"/>
  <c r="Q1916" i="9"/>
  <c r="R1915" i="9"/>
  <c r="S1915" i="9" s="1"/>
  <c r="T1915" i="9" s="1"/>
  <c r="U1915" i="9" s="1"/>
  <c r="X1916" i="9"/>
  <c r="K1916" i="9"/>
  <c r="J1917" i="9"/>
  <c r="P1917" i="9" l="1"/>
  <c r="L1917" i="9"/>
  <c r="W1917" i="9"/>
  <c r="O1916" i="9"/>
  <c r="M1917" i="9"/>
  <c r="N1917" i="9" s="1"/>
  <c r="V1917" i="9"/>
  <c r="Q1917" i="9"/>
  <c r="R1916" i="9"/>
  <c r="S1916" i="9" s="1"/>
  <c r="T1916" i="9" s="1"/>
  <c r="U1916" i="9" s="1"/>
  <c r="X1917" i="9"/>
  <c r="J1918" i="9"/>
  <c r="K1917" i="9"/>
  <c r="P1918" i="9" l="1"/>
  <c r="L1918" i="9"/>
  <c r="W1918" i="9"/>
  <c r="O1917" i="9"/>
  <c r="M1918" i="9"/>
  <c r="N1918" i="9" s="1"/>
  <c r="V1918" i="9"/>
  <c r="Q1918" i="9"/>
  <c r="R1917" i="9"/>
  <c r="S1917" i="9" s="1"/>
  <c r="T1917" i="9" s="1"/>
  <c r="U1917" i="9" s="1"/>
  <c r="X1918" i="9"/>
  <c r="K1918" i="9"/>
  <c r="J1919" i="9"/>
  <c r="P1919" i="9" l="1"/>
  <c r="L1919" i="9"/>
  <c r="W1919" i="9"/>
  <c r="O1918" i="9"/>
  <c r="M1919" i="9"/>
  <c r="N1919" i="9" s="1"/>
  <c r="V1919" i="9"/>
  <c r="Q1919" i="9"/>
  <c r="X1919" i="9"/>
  <c r="J1920" i="9"/>
  <c r="K1919" i="9"/>
  <c r="R1918" i="9"/>
  <c r="S1918" i="9" s="1"/>
  <c r="T1918" i="9" s="1"/>
  <c r="U1918" i="9" s="1"/>
  <c r="P1920" i="9" l="1"/>
  <c r="L1920" i="9"/>
  <c r="W1920" i="9"/>
  <c r="O1919" i="9"/>
  <c r="M1920" i="9"/>
  <c r="N1920" i="9" s="1"/>
  <c r="V1920" i="9"/>
  <c r="Q1920" i="9"/>
  <c r="R1919" i="9"/>
  <c r="S1919" i="9" s="1"/>
  <c r="T1919" i="9" s="1"/>
  <c r="U1919" i="9" s="1"/>
  <c r="X1920" i="9"/>
  <c r="J1921" i="9"/>
  <c r="K1920" i="9"/>
  <c r="P1921" i="9" l="1"/>
  <c r="L1921" i="9"/>
  <c r="W1921" i="9"/>
  <c r="O1920" i="9"/>
  <c r="M1921" i="9"/>
  <c r="N1921" i="9" s="1"/>
  <c r="V1921" i="9"/>
  <c r="Q1921" i="9"/>
  <c r="R1920" i="9"/>
  <c r="S1920" i="9" s="1"/>
  <c r="T1920" i="9" s="1"/>
  <c r="U1920" i="9" s="1"/>
  <c r="R1921" i="9"/>
  <c r="S1921" i="9" s="1"/>
  <c r="K1921" i="9"/>
  <c r="J1922" i="9"/>
  <c r="P1922" i="9" l="1"/>
  <c r="L1922" i="9"/>
  <c r="W1922" i="9"/>
  <c r="O1921" i="9"/>
  <c r="M1922" i="9"/>
  <c r="N1922" i="9" s="1"/>
  <c r="V1922" i="9"/>
  <c r="Q1922" i="9"/>
  <c r="T1921" i="9"/>
  <c r="U1921" i="9" s="1"/>
  <c r="X1921" i="9"/>
  <c r="J1923" i="9"/>
  <c r="K1922" i="9"/>
  <c r="P1923" i="9" l="1"/>
  <c r="L1923" i="9"/>
  <c r="W1923" i="9"/>
  <c r="O1922" i="9"/>
  <c r="M1923" i="9"/>
  <c r="N1923" i="9" s="1"/>
  <c r="V1923" i="9"/>
  <c r="Q1923" i="9"/>
  <c r="X1922" i="9"/>
  <c r="R1922" i="9"/>
  <c r="S1922" i="9" s="1"/>
  <c r="T1922" i="9" s="1"/>
  <c r="U1922" i="9" s="1"/>
  <c r="X1923" i="9"/>
  <c r="J1924" i="9"/>
  <c r="K1923" i="9"/>
  <c r="P1924" i="9" l="1"/>
  <c r="L1924" i="9"/>
  <c r="W1924" i="9"/>
  <c r="O1923" i="9"/>
  <c r="M1924" i="9"/>
  <c r="N1924" i="9" s="1"/>
  <c r="V1924" i="9"/>
  <c r="Q1924" i="9"/>
  <c r="R1923" i="9"/>
  <c r="S1923" i="9" s="1"/>
  <c r="T1923" i="9" s="1"/>
  <c r="U1923" i="9" s="1"/>
  <c r="X1924" i="9"/>
  <c r="K1924" i="9"/>
  <c r="J1925" i="9"/>
  <c r="P1925" i="9" l="1"/>
  <c r="L1925" i="9"/>
  <c r="W1925" i="9"/>
  <c r="O1924" i="9"/>
  <c r="M1925" i="9"/>
  <c r="N1925" i="9" s="1"/>
  <c r="V1925" i="9"/>
  <c r="Q1925" i="9"/>
  <c r="R1924" i="9"/>
  <c r="S1924" i="9" s="1"/>
  <c r="T1924" i="9" s="1"/>
  <c r="U1924" i="9" s="1"/>
  <c r="R1925" i="9"/>
  <c r="S1925" i="9" s="1"/>
  <c r="J1926" i="9"/>
  <c r="K1925" i="9"/>
  <c r="P1926" i="9" l="1"/>
  <c r="L1926" i="9"/>
  <c r="W1926" i="9"/>
  <c r="O1925" i="9"/>
  <c r="M1926" i="9"/>
  <c r="N1926" i="9" s="1"/>
  <c r="V1926" i="9"/>
  <c r="Q1926" i="9"/>
  <c r="T1925" i="9"/>
  <c r="U1925" i="9" s="1"/>
  <c r="X1925" i="9"/>
  <c r="J1927" i="9"/>
  <c r="K1926" i="9"/>
  <c r="P1927" i="9" l="1"/>
  <c r="L1927" i="9"/>
  <c r="W1927" i="9"/>
  <c r="O1926" i="9"/>
  <c r="M1927" i="9"/>
  <c r="N1927" i="9" s="1"/>
  <c r="V1927" i="9"/>
  <c r="Q1927" i="9"/>
  <c r="X1926" i="9"/>
  <c r="X1927" i="9"/>
  <c r="J1928" i="9"/>
  <c r="K1927" i="9"/>
  <c r="R1926" i="9"/>
  <c r="S1926" i="9" s="1"/>
  <c r="T1926" i="9" s="1"/>
  <c r="U1926" i="9" s="1"/>
  <c r="P1928" i="9" l="1"/>
  <c r="L1928" i="9"/>
  <c r="W1928" i="9"/>
  <c r="O1927" i="9"/>
  <c r="M1928" i="9"/>
  <c r="N1928" i="9" s="1"/>
  <c r="V1928" i="9"/>
  <c r="Q1928" i="9"/>
  <c r="R1927" i="9"/>
  <c r="S1927" i="9" s="1"/>
  <c r="T1927" i="9" s="1"/>
  <c r="U1927" i="9" s="1"/>
  <c r="X1928" i="9"/>
  <c r="K1928" i="9"/>
  <c r="J1929" i="9"/>
  <c r="P1929" i="9" l="1"/>
  <c r="L1929" i="9"/>
  <c r="W1929" i="9"/>
  <c r="O1928" i="9"/>
  <c r="M1929" i="9"/>
  <c r="N1929" i="9" s="1"/>
  <c r="V1929" i="9"/>
  <c r="Q1929" i="9"/>
  <c r="R1929" i="9"/>
  <c r="S1929" i="9" s="1"/>
  <c r="K1929" i="9"/>
  <c r="J1930" i="9"/>
  <c r="R1928" i="9"/>
  <c r="S1928" i="9" s="1"/>
  <c r="T1928" i="9" s="1"/>
  <c r="U1928" i="9" s="1"/>
  <c r="P1930" i="9" l="1"/>
  <c r="L1930" i="9"/>
  <c r="W1930" i="9"/>
  <c r="O1929" i="9"/>
  <c r="M1930" i="9"/>
  <c r="N1930" i="9" s="1"/>
  <c r="V1930" i="9"/>
  <c r="Q1930" i="9"/>
  <c r="T1929" i="9"/>
  <c r="U1929" i="9" s="1"/>
  <c r="X1929" i="9"/>
  <c r="J1931" i="9"/>
  <c r="K1930" i="9"/>
  <c r="P1931" i="9" l="1"/>
  <c r="L1931" i="9"/>
  <c r="W1931" i="9"/>
  <c r="O1930" i="9"/>
  <c r="M1931" i="9"/>
  <c r="N1931" i="9" s="1"/>
  <c r="V1931" i="9"/>
  <c r="Q1931" i="9"/>
  <c r="X1930" i="9"/>
  <c r="R1931" i="9"/>
  <c r="S1931" i="9" s="1"/>
  <c r="J1932" i="9"/>
  <c r="K1931" i="9"/>
  <c r="R1930" i="9"/>
  <c r="S1930" i="9" s="1"/>
  <c r="T1930" i="9" s="1"/>
  <c r="U1930" i="9" s="1"/>
  <c r="P1932" i="9" l="1"/>
  <c r="L1932" i="9"/>
  <c r="W1932" i="9"/>
  <c r="O1931" i="9"/>
  <c r="M1932" i="9"/>
  <c r="N1932" i="9" s="1"/>
  <c r="V1932" i="9"/>
  <c r="Q1932" i="9"/>
  <c r="T1931" i="9"/>
  <c r="U1931" i="9" s="1"/>
  <c r="X1931" i="9"/>
  <c r="K1932" i="9"/>
  <c r="J1933" i="9"/>
  <c r="P1933" i="9" l="1"/>
  <c r="L1933" i="9"/>
  <c r="W1933" i="9"/>
  <c r="O1932" i="9"/>
  <c r="M1933" i="9"/>
  <c r="N1933" i="9" s="1"/>
  <c r="V1933" i="9"/>
  <c r="Q1933" i="9"/>
  <c r="X1932" i="9"/>
  <c r="R1933" i="9"/>
  <c r="S1933" i="9" s="1"/>
  <c r="J1934" i="9"/>
  <c r="K1933" i="9"/>
  <c r="R1932" i="9"/>
  <c r="S1932" i="9" s="1"/>
  <c r="T1932" i="9" s="1"/>
  <c r="U1932" i="9" s="1"/>
  <c r="P1934" i="9" l="1"/>
  <c r="L1934" i="9"/>
  <c r="W1934" i="9"/>
  <c r="O1933" i="9"/>
  <c r="M1934" i="9"/>
  <c r="N1934" i="9" s="1"/>
  <c r="V1934" i="9"/>
  <c r="Q1934" i="9"/>
  <c r="T1933" i="9"/>
  <c r="U1933" i="9" s="1"/>
  <c r="X1933" i="9"/>
  <c r="J1935" i="9"/>
  <c r="K1934" i="9"/>
  <c r="P1935" i="9" l="1"/>
  <c r="L1935" i="9"/>
  <c r="W1935" i="9"/>
  <c r="O1934" i="9"/>
  <c r="M1935" i="9"/>
  <c r="N1935" i="9" s="1"/>
  <c r="V1935" i="9"/>
  <c r="Q1935" i="9"/>
  <c r="X1934" i="9"/>
  <c r="R1935" i="9"/>
  <c r="S1935" i="9" s="1"/>
  <c r="J1936" i="9"/>
  <c r="K1935" i="9"/>
  <c r="R1934" i="9"/>
  <c r="S1934" i="9" s="1"/>
  <c r="T1934" i="9" s="1"/>
  <c r="U1934" i="9" s="1"/>
  <c r="P1936" i="9" l="1"/>
  <c r="L1936" i="9"/>
  <c r="W1936" i="9"/>
  <c r="O1935" i="9"/>
  <c r="M1936" i="9"/>
  <c r="N1936" i="9" s="1"/>
  <c r="V1936" i="9"/>
  <c r="Q1936" i="9"/>
  <c r="T1935" i="9"/>
  <c r="U1935" i="9" s="1"/>
  <c r="X1935" i="9"/>
  <c r="R1936" i="9"/>
  <c r="S1936" i="9" s="1"/>
  <c r="K1936" i="9"/>
  <c r="J1937" i="9"/>
  <c r="P1937" i="9" l="1"/>
  <c r="L1937" i="9"/>
  <c r="W1937" i="9"/>
  <c r="O1936" i="9"/>
  <c r="M1937" i="9"/>
  <c r="N1937" i="9" s="1"/>
  <c r="V1937" i="9"/>
  <c r="Q1937" i="9"/>
  <c r="T1936" i="9"/>
  <c r="U1936" i="9" s="1"/>
  <c r="R1937" i="9"/>
  <c r="S1937" i="9" s="1"/>
  <c r="K1937" i="9"/>
  <c r="J1938" i="9"/>
  <c r="X1936" i="9"/>
  <c r="P1938" i="9" l="1"/>
  <c r="L1938" i="9"/>
  <c r="W1938" i="9"/>
  <c r="O1937" i="9"/>
  <c r="M1938" i="9"/>
  <c r="N1938" i="9" s="1"/>
  <c r="V1938" i="9"/>
  <c r="Q1938" i="9"/>
  <c r="T1937" i="9"/>
  <c r="U1937" i="9" s="1"/>
  <c r="X1937" i="9"/>
  <c r="K1938" i="9"/>
  <c r="J1939" i="9"/>
  <c r="P1939" i="9" l="1"/>
  <c r="L1939" i="9"/>
  <c r="W1939" i="9"/>
  <c r="O1938" i="9"/>
  <c r="M1939" i="9"/>
  <c r="N1939" i="9" s="1"/>
  <c r="V1939" i="9"/>
  <c r="Q1939" i="9"/>
  <c r="X1938" i="9"/>
  <c r="R1939" i="9"/>
  <c r="S1939" i="9" s="1"/>
  <c r="J1940" i="9"/>
  <c r="K1939" i="9"/>
  <c r="R1938" i="9"/>
  <c r="S1938" i="9" s="1"/>
  <c r="T1938" i="9" s="1"/>
  <c r="U1938" i="9" s="1"/>
  <c r="P1940" i="9" l="1"/>
  <c r="L1940" i="9"/>
  <c r="W1940" i="9"/>
  <c r="O1939" i="9"/>
  <c r="M1940" i="9"/>
  <c r="N1940" i="9" s="1"/>
  <c r="V1940" i="9"/>
  <c r="Q1940" i="9"/>
  <c r="T1939" i="9"/>
  <c r="U1939" i="9" s="1"/>
  <c r="X1939" i="9"/>
  <c r="J1941" i="9"/>
  <c r="K1940" i="9"/>
  <c r="P1941" i="9" l="1"/>
  <c r="L1941" i="9"/>
  <c r="W1941" i="9"/>
  <c r="O1940" i="9"/>
  <c r="M1941" i="9"/>
  <c r="N1941" i="9" s="1"/>
  <c r="V1941" i="9"/>
  <c r="Q1941" i="9"/>
  <c r="X1940" i="9"/>
  <c r="R1941" i="9"/>
  <c r="S1941" i="9" s="1"/>
  <c r="J1942" i="9"/>
  <c r="K1941" i="9"/>
  <c r="R1940" i="9"/>
  <c r="S1940" i="9" s="1"/>
  <c r="T1940" i="9" s="1"/>
  <c r="U1940" i="9" s="1"/>
  <c r="P1942" i="9" l="1"/>
  <c r="L1942" i="9"/>
  <c r="W1942" i="9"/>
  <c r="O1941" i="9"/>
  <c r="M1942" i="9"/>
  <c r="N1942" i="9" s="1"/>
  <c r="V1942" i="9"/>
  <c r="Q1942" i="9"/>
  <c r="T1941" i="9"/>
  <c r="U1941" i="9" s="1"/>
  <c r="X1941" i="9"/>
  <c r="J1943" i="9"/>
  <c r="K1942" i="9"/>
  <c r="P1943" i="9" l="1"/>
  <c r="L1943" i="9"/>
  <c r="W1943" i="9"/>
  <c r="O1942" i="9"/>
  <c r="M1943" i="9"/>
  <c r="N1943" i="9" s="1"/>
  <c r="V1943" i="9"/>
  <c r="Q1943" i="9"/>
  <c r="X1942" i="9"/>
  <c r="R1943" i="9"/>
  <c r="S1943" i="9" s="1"/>
  <c r="J1944" i="9"/>
  <c r="K1943" i="9"/>
  <c r="R1942" i="9"/>
  <c r="S1942" i="9" s="1"/>
  <c r="T1942" i="9" s="1"/>
  <c r="U1942" i="9" s="1"/>
  <c r="P1944" i="9" l="1"/>
  <c r="L1944" i="9"/>
  <c r="W1944" i="9"/>
  <c r="O1943" i="9"/>
  <c r="M1944" i="9"/>
  <c r="N1944" i="9" s="1"/>
  <c r="V1944" i="9"/>
  <c r="Q1944" i="9"/>
  <c r="T1943" i="9"/>
  <c r="U1943" i="9" s="1"/>
  <c r="X1943" i="9"/>
  <c r="K1944" i="9"/>
  <c r="J1945" i="9"/>
  <c r="P1945" i="9" l="1"/>
  <c r="L1945" i="9"/>
  <c r="W1945" i="9"/>
  <c r="O1944" i="9"/>
  <c r="M1945" i="9"/>
  <c r="N1945" i="9" s="1"/>
  <c r="V1945" i="9"/>
  <c r="Q1945" i="9"/>
  <c r="X1944" i="9"/>
  <c r="R1945" i="9"/>
  <c r="S1945" i="9" s="1"/>
  <c r="K1945" i="9"/>
  <c r="J1946" i="9"/>
  <c r="R1944" i="9"/>
  <c r="S1944" i="9" s="1"/>
  <c r="T1944" i="9" s="1"/>
  <c r="U1944" i="9" s="1"/>
  <c r="P1946" i="9" l="1"/>
  <c r="L1946" i="9"/>
  <c r="W1946" i="9"/>
  <c r="O1945" i="9"/>
  <c r="M1946" i="9"/>
  <c r="N1946" i="9" s="1"/>
  <c r="V1946" i="9"/>
  <c r="Q1946" i="9"/>
  <c r="T1945" i="9"/>
  <c r="U1945" i="9" s="1"/>
  <c r="X1945" i="9"/>
  <c r="K1946" i="9"/>
  <c r="J1947" i="9"/>
  <c r="P1947" i="9" l="1"/>
  <c r="L1947" i="9"/>
  <c r="W1947" i="9"/>
  <c r="O1946" i="9"/>
  <c r="M1947" i="9"/>
  <c r="N1947" i="9" s="1"/>
  <c r="V1947" i="9"/>
  <c r="Q1947" i="9"/>
  <c r="X1946" i="9"/>
  <c r="R1947" i="9"/>
  <c r="S1947" i="9" s="1"/>
  <c r="J1948" i="9"/>
  <c r="K1947" i="9"/>
  <c r="R1946" i="9"/>
  <c r="S1946" i="9" s="1"/>
  <c r="T1946" i="9" s="1"/>
  <c r="U1946" i="9" s="1"/>
  <c r="P1948" i="9" l="1"/>
  <c r="L1948" i="9"/>
  <c r="W1948" i="9"/>
  <c r="O1947" i="9"/>
  <c r="M1948" i="9"/>
  <c r="N1948" i="9" s="1"/>
  <c r="V1948" i="9"/>
  <c r="Q1948" i="9"/>
  <c r="T1947" i="9"/>
  <c r="U1947" i="9" s="1"/>
  <c r="X1947" i="9"/>
  <c r="K1948" i="9"/>
  <c r="J1949" i="9"/>
  <c r="P1949" i="9" l="1"/>
  <c r="L1949" i="9"/>
  <c r="W1949" i="9"/>
  <c r="O1948" i="9"/>
  <c r="M1949" i="9"/>
  <c r="N1949" i="9" s="1"/>
  <c r="V1949" i="9"/>
  <c r="Q1949" i="9"/>
  <c r="X1948" i="9"/>
  <c r="R1949" i="9"/>
  <c r="S1949" i="9" s="1"/>
  <c r="J1950" i="9"/>
  <c r="K1949" i="9"/>
  <c r="R1948" i="9"/>
  <c r="S1948" i="9" s="1"/>
  <c r="T1948" i="9" s="1"/>
  <c r="U1948" i="9" s="1"/>
  <c r="P1950" i="9" l="1"/>
  <c r="L1950" i="9"/>
  <c r="W1950" i="9"/>
  <c r="O1949" i="9"/>
  <c r="M1950" i="9"/>
  <c r="N1950" i="9" s="1"/>
  <c r="V1950" i="9"/>
  <c r="Q1950" i="9"/>
  <c r="T1949" i="9"/>
  <c r="U1949" i="9" s="1"/>
  <c r="X1949" i="9"/>
  <c r="J1951" i="9"/>
  <c r="K1950" i="9"/>
  <c r="P1951" i="9" l="1"/>
  <c r="L1951" i="9"/>
  <c r="W1951" i="9"/>
  <c r="O1950" i="9"/>
  <c r="M1951" i="9"/>
  <c r="N1951" i="9" s="1"/>
  <c r="V1951" i="9"/>
  <c r="Q1951" i="9"/>
  <c r="X1950" i="9"/>
  <c r="R1951" i="9"/>
  <c r="S1951" i="9" s="1"/>
  <c r="J1952" i="9"/>
  <c r="K1951" i="9"/>
  <c r="R1950" i="9"/>
  <c r="S1950" i="9" s="1"/>
  <c r="T1950" i="9" s="1"/>
  <c r="U1950" i="9" s="1"/>
  <c r="P1952" i="9" l="1"/>
  <c r="L1952" i="9"/>
  <c r="W1952" i="9"/>
  <c r="O1951" i="9"/>
  <c r="M1952" i="9"/>
  <c r="N1952" i="9" s="1"/>
  <c r="V1952" i="9"/>
  <c r="Q1952" i="9"/>
  <c r="T1951" i="9"/>
  <c r="U1951" i="9" s="1"/>
  <c r="X1951" i="9"/>
  <c r="K1952" i="9"/>
  <c r="J1953" i="9"/>
  <c r="P1953" i="9" l="1"/>
  <c r="L1953" i="9"/>
  <c r="W1953" i="9"/>
  <c r="O1952" i="9"/>
  <c r="M1953" i="9"/>
  <c r="N1953" i="9" s="1"/>
  <c r="V1953" i="9"/>
  <c r="Q1953" i="9"/>
  <c r="X1952" i="9"/>
  <c r="R1953" i="9"/>
  <c r="S1953" i="9" s="1"/>
  <c r="K1953" i="9"/>
  <c r="J1954" i="9"/>
  <c r="R1952" i="9"/>
  <c r="S1952" i="9" s="1"/>
  <c r="T1952" i="9" s="1"/>
  <c r="U1952" i="9" s="1"/>
  <c r="P1954" i="9" l="1"/>
  <c r="L1954" i="9"/>
  <c r="W1954" i="9"/>
  <c r="O1953" i="9"/>
  <c r="M1954" i="9"/>
  <c r="N1954" i="9" s="1"/>
  <c r="V1954" i="9"/>
  <c r="Q1954" i="9"/>
  <c r="T1953" i="9"/>
  <c r="U1953" i="9" s="1"/>
  <c r="X1953" i="9"/>
  <c r="K1954" i="9"/>
  <c r="J1955" i="9"/>
  <c r="P1955" i="9" l="1"/>
  <c r="L1955" i="9"/>
  <c r="W1955" i="9"/>
  <c r="O1954" i="9"/>
  <c r="M1955" i="9"/>
  <c r="N1955" i="9" s="1"/>
  <c r="V1955" i="9"/>
  <c r="Q1955" i="9"/>
  <c r="X1954" i="9"/>
  <c r="R1955" i="9"/>
  <c r="S1955" i="9" s="1"/>
  <c r="J1956" i="9"/>
  <c r="K1955" i="9"/>
  <c r="R1954" i="9"/>
  <c r="S1954" i="9" s="1"/>
  <c r="T1954" i="9" s="1"/>
  <c r="U1954" i="9" s="1"/>
  <c r="P1956" i="9" l="1"/>
  <c r="L1956" i="9"/>
  <c r="W1956" i="9"/>
  <c r="O1955" i="9"/>
  <c r="M1956" i="9"/>
  <c r="N1956" i="9" s="1"/>
  <c r="V1956" i="9"/>
  <c r="Q1956" i="9"/>
  <c r="T1955" i="9"/>
  <c r="U1955" i="9" s="1"/>
  <c r="X1955" i="9"/>
  <c r="J1957" i="9"/>
  <c r="K1956" i="9"/>
  <c r="P1957" i="9" l="1"/>
  <c r="L1957" i="9"/>
  <c r="W1957" i="9"/>
  <c r="O1956" i="9"/>
  <c r="M1957" i="9"/>
  <c r="N1957" i="9" s="1"/>
  <c r="V1957" i="9"/>
  <c r="Q1957" i="9"/>
  <c r="X1956" i="9"/>
  <c r="X1957" i="9"/>
  <c r="J1958" i="9"/>
  <c r="K1957" i="9"/>
  <c r="R1956" i="9"/>
  <c r="S1956" i="9" s="1"/>
  <c r="T1956" i="9" s="1"/>
  <c r="U1956" i="9" s="1"/>
  <c r="P1958" i="9" l="1"/>
  <c r="L1958" i="9"/>
  <c r="W1958" i="9"/>
  <c r="O1957" i="9"/>
  <c r="M1958" i="9"/>
  <c r="N1958" i="9" s="1"/>
  <c r="V1958" i="9"/>
  <c r="Q1958" i="9"/>
  <c r="R1957" i="9"/>
  <c r="S1957" i="9" s="1"/>
  <c r="T1957" i="9" s="1"/>
  <c r="U1957" i="9" s="1"/>
  <c r="X1958" i="9"/>
  <c r="J1959" i="9"/>
  <c r="K1958" i="9"/>
  <c r="P1959" i="9" l="1"/>
  <c r="L1959" i="9"/>
  <c r="W1959" i="9"/>
  <c r="O1958" i="9"/>
  <c r="M1959" i="9"/>
  <c r="N1959" i="9" s="1"/>
  <c r="V1959" i="9"/>
  <c r="Q1959" i="9"/>
  <c r="R1958" i="9"/>
  <c r="S1958" i="9" s="1"/>
  <c r="T1958" i="9" s="1"/>
  <c r="U1958" i="9" s="1"/>
  <c r="X1959" i="9"/>
  <c r="J1960" i="9"/>
  <c r="K1959" i="9"/>
  <c r="P1960" i="9" l="1"/>
  <c r="L1960" i="9"/>
  <c r="W1960" i="9"/>
  <c r="O1959" i="9"/>
  <c r="M1960" i="9"/>
  <c r="N1960" i="9" s="1"/>
  <c r="V1960" i="9"/>
  <c r="Q1960" i="9"/>
  <c r="R1959" i="9"/>
  <c r="S1959" i="9" s="1"/>
  <c r="T1959" i="9" s="1"/>
  <c r="U1959" i="9" s="1"/>
  <c r="X1960" i="9"/>
  <c r="J1961" i="9"/>
  <c r="K1960" i="9"/>
  <c r="P1961" i="9" l="1"/>
  <c r="L1961" i="9"/>
  <c r="W1961" i="9"/>
  <c r="O1960" i="9"/>
  <c r="M1961" i="9"/>
  <c r="N1961" i="9" s="1"/>
  <c r="V1961" i="9"/>
  <c r="Q1961" i="9"/>
  <c r="R1960" i="9"/>
  <c r="S1960" i="9" s="1"/>
  <c r="T1960" i="9" s="1"/>
  <c r="U1960" i="9" s="1"/>
  <c r="X1961" i="9"/>
  <c r="K1961" i="9"/>
  <c r="J1962" i="9"/>
  <c r="P1962" i="9" l="1"/>
  <c r="L1962" i="9"/>
  <c r="W1962" i="9"/>
  <c r="O1961" i="9"/>
  <c r="M1962" i="9"/>
  <c r="N1962" i="9" s="1"/>
  <c r="V1962" i="9"/>
  <c r="Q1962" i="9"/>
  <c r="X1962" i="9"/>
  <c r="K1962" i="9"/>
  <c r="J1963" i="9"/>
  <c r="R1961" i="9"/>
  <c r="S1961" i="9" s="1"/>
  <c r="T1961" i="9" s="1"/>
  <c r="U1961" i="9" s="1"/>
  <c r="P1963" i="9" l="1"/>
  <c r="L1963" i="9"/>
  <c r="W1963" i="9"/>
  <c r="O1962" i="9"/>
  <c r="M1963" i="9"/>
  <c r="N1963" i="9" s="1"/>
  <c r="V1963" i="9"/>
  <c r="Q1963" i="9"/>
  <c r="R1962" i="9"/>
  <c r="S1962" i="9" s="1"/>
  <c r="T1962" i="9" s="1"/>
  <c r="U1962" i="9" s="1"/>
  <c r="X1963" i="9"/>
  <c r="J1964" i="9"/>
  <c r="K1963" i="9"/>
  <c r="P1964" i="9" l="1"/>
  <c r="L1964" i="9"/>
  <c r="W1964" i="9"/>
  <c r="O1963" i="9"/>
  <c r="M1964" i="9"/>
  <c r="N1964" i="9" s="1"/>
  <c r="V1964" i="9"/>
  <c r="Q1964" i="9"/>
  <c r="R1963" i="9"/>
  <c r="S1963" i="9" s="1"/>
  <c r="T1963" i="9" s="1"/>
  <c r="U1963" i="9" s="1"/>
  <c r="R1964" i="9"/>
  <c r="S1964" i="9" s="1"/>
  <c r="J1965" i="9"/>
  <c r="K1964" i="9"/>
  <c r="P1965" i="9" l="1"/>
  <c r="L1965" i="9"/>
  <c r="W1965" i="9"/>
  <c r="O1964" i="9"/>
  <c r="M1965" i="9"/>
  <c r="N1965" i="9" s="1"/>
  <c r="V1965" i="9"/>
  <c r="Q1965" i="9"/>
  <c r="T1964" i="9"/>
  <c r="U1964" i="9" s="1"/>
  <c r="X1964" i="9"/>
  <c r="J1966" i="9"/>
  <c r="K1965" i="9"/>
  <c r="P1966" i="9" l="1"/>
  <c r="L1966" i="9"/>
  <c r="W1966" i="9"/>
  <c r="O1965" i="9"/>
  <c r="M1966" i="9"/>
  <c r="N1966" i="9" s="1"/>
  <c r="V1966" i="9"/>
  <c r="Q1966" i="9"/>
  <c r="X1965" i="9"/>
  <c r="R1966" i="9"/>
  <c r="S1966" i="9" s="1"/>
  <c r="K1966" i="9"/>
  <c r="J1967" i="9"/>
  <c r="R1965" i="9"/>
  <c r="S1965" i="9" s="1"/>
  <c r="T1965" i="9" s="1"/>
  <c r="U1965" i="9" s="1"/>
  <c r="P1967" i="9" l="1"/>
  <c r="L1967" i="9"/>
  <c r="W1967" i="9"/>
  <c r="O1966" i="9"/>
  <c r="M1967" i="9"/>
  <c r="N1967" i="9" s="1"/>
  <c r="V1967" i="9"/>
  <c r="Q1967" i="9"/>
  <c r="T1966" i="9"/>
  <c r="U1966" i="9" s="1"/>
  <c r="X1966" i="9"/>
  <c r="K1967" i="9"/>
  <c r="J1968" i="9"/>
  <c r="P1968" i="9" l="1"/>
  <c r="L1968" i="9"/>
  <c r="W1968" i="9"/>
  <c r="O1967" i="9"/>
  <c r="M1968" i="9"/>
  <c r="N1968" i="9" s="1"/>
  <c r="V1968" i="9"/>
  <c r="Q1968" i="9"/>
  <c r="X1967" i="9"/>
  <c r="R1968" i="9"/>
  <c r="S1968" i="9" s="1"/>
  <c r="J1969" i="9"/>
  <c r="K1968" i="9"/>
  <c r="R1967" i="9"/>
  <c r="S1967" i="9" s="1"/>
  <c r="T1967" i="9" s="1"/>
  <c r="U1967" i="9" s="1"/>
  <c r="P1969" i="9" l="1"/>
  <c r="L1969" i="9"/>
  <c r="W1969" i="9"/>
  <c r="O1968" i="9"/>
  <c r="M1969" i="9"/>
  <c r="N1969" i="9" s="1"/>
  <c r="V1969" i="9"/>
  <c r="Q1969" i="9"/>
  <c r="T1968" i="9"/>
  <c r="U1968" i="9" s="1"/>
  <c r="X1968" i="9"/>
  <c r="J1970" i="9"/>
  <c r="K1969" i="9"/>
  <c r="P1970" i="9" l="1"/>
  <c r="L1970" i="9"/>
  <c r="W1970" i="9"/>
  <c r="O1969" i="9"/>
  <c r="M1970" i="9"/>
  <c r="N1970" i="9" s="1"/>
  <c r="V1970" i="9"/>
  <c r="Q1970" i="9"/>
  <c r="X1969" i="9"/>
  <c r="X1970" i="9"/>
  <c r="J1971" i="9"/>
  <c r="K1970" i="9"/>
  <c r="R1969" i="9"/>
  <c r="S1969" i="9" s="1"/>
  <c r="T1969" i="9" s="1"/>
  <c r="U1969" i="9" s="1"/>
  <c r="P1971" i="9" l="1"/>
  <c r="L1971" i="9"/>
  <c r="W1971" i="9"/>
  <c r="O1970" i="9"/>
  <c r="M1971" i="9"/>
  <c r="N1971" i="9" s="1"/>
  <c r="V1971" i="9"/>
  <c r="Q1971" i="9"/>
  <c r="R1970" i="9"/>
  <c r="S1970" i="9" s="1"/>
  <c r="T1970" i="9" s="1"/>
  <c r="U1970" i="9" s="1"/>
  <c r="X1971" i="9"/>
  <c r="K1971" i="9"/>
  <c r="J1972" i="9"/>
  <c r="P1972" i="9" l="1"/>
  <c r="L1972" i="9"/>
  <c r="W1972" i="9"/>
  <c r="O1971" i="9"/>
  <c r="M1972" i="9"/>
  <c r="N1972" i="9" s="1"/>
  <c r="V1972" i="9"/>
  <c r="Q1972" i="9"/>
  <c r="R1972" i="9"/>
  <c r="S1972" i="9" s="1"/>
  <c r="K1972" i="9"/>
  <c r="J1973" i="9"/>
  <c r="R1971" i="9"/>
  <c r="S1971" i="9" s="1"/>
  <c r="T1971" i="9" s="1"/>
  <c r="U1971" i="9" s="1"/>
  <c r="P1973" i="9" l="1"/>
  <c r="L1973" i="9"/>
  <c r="W1973" i="9"/>
  <c r="O1972" i="9"/>
  <c r="M1973" i="9"/>
  <c r="N1973" i="9" s="1"/>
  <c r="V1973" i="9"/>
  <c r="Q1973" i="9"/>
  <c r="T1972" i="9"/>
  <c r="U1972" i="9" s="1"/>
  <c r="X1972" i="9"/>
  <c r="K1973" i="9"/>
  <c r="J1974" i="9"/>
  <c r="P1974" i="9" l="1"/>
  <c r="L1974" i="9"/>
  <c r="W1974" i="9"/>
  <c r="O1973" i="9"/>
  <c r="M1974" i="9"/>
  <c r="N1974" i="9" s="1"/>
  <c r="V1974" i="9"/>
  <c r="Q1974" i="9"/>
  <c r="X1973" i="9"/>
  <c r="R1974" i="9"/>
  <c r="S1974" i="9" s="1"/>
  <c r="J1975" i="9"/>
  <c r="K1974" i="9"/>
  <c r="R1973" i="9"/>
  <c r="S1973" i="9" s="1"/>
  <c r="T1973" i="9" s="1"/>
  <c r="U1973" i="9" s="1"/>
  <c r="P1975" i="9" l="1"/>
  <c r="L1975" i="9"/>
  <c r="W1975" i="9"/>
  <c r="O1974" i="9"/>
  <c r="M1975" i="9"/>
  <c r="N1975" i="9" s="1"/>
  <c r="V1975" i="9"/>
  <c r="Q1975" i="9"/>
  <c r="T1974" i="9"/>
  <c r="U1974" i="9" s="1"/>
  <c r="X1974" i="9"/>
  <c r="K1975" i="9"/>
  <c r="J1976" i="9"/>
  <c r="P1976" i="9" l="1"/>
  <c r="L1976" i="9"/>
  <c r="W1976" i="9"/>
  <c r="O1975" i="9"/>
  <c r="M1976" i="9"/>
  <c r="N1976" i="9" s="1"/>
  <c r="V1976" i="9"/>
  <c r="Q1976" i="9"/>
  <c r="X1975" i="9"/>
  <c r="R1976" i="9"/>
  <c r="S1976" i="9" s="1"/>
  <c r="J1977" i="9"/>
  <c r="K1976" i="9"/>
  <c r="R1975" i="9"/>
  <c r="S1975" i="9" s="1"/>
  <c r="T1975" i="9" s="1"/>
  <c r="U1975" i="9" s="1"/>
  <c r="P1977" i="9" l="1"/>
  <c r="L1977" i="9"/>
  <c r="W1977" i="9"/>
  <c r="O1976" i="9"/>
  <c r="M1977" i="9"/>
  <c r="N1977" i="9" s="1"/>
  <c r="V1977" i="9"/>
  <c r="Q1977" i="9"/>
  <c r="T1976" i="9"/>
  <c r="U1976" i="9" s="1"/>
  <c r="X1976" i="9"/>
  <c r="J1978" i="9"/>
  <c r="K1977" i="9"/>
  <c r="P1978" i="9" l="1"/>
  <c r="L1978" i="9"/>
  <c r="W1978" i="9"/>
  <c r="O1977" i="9"/>
  <c r="M1978" i="9"/>
  <c r="N1978" i="9" s="1"/>
  <c r="V1978" i="9"/>
  <c r="Q1978" i="9"/>
  <c r="X1977" i="9"/>
  <c r="R1978" i="9"/>
  <c r="S1978" i="9" s="1"/>
  <c r="J1979" i="9"/>
  <c r="K1978" i="9"/>
  <c r="R1977" i="9"/>
  <c r="S1977" i="9" s="1"/>
  <c r="T1977" i="9" s="1"/>
  <c r="U1977" i="9" s="1"/>
  <c r="P1979" i="9" l="1"/>
  <c r="L1979" i="9"/>
  <c r="W1979" i="9"/>
  <c r="O1978" i="9"/>
  <c r="M1979" i="9"/>
  <c r="N1979" i="9" s="1"/>
  <c r="V1979" i="9"/>
  <c r="Q1979" i="9"/>
  <c r="T1978" i="9"/>
  <c r="U1978" i="9" s="1"/>
  <c r="X1978" i="9"/>
  <c r="K1979" i="9"/>
  <c r="J1980" i="9"/>
  <c r="P1980" i="9" l="1"/>
  <c r="L1980" i="9"/>
  <c r="W1980" i="9"/>
  <c r="O1979" i="9"/>
  <c r="M1980" i="9"/>
  <c r="N1980" i="9" s="1"/>
  <c r="V1980" i="9"/>
  <c r="Q1980" i="9"/>
  <c r="X1979" i="9"/>
  <c r="X1980" i="9"/>
  <c r="K1980" i="9"/>
  <c r="J1981" i="9"/>
  <c r="R1979" i="9"/>
  <c r="S1979" i="9" s="1"/>
  <c r="T1979" i="9" s="1"/>
  <c r="U1979" i="9" s="1"/>
  <c r="P1981" i="9" l="1"/>
  <c r="L1981" i="9"/>
  <c r="W1981" i="9"/>
  <c r="O1980" i="9"/>
  <c r="M1981" i="9"/>
  <c r="N1981" i="9" s="1"/>
  <c r="V1981" i="9"/>
  <c r="Q1981" i="9"/>
  <c r="R1980" i="9"/>
  <c r="S1980" i="9" s="1"/>
  <c r="T1980" i="9" s="1"/>
  <c r="U1980" i="9" s="1"/>
  <c r="X1981" i="9"/>
  <c r="K1981" i="9"/>
  <c r="J1982" i="9"/>
  <c r="P1982" i="9" l="1"/>
  <c r="L1982" i="9"/>
  <c r="W1982" i="9"/>
  <c r="O1981" i="9"/>
  <c r="M1982" i="9"/>
  <c r="N1982" i="9" s="1"/>
  <c r="V1982" i="9"/>
  <c r="Q1982" i="9"/>
  <c r="R1982" i="9"/>
  <c r="S1982" i="9" s="1"/>
  <c r="J1983" i="9"/>
  <c r="K1982" i="9"/>
  <c r="R1981" i="9"/>
  <c r="S1981" i="9" s="1"/>
  <c r="T1981" i="9" s="1"/>
  <c r="U1981" i="9" s="1"/>
  <c r="P1983" i="9" l="1"/>
  <c r="L1983" i="9"/>
  <c r="W1983" i="9"/>
  <c r="O1982" i="9"/>
  <c r="M1983" i="9"/>
  <c r="N1983" i="9" s="1"/>
  <c r="V1983" i="9"/>
  <c r="Q1983" i="9"/>
  <c r="T1982" i="9"/>
  <c r="U1982" i="9" s="1"/>
  <c r="X1982" i="9"/>
  <c r="K1983" i="9"/>
  <c r="J1984" i="9"/>
  <c r="P1984" i="9" l="1"/>
  <c r="L1984" i="9"/>
  <c r="W1984" i="9"/>
  <c r="O1983" i="9"/>
  <c r="M1984" i="9"/>
  <c r="N1984" i="9" s="1"/>
  <c r="V1984" i="9"/>
  <c r="Q1984" i="9"/>
  <c r="X1983" i="9"/>
  <c r="R1984" i="9"/>
  <c r="S1984" i="9" s="1"/>
  <c r="J1985" i="9"/>
  <c r="K1984" i="9"/>
  <c r="R1983" i="9"/>
  <c r="S1983" i="9" s="1"/>
  <c r="T1983" i="9" s="1"/>
  <c r="U1983" i="9" s="1"/>
  <c r="P1985" i="9" l="1"/>
  <c r="L1985" i="9"/>
  <c r="W1985" i="9"/>
  <c r="O1984" i="9"/>
  <c r="M1985" i="9"/>
  <c r="N1985" i="9" s="1"/>
  <c r="V1985" i="9"/>
  <c r="Q1985" i="9"/>
  <c r="T1984" i="9"/>
  <c r="U1984" i="9" s="1"/>
  <c r="X1984" i="9"/>
  <c r="J1986" i="9"/>
  <c r="K1985" i="9"/>
  <c r="P1986" i="9" l="1"/>
  <c r="L1986" i="9"/>
  <c r="W1986" i="9"/>
  <c r="O1985" i="9"/>
  <c r="M1986" i="9"/>
  <c r="N1986" i="9" s="1"/>
  <c r="V1986" i="9"/>
  <c r="Q1986" i="9"/>
  <c r="X1985" i="9"/>
  <c r="R1986" i="9"/>
  <c r="S1986" i="9" s="1"/>
  <c r="J1987" i="9"/>
  <c r="K1986" i="9"/>
  <c r="R1985" i="9"/>
  <c r="S1985" i="9" s="1"/>
  <c r="T1985" i="9" s="1"/>
  <c r="U1985" i="9" s="1"/>
  <c r="P1987" i="9" l="1"/>
  <c r="L1987" i="9"/>
  <c r="W1987" i="9"/>
  <c r="O1986" i="9"/>
  <c r="M1987" i="9"/>
  <c r="N1987" i="9" s="1"/>
  <c r="V1987" i="9"/>
  <c r="Q1987" i="9"/>
  <c r="T1986" i="9"/>
  <c r="U1986" i="9" s="1"/>
  <c r="X1986" i="9"/>
  <c r="K1987" i="9"/>
  <c r="J1988" i="9"/>
  <c r="P1988" i="9" l="1"/>
  <c r="L1988" i="9"/>
  <c r="W1988" i="9"/>
  <c r="O1987" i="9"/>
  <c r="M1988" i="9"/>
  <c r="N1988" i="9" s="1"/>
  <c r="V1988" i="9"/>
  <c r="Q1988" i="9"/>
  <c r="X1987" i="9"/>
  <c r="R1988" i="9"/>
  <c r="S1988" i="9" s="1"/>
  <c r="K1988" i="9"/>
  <c r="J1989" i="9"/>
  <c r="R1987" i="9"/>
  <c r="S1987" i="9" s="1"/>
  <c r="T1987" i="9" s="1"/>
  <c r="U1987" i="9" s="1"/>
  <c r="P1989" i="9" l="1"/>
  <c r="L1989" i="9"/>
  <c r="W1989" i="9"/>
  <c r="O1988" i="9"/>
  <c r="M1989" i="9"/>
  <c r="N1989" i="9" s="1"/>
  <c r="V1989" i="9"/>
  <c r="Q1989" i="9"/>
  <c r="T1988" i="9"/>
  <c r="U1988" i="9" s="1"/>
  <c r="X1988" i="9"/>
  <c r="K1989" i="9"/>
  <c r="J1990" i="9"/>
  <c r="P1990" i="9" l="1"/>
  <c r="L1990" i="9"/>
  <c r="W1990" i="9"/>
  <c r="O1989" i="9"/>
  <c r="M1990" i="9"/>
  <c r="N1990" i="9" s="1"/>
  <c r="V1990" i="9"/>
  <c r="Q1990" i="9"/>
  <c r="X1989" i="9"/>
  <c r="R1990" i="9"/>
  <c r="S1990" i="9" s="1"/>
  <c r="J1991" i="9"/>
  <c r="K1990" i="9"/>
  <c r="R1989" i="9"/>
  <c r="S1989" i="9" s="1"/>
  <c r="T1989" i="9" s="1"/>
  <c r="U1989" i="9" s="1"/>
  <c r="P1991" i="9" l="1"/>
  <c r="L1991" i="9"/>
  <c r="W1991" i="9"/>
  <c r="O1990" i="9"/>
  <c r="M1991" i="9"/>
  <c r="N1991" i="9" s="1"/>
  <c r="V1991" i="9"/>
  <c r="Q1991" i="9"/>
  <c r="T1990" i="9"/>
  <c r="U1990" i="9" s="1"/>
  <c r="X1990" i="9"/>
  <c r="K1991" i="9"/>
  <c r="J1992" i="9"/>
  <c r="P1992" i="9" l="1"/>
  <c r="L1992" i="9"/>
  <c r="W1992" i="9"/>
  <c r="O1991" i="9"/>
  <c r="M1992" i="9"/>
  <c r="N1992" i="9" s="1"/>
  <c r="V1992" i="9"/>
  <c r="Q1992" i="9"/>
  <c r="X1991" i="9"/>
  <c r="R1992" i="9"/>
  <c r="S1992" i="9" s="1"/>
  <c r="J1993" i="9"/>
  <c r="K1992" i="9"/>
  <c r="R1991" i="9"/>
  <c r="S1991" i="9" s="1"/>
  <c r="T1991" i="9" s="1"/>
  <c r="U1991" i="9" s="1"/>
  <c r="P1993" i="9" l="1"/>
  <c r="L1993" i="9"/>
  <c r="W1993" i="9"/>
  <c r="O1992" i="9"/>
  <c r="M1993" i="9"/>
  <c r="N1993" i="9" s="1"/>
  <c r="V1993" i="9"/>
  <c r="Q1993" i="9"/>
  <c r="T1992" i="9"/>
  <c r="U1992" i="9" s="1"/>
  <c r="X1992" i="9"/>
  <c r="J1994" i="9"/>
  <c r="K1993" i="9"/>
  <c r="P1994" i="9" l="1"/>
  <c r="L1994" i="9"/>
  <c r="W1994" i="9"/>
  <c r="O1993" i="9"/>
  <c r="M1994" i="9"/>
  <c r="N1994" i="9" s="1"/>
  <c r="V1994" i="9"/>
  <c r="Q1994" i="9"/>
  <c r="X1993" i="9"/>
  <c r="R1994" i="9"/>
  <c r="S1994" i="9" s="1"/>
  <c r="J1995" i="9"/>
  <c r="K1994" i="9"/>
  <c r="R1993" i="9"/>
  <c r="S1993" i="9" s="1"/>
  <c r="T1993" i="9" s="1"/>
  <c r="U1993" i="9" s="1"/>
  <c r="P1995" i="9" l="1"/>
  <c r="L1995" i="9"/>
  <c r="W1995" i="9"/>
  <c r="O1994" i="9"/>
  <c r="M1995" i="9"/>
  <c r="N1995" i="9" s="1"/>
  <c r="V1995" i="9"/>
  <c r="Q1995" i="9"/>
  <c r="T1994" i="9"/>
  <c r="U1994" i="9" s="1"/>
  <c r="X1994" i="9"/>
  <c r="R1995" i="9"/>
  <c r="S1995" i="9" s="1"/>
  <c r="K1995" i="9"/>
  <c r="J1996" i="9"/>
  <c r="P1996" i="9" l="1"/>
  <c r="L1996" i="9"/>
  <c r="W1996" i="9"/>
  <c r="O1995" i="9"/>
  <c r="M1996" i="9"/>
  <c r="N1996" i="9" s="1"/>
  <c r="V1996" i="9"/>
  <c r="Q1996" i="9"/>
  <c r="T1995" i="9"/>
  <c r="U1995" i="9" s="1"/>
  <c r="R1996" i="9"/>
  <c r="S1996" i="9" s="1"/>
  <c r="K1996" i="9"/>
  <c r="J1997" i="9"/>
  <c r="X1995" i="9"/>
  <c r="P1997" i="9" l="1"/>
  <c r="L1997" i="9"/>
  <c r="W1997" i="9"/>
  <c r="O1996" i="9"/>
  <c r="M1997" i="9"/>
  <c r="N1997" i="9" s="1"/>
  <c r="V1997" i="9"/>
  <c r="Q1997" i="9"/>
  <c r="T1996" i="9"/>
  <c r="U1996" i="9" s="1"/>
  <c r="X1996" i="9"/>
  <c r="K1997" i="9"/>
  <c r="J1998" i="9"/>
  <c r="P1998" i="9" l="1"/>
  <c r="L1998" i="9"/>
  <c r="W1998" i="9"/>
  <c r="O1997" i="9"/>
  <c r="M1998" i="9"/>
  <c r="N1998" i="9" s="1"/>
  <c r="V1998" i="9"/>
  <c r="Q1998" i="9"/>
  <c r="X1997" i="9"/>
  <c r="X1998" i="9"/>
  <c r="J1999" i="9"/>
  <c r="K1998" i="9"/>
  <c r="R1997" i="9"/>
  <c r="S1997" i="9" s="1"/>
  <c r="T1997" i="9" s="1"/>
  <c r="U1997" i="9" s="1"/>
  <c r="P1999" i="9" l="1"/>
  <c r="L1999" i="9"/>
  <c r="W1999" i="9"/>
  <c r="O1998" i="9"/>
  <c r="M1999" i="9"/>
  <c r="N1999" i="9" s="1"/>
  <c r="V1999" i="9"/>
  <c r="Q1999" i="9"/>
  <c r="R1998" i="9"/>
  <c r="S1998" i="9" s="1"/>
  <c r="T1998" i="9" s="1"/>
  <c r="U1998" i="9" s="1"/>
  <c r="X1999" i="9"/>
  <c r="K1999" i="9"/>
  <c r="J2000" i="9"/>
  <c r="P2000" i="9" l="1"/>
  <c r="L2000" i="9"/>
  <c r="W2000" i="9"/>
  <c r="O1999" i="9"/>
  <c r="M2000" i="9"/>
  <c r="N2000" i="9" s="1"/>
  <c r="V2000" i="9"/>
  <c r="Q2000" i="9"/>
  <c r="R1999" i="9"/>
  <c r="S1999" i="9" s="1"/>
  <c r="T1999" i="9" s="1"/>
  <c r="U1999" i="9" s="1"/>
  <c r="X2000" i="9"/>
  <c r="J2001" i="9"/>
  <c r="K2000" i="9"/>
  <c r="P2001" i="9" l="1"/>
  <c r="L2001" i="9"/>
  <c r="W2001" i="9"/>
  <c r="O2000" i="9"/>
  <c r="M2001" i="9"/>
  <c r="N2001" i="9" s="1"/>
  <c r="V2001" i="9"/>
  <c r="Q2001" i="9"/>
  <c r="R2000" i="9"/>
  <c r="S2000" i="9" s="1"/>
  <c r="T2000" i="9" s="1"/>
  <c r="U2000" i="9" s="1"/>
  <c r="R2001" i="9"/>
  <c r="S2001" i="9" s="1"/>
  <c r="J2002" i="9"/>
  <c r="K2001" i="9"/>
  <c r="P2002" i="9" l="1"/>
  <c r="L2002" i="9"/>
  <c r="W2002" i="9"/>
  <c r="O2001" i="9"/>
  <c r="M2002" i="9"/>
  <c r="N2002" i="9" s="1"/>
  <c r="V2002" i="9"/>
  <c r="Q2002" i="9"/>
  <c r="T2001" i="9"/>
  <c r="U2001" i="9" s="1"/>
  <c r="X2001" i="9"/>
  <c r="J2003" i="9"/>
  <c r="K2002" i="9"/>
  <c r="P2003" i="9" l="1"/>
  <c r="L2003" i="9"/>
  <c r="W2003" i="9"/>
  <c r="O2002" i="9"/>
  <c r="M2003" i="9"/>
  <c r="N2003" i="9" s="1"/>
  <c r="V2003" i="9"/>
  <c r="Q2003" i="9"/>
  <c r="X2002" i="9"/>
  <c r="R2002" i="9"/>
  <c r="S2002" i="9" s="1"/>
  <c r="T2002" i="9" s="1"/>
  <c r="U2002" i="9" s="1"/>
  <c r="J2004" i="9"/>
  <c r="K2003" i="9"/>
  <c r="P2004" i="9" l="1"/>
  <c r="L2004" i="9"/>
  <c r="W2004" i="9"/>
  <c r="O2003" i="9"/>
  <c r="M2004" i="9"/>
  <c r="N2004" i="9" s="1"/>
  <c r="V2004" i="9"/>
  <c r="Q2004" i="9"/>
  <c r="X2003" i="9"/>
  <c r="R2003" i="9"/>
  <c r="S2003" i="9" s="1"/>
  <c r="T2003" i="9" s="1"/>
  <c r="U2003" i="9" s="1"/>
  <c r="X2004" i="9"/>
  <c r="K2004" i="9"/>
  <c r="J2005" i="9"/>
  <c r="P2005" i="9" l="1"/>
  <c r="L2005" i="9"/>
  <c r="W2005" i="9"/>
  <c r="O2004" i="9"/>
  <c r="M2005" i="9"/>
  <c r="N2005" i="9" s="1"/>
  <c r="V2005" i="9"/>
  <c r="Q2005" i="9"/>
  <c r="R2004" i="9"/>
  <c r="S2004" i="9" s="1"/>
  <c r="T2004" i="9" s="1"/>
  <c r="U2004" i="9" s="1"/>
  <c r="R2005" i="9"/>
  <c r="S2005" i="9" s="1"/>
  <c r="J2006" i="9"/>
  <c r="K2005" i="9"/>
  <c r="P2006" i="9" l="1"/>
  <c r="L2006" i="9"/>
  <c r="W2006" i="9"/>
  <c r="O2005" i="9"/>
  <c r="M2006" i="9"/>
  <c r="N2006" i="9" s="1"/>
  <c r="V2006" i="9"/>
  <c r="Q2006" i="9"/>
  <c r="T2005" i="9"/>
  <c r="U2005" i="9" s="1"/>
  <c r="X2005" i="9"/>
  <c r="J2007" i="9"/>
  <c r="K2006" i="9"/>
  <c r="P2007" i="9" l="1"/>
  <c r="L2007" i="9"/>
  <c r="W2007" i="9"/>
  <c r="O2006" i="9"/>
  <c r="M2007" i="9"/>
  <c r="N2007" i="9" s="1"/>
  <c r="V2007" i="9"/>
  <c r="Q2007" i="9"/>
  <c r="X2006" i="9"/>
  <c r="R2007" i="9"/>
  <c r="S2007" i="9" s="1"/>
  <c r="K2007" i="9"/>
  <c r="J2008" i="9"/>
  <c r="R2006" i="9"/>
  <c r="S2006" i="9" s="1"/>
  <c r="T2006" i="9" s="1"/>
  <c r="U2006" i="9" s="1"/>
  <c r="P2008" i="9" l="1"/>
  <c r="L2008" i="9"/>
  <c r="W2008" i="9"/>
  <c r="O2007" i="9"/>
  <c r="M2008" i="9"/>
  <c r="N2008" i="9" s="1"/>
  <c r="V2008" i="9"/>
  <c r="Q2008" i="9"/>
  <c r="T2007" i="9"/>
  <c r="U2007" i="9" s="1"/>
  <c r="X2007" i="9"/>
  <c r="R2008" i="9"/>
  <c r="S2008" i="9" s="1"/>
  <c r="K2008" i="9"/>
  <c r="J2009" i="9"/>
  <c r="P2009" i="9" l="1"/>
  <c r="L2009" i="9"/>
  <c r="W2009" i="9"/>
  <c r="O2008" i="9"/>
  <c r="M2009" i="9"/>
  <c r="N2009" i="9" s="1"/>
  <c r="V2009" i="9"/>
  <c r="Q2009" i="9"/>
  <c r="T2008" i="9"/>
  <c r="U2008" i="9" s="1"/>
  <c r="R2009" i="9"/>
  <c r="S2009" i="9" s="1"/>
  <c r="K2009" i="9"/>
  <c r="J2010" i="9"/>
  <c r="X2008" i="9"/>
  <c r="P2010" i="9" l="1"/>
  <c r="L2010" i="9"/>
  <c r="W2010" i="9"/>
  <c r="O2009" i="9"/>
  <c r="M2010" i="9"/>
  <c r="N2010" i="9" s="1"/>
  <c r="V2010" i="9"/>
  <c r="Q2010" i="9"/>
  <c r="T2009" i="9"/>
  <c r="U2009" i="9" s="1"/>
  <c r="X2009" i="9"/>
  <c r="K2010" i="9"/>
  <c r="J2011" i="9"/>
  <c r="P2011" i="9" l="1"/>
  <c r="L2011" i="9"/>
  <c r="W2011" i="9"/>
  <c r="O2010" i="9"/>
  <c r="M2011" i="9"/>
  <c r="N2011" i="9" s="1"/>
  <c r="V2011" i="9"/>
  <c r="Q2011" i="9"/>
  <c r="X2010" i="9"/>
  <c r="R2011" i="9"/>
  <c r="S2011" i="9" s="1"/>
  <c r="J2012" i="9"/>
  <c r="K2011" i="9"/>
  <c r="R2010" i="9"/>
  <c r="S2010" i="9" s="1"/>
  <c r="T2010" i="9" s="1"/>
  <c r="U2010" i="9" s="1"/>
  <c r="P2012" i="9" l="1"/>
  <c r="L2012" i="9"/>
  <c r="W2012" i="9"/>
  <c r="O2011" i="9"/>
  <c r="M2012" i="9"/>
  <c r="N2012" i="9" s="1"/>
  <c r="V2012" i="9"/>
  <c r="Q2012" i="9"/>
  <c r="T2011" i="9"/>
  <c r="U2011" i="9" s="1"/>
  <c r="X2011" i="9"/>
  <c r="J2013" i="9"/>
  <c r="K2012" i="9"/>
  <c r="P2013" i="9" l="1"/>
  <c r="L2013" i="9"/>
  <c r="W2013" i="9"/>
  <c r="O2012" i="9"/>
  <c r="M2013" i="9"/>
  <c r="N2013" i="9" s="1"/>
  <c r="V2013" i="9"/>
  <c r="Q2013" i="9"/>
  <c r="X2012" i="9"/>
  <c r="R2013" i="9"/>
  <c r="S2013" i="9" s="1"/>
  <c r="J2014" i="9"/>
  <c r="K2013" i="9"/>
  <c r="R2012" i="9"/>
  <c r="S2012" i="9" s="1"/>
  <c r="T2012" i="9" s="1"/>
  <c r="U2012" i="9" s="1"/>
  <c r="P2014" i="9" l="1"/>
  <c r="L2014" i="9"/>
  <c r="W2014" i="9"/>
  <c r="O2013" i="9"/>
  <c r="M2014" i="9"/>
  <c r="N2014" i="9" s="1"/>
  <c r="V2014" i="9"/>
  <c r="Q2014" i="9"/>
  <c r="T2013" i="9"/>
  <c r="U2013" i="9" s="1"/>
  <c r="X2013" i="9"/>
  <c r="K2014" i="9"/>
  <c r="J2015" i="9"/>
  <c r="P2015" i="9" l="1"/>
  <c r="L2015" i="9"/>
  <c r="W2015" i="9"/>
  <c r="O2014" i="9"/>
  <c r="M2015" i="9"/>
  <c r="N2015" i="9" s="1"/>
  <c r="V2015" i="9"/>
  <c r="Q2015" i="9"/>
  <c r="X2014" i="9"/>
  <c r="R2015" i="9"/>
  <c r="S2015" i="9" s="1"/>
  <c r="J2016" i="9"/>
  <c r="K2015" i="9"/>
  <c r="R2014" i="9"/>
  <c r="S2014" i="9" s="1"/>
  <c r="T2014" i="9" s="1"/>
  <c r="U2014" i="9" s="1"/>
  <c r="P2016" i="9" l="1"/>
  <c r="L2016" i="9"/>
  <c r="W2016" i="9"/>
  <c r="O2015" i="9"/>
  <c r="M2016" i="9"/>
  <c r="N2016" i="9" s="1"/>
  <c r="V2016" i="9"/>
  <c r="Q2016" i="9"/>
  <c r="T2015" i="9"/>
  <c r="U2015" i="9" s="1"/>
  <c r="X2015" i="9"/>
  <c r="K2016" i="9"/>
  <c r="J2017" i="9"/>
  <c r="P2017" i="9" l="1"/>
  <c r="L2017" i="9"/>
  <c r="W2017" i="9"/>
  <c r="O2016" i="9"/>
  <c r="M2017" i="9"/>
  <c r="N2017" i="9" s="1"/>
  <c r="V2017" i="9"/>
  <c r="Q2017" i="9"/>
  <c r="X2016" i="9"/>
  <c r="R2017" i="9"/>
  <c r="S2017" i="9" s="1"/>
  <c r="K2017" i="9"/>
  <c r="J2018" i="9"/>
  <c r="R2016" i="9"/>
  <c r="S2016" i="9" s="1"/>
  <c r="T2016" i="9" s="1"/>
  <c r="U2016" i="9" s="1"/>
  <c r="P2018" i="9" l="1"/>
  <c r="L2018" i="9"/>
  <c r="W2018" i="9"/>
  <c r="O2017" i="9"/>
  <c r="M2018" i="9"/>
  <c r="N2018" i="9" s="1"/>
  <c r="V2018" i="9"/>
  <c r="Q2018" i="9"/>
  <c r="T2017" i="9"/>
  <c r="U2017" i="9" s="1"/>
  <c r="X2017" i="9"/>
  <c r="K2018" i="9"/>
  <c r="J2019" i="9"/>
  <c r="P2019" i="9" l="1"/>
  <c r="L2019" i="9"/>
  <c r="W2019" i="9"/>
  <c r="O2018" i="9"/>
  <c r="M2019" i="9"/>
  <c r="N2019" i="9" s="1"/>
  <c r="V2019" i="9"/>
  <c r="Q2019" i="9"/>
  <c r="X2018" i="9"/>
  <c r="R2019" i="9"/>
  <c r="S2019" i="9" s="1"/>
  <c r="J2020" i="9"/>
  <c r="K2019" i="9"/>
  <c r="R2018" i="9"/>
  <c r="S2018" i="9" s="1"/>
  <c r="T2018" i="9" s="1"/>
  <c r="U2018" i="9" s="1"/>
  <c r="P2020" i="9" l="1"/>
  <c r="L2020" i="9"/>
  <c r="W2020" i="9"/>
  <c r="O2019" i="9"/>
  <c r="M2020" i="9"/>
  <c r="N2020" i="9" s="1"/>
  <c r="V2020" i="9"/>
  <c r="Q2020" i="9"/>
  <c r="T2019" i="9"/>
  <c r="U2019" i="9" s="1"/>
  <c r="X2019" i="9"/>
  <c r="J2021" i="9"/>
  <c r="K2020" i="9"/>
  <c r="P2021" i="9" l="1"/>
  <c r="L2021" i="9"/>
  <c r="W2021" i="9"/>
  <c r="O2020" i="9"/>
  <c r="M2021" i="9"/>
  <c r="N2021" i="9" s="1"/>
  <c r="V2021" i="9"/>
  <c r="Q2021" i="9"/>
  <c r="X2020" i="9"/>
  <c r="R2021" i="9"/>
  <c r="S2021" i="9" s="1"/>
  <c r="J2022" i="9"/>
  <c r="K2021" i="9"/>
  <c r="R2020" i="9"/>
  <c r="S2020" i="9" s="1"/>
  <c r="T2020" i="9" s="1"/>
  <c r="U2020" i="9" s="1"/>
  <c r="P2022" i="9" l="1"/>
  <c r="L2022" i="9"/>
  <c r="W2022" i="9"/>
  <c r="O2021" i="9"/>
  <c r="M2022" i="9"/>
  <c r="N2022" i="9" s="1"/>
  <c r="V2022" i="9"/>
  <c r="Q2022" i="9"/>
  <c r="T2021" i="9"/>
  <c r="U2021" i="9" s="1"/>
  <c r="X2021" i="9"/>
  <c r="K2022" i="9"/>
  <c r="J2023" i="9"/>
  <c r="P2023" i="9" l="1"/>
  <c r="L2023" i="9"/>
  <c r="W2023" i="9"/>
  <c r="O2022" i="9"/>
  <c r="M2023" i="9"/>
  <c r="N2023" i="9" s="1"/>
  <c r="V2023" i="9"/>
  <c r="Q2023" i="9"/>
  <c r="X2022" i="9"/>
  <c r="R2023" i="9"/>
  <c r="S2023" i="9" s="1"/>
  <c r="J2024" i="9"/>
  <c r="K2023" i="9"/>
  <c r="R2022" i="9"/>
  <c r="S2022" i="9" s="1"/>
  <c r="T2022" i="9" s="1"/>
  <c r="U2022" i="9" s="1"/>
  <c r="P2024" i="9" l="1"/>
  <c r="L2024" i="9"/>
  <c r="W2024" i="9"/>
  <c r="O2023" i="9"/>
  <c r="M2024" i="9"/>
  <c r="N2024" i="9" s="1"/>
  <c r="V2024" i="9"/>
  <c r="Q2024" i="9"/>
  <c r="T2023" i="9"/>
  <c r="U2023" i="9" s="1"/>
  <c r="X2023" i="9"/>
  <c r="K2024" i="9"/>
  <c r="J2025" i="9"/>
  <c r="P2025" i="9" l="1"/>
  <c r="L2025" i="9"/>
  <c r="W2025" i="9"/>
  <c r="O2024" i="9"/>
  <c r="M2025" i="9"/>
  <c r="N2025" i="9" s="1"/>
  <c r="V2025" i="9"/>
  <c r="Q2025" i="9"/>
  <c r="X2024" i="9"/>
  <c r="X2025" i="9"/>
  <c r="K2025" i="9"/>
  <c r="J2026" i="9"/>
  <c r="R2024" i="9"/>
  <c r="S2024" i="9" s="1"/>
  <c r="T2024" i="9" s="1"/>
  <c r="U2024" i="9" s="1"/>
  <c r="P2026" i="9" l="1"/>
  <c r="L2026" i="9"/>
  <c r="W2026" i="9"/>
  <c r="O2025" i="9"/>
  <c r="M2026" i="9"/>
  <c r="N2026" i="9" s="1"/>
  <c r="V2026" i="9"/>
  <c r="Q2026" i="9"/>
  <c r="R2025" i="9"/>
  <c r="S2025" i="9" s="1"/>
  <c r="T2025" i="9" s="1"/>
  <c r="U2025" i="9" s="1"/>
  <c r="X2026" i="9"/>
  <c r="K2026" i="9"/>
  <c r="J2027" i="9"/>
  <c r="P2027" i="9" l="1"/>
  <c r="L2027" i="9"/>
  <c r="W2027" i="9"/>
  <c r="O2026" i="9"/>
  <c r="M2027" i="9"/>
  <c r="N2027" i="9" s="1"/>
  <c r="V2027" i="9"/>
  <c r="Q2027" i="9"/>
  <c r="R2027" i="9"/>
  <c r="S2027" i="9" s="1"/>
  <c r="J2028" i="9"/>
  <c r="K2027" i="9"/>
  <c r="R2026" i="9"/>
  <c r="S2026" i="9" s="1"/>
  <c r="T2026" i="9" s="1"/>
  <c r="U2026" i="9" s="1"/>
  <c r="P2028" i="9" l="1"/>
  <c r="L2028" i="9"/>
  <c r="W2028" i="9"/>
  <c r="O2027" i="9"/>
  <c r="M2028" i="9"/>
  <c r="N2028" i="9" s="1"/>
  <c r="V2028" i="9"/>
  <c r="Q2028" i="9"/>
  <c r="T2027" i="9"/>
  <c r="U2027" i="9" s="1"/>
  <c r="X2027" i="9"/>
  <c r="J2029" i="9"/>
  <c r="K2028" i="9"/>
  <c r="P2029" i="9" l="1"/>
  <c r="L2029" i="9"/>
  <c r="W2029" i="9"/>
  <c r="O2028" i="9"/>
  <c r="M2029" i="9"/>
  <c r="N2029" i="9" s="1"/>
  <c r="V2029" i="9"/>
  <c r="Q2029" i="9"/>
  <c r="X2028" i="9"/>
  <c r="R2029" i="9"/>
  <c r="S2029" i="9" s="1"/>
  <c r="J2030" i="9"/>
  <c r="K2029" i="9"/>
  <c r="R2028" i="9"/>
  <c r="S2028" i="9" s="1"/>
  <c r="T2028" i="9" s="1"/>
  <c r="U2028" i="9" s="1"/>
  <c r="P2030" i="9" l="1"/>
  <c r="L2030" i="9"/>
  <c r="W2030" i="9"/>
  <c r="O2029" i="9"/>
  <c r="M2030" i="9"/>
  <c r="N2030" i="9" s="1"/>
  <c r="V2030" i="9"/>
  <c r="Q2030" i="9"/>
  <c r="T2029" i="9"/>
  <c r="U2029" i="9" s="1"/>
  <c r="X2029" i="9"/>
  <c r="K2030" i="9"/>
  <c r="J2031" i="9"/>
  <c r="P2031" i="9" l="1"/>
  <c r="L2031" i="9"/>
  <c r="W2031" i="9"/>
  <c r="O2030" i="9"/>
  <c r="M2031" i="9"/>
  <c r="N2031" i="9" s="1"/>
  <c r="V2031" i="9"/>
  <c r="Q2031" i="9"/>
  <c r="X2030" i="9"/>
  <c r="R2031" i="9"/>
  <c r="S2031" i="9" s="1"/>
  <c r="J2032" i="9"/>
  <c r="K2031" i="9"/>
  <c r="R2030" i="9"/>
  <c r="S2030" i="9" s="1"/>
  <c r="T2030" i="9" s="1"/>
  <c r="U2030" i="9" s="1"/>
  <c r="P2032" i="9" l="1"/>
  <c r="L2032" i="9"/>
  <c r="W2032" i="9"/>
  <c r="O2031" i="9"/>
  <c r="M2032" i="9"/>
  <c r="N2032" i="9" s="1"/>
  <c r="V2032" i="9"/>
  <c r="Q2032" i="9"/>
  <c r="T2031" i="9"/>
  <c r="U2031" i="9" s="1"/>
  <c r="X2031" i="9"/>
  <c r="K2032" i="9"/>
  <c r="J2033" i="9"/>
  <c r="P2033" i="9" l="1"/>
  <c r="L2033" i="9"/>
  <c r="W2033" i="9"/>
  <c r="O2032" i="9"/>
  <c r="M2033" i="9"/>
  <c r="N2033" i="9" s="1"/>
  <c r="V2033" i="9"/>
  <c r="Q2033" i="9"/>
  <c r="X2032" i="9"/>
  <c r="R2033" i="9"/>
  <c r="S2033" i="9" s="1"/>
  <c r="K2033" i="9"/>
  <c r="J2034" i="9"/>
  <c r="R2032" i="9"/>
  <c r="S2032" i="9" s="1"/>
  <c r="T2032" i="9" s="1"/>
  <c r="U2032" i="9" s="1"/>
  <c r="P2034" i="9" l="1"/>
  <c r="L2034" i="9"/>
  <c r="W2034" i="9"/>
  <c r="O2033" i="9"/>
  <c r="M2034" i="9"/>
  <c r="N2034" i="9" s="1"/>
  <c r="V2034" i="9"/>
  <c r="Q2034" i="9"/>
  <c r="T2033" i="9"/>
  <c r="U2033" i="9" s="1"/>
  <c r="X2033" i="9"/>
  <c r="K2034" i="9"/>
  <c r="J2035" i="9"/>
  <c r="P2035" i="9" l="1"/>
  <c r="L2035" i="9"/>
  <c r="W2035" i="9"/>
  <c r="O2034" i="9"/>
  <c r="M2035" i="9"/>
  <c r="N2035" i="9" s="1"/>
  <c r="V2035" i="9"/>
  <c r="Q2035" i="9"/>
  <c r="X2034" i="9"/>
  <c r="R2035" i="9"/>
  <c r="S2035" i="9" s="1"/>
  <c r="J2036" i="9"/>
  <c r="K2035" i="9"/>
  <c r="R2034" i="9"/>
  <c r="S2034" i="9" s="1"/>
  <c r="T2034" i="9" s="1"/>
  <c r="U2034" i="9" s="1"/>
  <c r="P2036" i="9" l="1"/>
  <c r="L2036" i="9"/>
  <c r="W2036" i="9"/>
  <c r="O2035" i="9"/>
  <c r="M2036" i="9"/>
  <c r="N2036" i="9" s="1"/>
  <c r="V2036" i="9"/>
  <c r="Q2036" i="9"/>
  <c r="T2035" i="9"/>
  <c r="U2035" i="9" s="1"/>
  <c r="X2035" i="9"/>
  <c r="J2037" i="9"/>
  <c r="K2036" i="9"/>
  <c r="P2037" i="9" l="1"/>
  <c r="L2037" i="9"/>
  <c r="W2037" i="9"/>
  <c r="O2036" i="9"/>
  <c r="M2037" i="9"/>
  <c r="N2037" i="9" s="1"/>
  <c r="V2037" i="9"/>
  <c r="Q2037" i="9"/>
  <c r="X2036" i="9"/>
  <c r="R2037" i="9"/>
  <c r="S2037" i="9" s="1"/>
  <c r="J2038" i="9"/>
  <c r="K2037" i="9"/>
  <c r="R2036" i="9"/>
  <c r="S2036" i="9" s="1"/>
  <c r="T2036" i="9" s="1"/>
  <c r="U2036" i="9" s="1"/>
  <c r="P2038" i="9" l="1"/>
  <c r="L2038" i="9"/>
  <c r="W2038" i="9"/>
  <c r="O2037" i="9"/>
  <c r="M2038" i="9"/>
  <c r="N2038" i="9" s="1"/>
  <c r="V2038" i="9"/>
  <c r="Q2038" i="9"/>
  <c r="T2037" i="9"/>
  <c r="U2037" i="9" s="1"/>
  <c r="X2037" i="9"/>
  <c r="K2038" i="9"/>
  <c r="J2039" i="9"/>
  <c r="P2039" i="9" l="1"/>
  <c r="L2039" i="9"/>
  <c r="W2039" i="9"/>
  <c r="O2038" i="9"/>
  <c r="M2039" i="9"/>
  <c r="N2039" i="9" s="1"/>
  <c r="V2039" i="9"/>
  <c r="Q2039" i="9"/>
  <c r="X2038" i="9"/>
  <c r="J2040" i="9"/>
  <c r="K2039" i="9"/>
  <c r="R2038" i="9"/>
  <c r="S2038" i="9" s="1"/>
  <c r="T2038" i="9" s="1"/>
  <c r="U2038" i="9" s="1"/>
  <c r="P2040" i="9" l="1"/>
  <c r="L2040" i="9"/>
  <c r="W2040" i="9"/>
  <c r="O2039" i="9"/>
  <c r="M2040" i="9"/>
  <c r="N2040" i="9" s="1"/>
  <c r="V2040" i="9"/>
  <c r="Q2040" i="9"/>
  <c r="X2039" i="9"/>
  <c r="R2039" i="9"/>
  <c r="S2039" i="9" s="1"/>
  <c r="T2039" i="9" s="1"/>
  <c r="U2039" i="9" s="1"/>
  <c r="K2040" i="9"/>
  <c r="J2041" i="9"/>
  <c r="P2041" i="9" l="1"/>
  <c r="L2041" i="9"/>
  <c r="W2041" i="9"/>
  <c r="O2040" i="9"/>
  <c r="M2041" i="9"/>
  <c r="N2041" i="9" s="1"/>
  <c r="V2041" i="9"/>
  <c r="Q2041" i="9"/>
  <c r="X2040" i="9"/>
  <c r="R2040" i="9"/>
  <c r="S2040" i="9" s="1"/>
  <c r="T2040" i="9" s="1"/>
  <c r="U2040" i="9" s="1"/>
  <c r="R2041" i="9"/>
  <c r="S2041" i="9" s="1"/>
  <c r="K2041" i="9"/>
  <c r="J2042" i="9"/>
  <c r="P2042" i="9" l="1"/>
  <c r="L2042" i="9"/>
  <c r="W2042" i="9"/>
  <c r="O2041" i="9"/>
  <c r="M2042" i="9"/>
  <c r="N2042" i="9" s="1"/>
  <c r="V2042" i="9"/>
  <c r="Q2042" i="9"/>
  <c r="T2041" i="9"/>
  <c r="U2041" i="9" s="1"/>
  <c r="X2041" i="9"/>
  <c r="J2043" i="9"/>
  <c r="K2042" i="9"/>
  <c r="P2043" i="9" l="1"/>
  <c r="L2043" i="9"/>
  <c r="W2043" i="9"/>
  <c r="O2042" i="9"/>
  <c r="M2043" i="9"/>
  <c r="N2043" i="9" s="1"/>
  <c r="V2043" i="9"/>
  <c r="Q2043" i="9"/>
  <c r="X2042" i="9"/>
  <c r="R2042" i="9"/>
  <c r="S2042" i="9" s="1"/>
  <c r="T2042" i="9" s="1"/>
  <c r="U2042" i="9" s="1"/>
  <c r="X2043" i="9"/>
  <c r="J2044" i="9"/>
  <c r="K2043" i="9"/>
  <c r="P2044" i="9" l="1"/>
  <c r="L2044" i="9"/>
  <c r="W2044" i="9"/>
  <c r="O2043" i="9"/>
  <c r="M2044" i="9"/>
  <c r="N2044" i="9" s="1"/>
  <c r="V2044" i="9"/>
  <c r="Q2044" i="9"/>
  <c r="R2043" i="9"/>
  <c r="S2043" i="9" s="1"/>
  <c r="T2043" i="9" s="1"/>
  <c r="U2043" i="9" s="1"/>
  <c r="R2044" i="9"/>
  <c r="S2044" i="9" s="1"/>
  <c r="K2044" i="9"/>
  <c r="J2045" i="9"/>
  <c r="P2045" i="9" l="1"/>
  <c r="L2045" i="9"/>
  <c r="W2045" i="9"/>
  <c r="O2044" i="9"/>
  <c r="M2045" i="9"/>
  <c r="N2045" i="9" s="1"/>
  <c r="V2045" i="9"/>
  <c r="Q2045" i="9"/>
  <c r="T2044" i="9"/>
  <c r="U2044" i="9" s="1"/>
  <c r="X2044" i="9"/>
  <c r="J2046" i="9"/>
  <c r="K2045" i="9"/>
  <c r="P2046" i="9" l="1"/>
  <c r="L2046" i="9"/>
  <c r="W2046" i="9"/>
  <c r="O2045" i="9"/>
  <c r="M2046" i="9"/>
  <c r="N2046" i="9" s="1"/>
  <c r="V2046" i="9"/>
  <c r="Q2046" i="9"/>
  <c r="X2045" i="9"/>
  <c r="R2045" i="9"/>
  <c r="S2045" i="9" s="1"/>
  <c r="T2045" i="9" s="1"/>
  <c r="U2045" i="9" s="1"/>
  <c r="R2046" i="9"/>
  <c r="S2046" i="9" s="1"/>
  <c r="J2047" i="9"/>
  <c r="K2046" i="9"/>
  <c r="P2047" i="9" l="1"/>
  <c r="L2047" i="9"/>
  <c r="W2047" i="9"/>
  <c r="O2046" i="9"/>
  <c r="M2047" i="9"/>
  <c r="N2047" i="9" s="1"/>
  <c r="V2047" i="9"/>
  <c r="Q2047" i="9"/>
  <c r="T2046" i="9"/>
  <c r="U2046" i="9" s="1"/>
  <c r="X2046" i="9"/>
  <c r="J2048" i="9"/>
  <c r="K2047" i="9"/>
  <c r="P2048" i="9" l="1"/>
  <c r="L2048" i="9"/>
  <c r="W2048" i="9"/>
  <c r="O2047" i="9"/>
  <c r="M2048" i="9"/>
  <c r="N2048" i="9" s="1"/>
  <c r="V2048" i="9"/>
  <c r="Q2048" i="9"/>
  <c r="X2047" i="9"/>
  <c r="R2048" i="9"/>
  <c r="S2048" i="9" s="1"/>
  <c r="K2048" i="9"/>
  <c r="J2049" i="9"/>
  <c r="R2047" i="9"/>
  <c r="S2047" i="9" s="1"/>
  <c r="T2047" i="9" s="1"/>
  <c r="U2047" i="9" s="1"/>
  <c r="P2049" i="9" l="1"/>
  <c r="L2049" i="9"/>
  <c r="W2049" i="9"/>
  <c r="O2048" i="9"/>
  <c r="M2049" i="9"/>
  <c r="N2049" i="9" s="1"/>
  <c r="V2049" i="9"/>
  <c r="Q2049" i="9"/>
  <c r="T2048" i="9"/>
  <c r="U2048" i="9" s="1"/>
  <c r="X2048" i="9"/>
  <c r="J2050" i="9"/>
  <c r="K2049" i="9"/>
  <c r="P2050" i="9" l="1"/>
  <c r="L2050" i="9"/>
  <c r="W2050" i="9"/>
  <c r="O2049" i="9"/>
  <c r="M2050" i="9"/>
  <c r="N2050" i="9" s="1"/>
  <c r="V2050" i="9"/>
  <c r="Q2050" i="9"/>
  <c r="X2049" i="9"/>
  <c r="R2050" i="9"/>
  <c r="S2050" i="9" s="1"/>
  <c r="J2051" i="9"/>
  <c r="K2050" i="9"/>
  <c r="R2049" i="9"/>
  <c r="S2049" i="9" s="1"/>
  <c r="T2049" i="9" s="1"/>
  <c r="U2049" i="9" s="1"/>
  <c r="P2051" i="9" l="1"/>
  <c r="L2051" i="9"/>
  <c r="W2051" i="9"/>
  <c r="O2050" i="9"/>
  <c r="M2051" i="9"/>
  <c r="N2051" i="9" s="1"/>
  <c r="V2051" i="9"/>
  <c r="Q2051" i="9"/>
  <c r="T2050" i="9"/>
  <c r="U2050" i="9" s="1"/>
  <c r="X2050" i="9"/>
  <c r="K2051" i="9"/>
  <c r="J2052" i="9"/>
  <c r="P2052" i="9" l="1"/>
  <c r="L2052" i="9"/>
  <c r="W2052" i="9"/>
  <c r="O2051" i="9"/>
  <c r="M2052" i="9"/>
  <c r="N2052" i="9" s="1"/>
  <c r="V2052" i="9"/>
  <c r="Q2052" i="9"/>
  <c r="X2051" i="9"/>
  <c r="X2052" i="9"/>
  <c r="K2052" i="9"/>
  <c r="J2053" i="9"/>
  <c r="R2051" i="9"/>
  <c r="S2051" i="9" s="1"/>
  <c r="T2051" i="9" s="1"/>
  <c r="U2051" i="9" s="1"/>
  <c r="P2053" i="9" l="1"/>
  <c r="L2053" i="9"/>
  <c r="W2053" i="9"/>
  <c r="O2052" i="9"/>
  <c r="M2053" i="9"/>
  <c r="N2053" i="9" s="1"/>
  <c r="V2053" i="9"/>
  <c r="Q2053" i="9"/>
  <c r="R2052" i="9"/>
  <c r="S2052" i="9" s="1"/>
  <c r="T2052" i="9" s="1"/>
  <c r="U2052" i="9" s="1"/>
  <c r="X2053" i="9"/>
  <c r="K2053" i="9"/>
  <c r="J2054" i="9"/>
  <c r="P2054" i="9" l="1"/>
  <c r="L2054" i="9"/>
  <c r="W2054" i="9"/>
  <c r="O2053" i="9"/>
  <c r="M2054" i="9"/>
  <c r="N2054" i="9" s="1"/>
  <c r="V2054" i="9"/>
  <c r="Q2054" i="9"/>
  <c r="R2054" i="9"/>
  <c r="S2054" i="9" s="1"/>
  <c r="J2055" i="9"/>
  <c r="K2054" i="9"/>
  <c r="R2053" i="9"/>
  <c r="S2053" i="9" s="1"/>
  <c r="T2053" i="9" s="1"/>
  <c r="U2053" i="9" s="1"/>
  <c r="P2055" i="9" l="1"/>
  <c r="L2055" i="9"/>
  <c r="W2055" i="9"/>
  <c r="O2054" i="9"/>
  <c r="M2055" i="9"/>
  <c r="N2055" i="9" s="1"/>
  <c r="V2055" i="9"/>
  <c r="Q2055" i="9"/>
  <c r="T2054" i="9"/>
  <c r="U2054" i="9" s="1"/>
  <c r="X2054" i="9"/>
  <c r="K2055" i="9"/>
  <c r="J2056" i="9"/>
  <c r="P2056" i="9" l="1"/>
  <c r="L2056" i="9"/>
  <c r="W2056" i="9"/>
  <c r="O2055" i="9"/>
  <c r="M2056" i="9"/>
  <c r="N2056" i="9" s="1"/>
  <c r="V2056" i="9"/>
  <c r="Q2056" i="9"/>
  <c r="X2055" i="9"/>
  <c r="R2056" i="9"/>
  <c r="S2056" i="9" s="1"/>
  <c r="J2057" i="9"/>
  <c r="K2056" i="9"/>
  <c r="R2055" i="9"/>
  <c r="S2055" i="9" s="1"/>
  <c r="T2055" i="9" s="1"/>
  <c r="U2055" i="9" s="1"/>
  <c r="P2057" i="9" l="1"/>
  <c r="L2057" i="9"/>
  <c r="W2057" i="9"/>
  <c r="O2056" i="9"/>
  <c r="M2057" i="9"/>
  <c r="N2057" i="9" s="1"/>
  <c r="V2057" i="9"/>
  <c r="Q2057" i="9"/>
  <c r="T2056" i="9"/>
  <c r="U2056" i="9" s="1"/>
  <c r="X2056" i="9"/>
  <c r="R2057" i="9"/>
  <c r="S2057" i="9" s="1"/>
  <c r="J2058" i="9"/>
  <c r="K2057" i="9"/>
  <c r="P2058" i="9" l="1"/>
  <c r="L2058" i="9"/>
  <c r="W2058" i="9"/>
  <c r="O2057" i="9"/>
  <c r="M2058" i="9"/>
  <c r="N2058" i="9" s="1"/>
  <c r="V2058" i="9"/>
  <c r="Q2058" i="9"/>
  <c r="T2057" i="9"/>
  <c r="U2057" i="9" s="1"/>
  <c r="R2058" i="9"/>
  <c r="S2058" i="9" s="1"/>
  <c r="J2059" i="9"/>
  <c r="K2058" i="9"/>
  <c r="X2057" i="9"/>
  <c r="P2059" i="9" l="1"/>
  <c r="L2059" i="9"/>
  <c r="W2059" i="9"/>
  <c r="O2058" i="9"/>
  <c r="M2059" i="9"/>
  <c r="N2059" i="9" s="1"/>
  <c r="V2059" i="9"/>
  <c r="Q2059" i="9"/>
  <c r="T2058" i="9"/>
  <c r="U2058" i="9" s="1"/>
  <c r="X2058" i="9"/>
  <c r="J2060" i="9"/>
  <c r="K2059" i="9"/>
  <c r="P2060" i="9" l="1"/>
  <c r="L2060" i="9"/>
  <c r="W2060" i="9"/>
  <c r="O2059" i="9"/>
  <c r="M2060" i="9"/>
  <c r="N2060" i="9" s="1"/>
  <c r="V2060" i="9"/>
  <c r="Q2060" i="9"/>
  <c r="X2059" i="9"/>
  <c r="K2060" i="9"/>
  <c r="J2061" i="9"/>
  <c r="R2059" i="9"/>
  <c r="S2059" i="9" s="1"/>
  <c r="T2059" i="9" s="1"/>
  <c r="U2059" i="9" s="1"/>
  <c r="P2061" i="9" l="1"/>
  <c r="L2061" i="9"/>
  <c r="W2061" i="9"/>
  <c r="O2060" i="9"/>
  <c r="M2061" i="9"/>
  <c r="N2061" i="9" s="1"/>
  <c r="V2061" i="9"/>
  <c r="Q2061" i="9"/>
  <c r="X2060" i="9"/>
  <c r="R2060" i="9"/>
  <c r="S2060" i="9" s="1"/>
  <c r="T2060" i="9" s="1"/>
  <c r="U2060" i="9" s="1"/>
  <c r="R2061" i="9"/>
  <c r="S2061" i="9" s="1"/>
  <c r="K2061" i="9"/>
  <c r="J2062" i="9"/>
  <c r="P2062" i="9" l="1"/>
  <c r="L2062" i="9"/>
  <c r="W2062" i="9"/>
  <c r="O2061" i="9"/>
  <c r="M2062" i="9"/>
  <c r="N2062" i="9" s="1"/>
  <c r="V2062" i="9"/>
  <c r="Q2062" i="9"/>
  <c r="T2061" i="9"/>
  <c r="U2061" i="9" s="1"/>
  <c r="R2062" i="9"/>
  <c r="S2062" i="9" s="1"/>
  <c r="J2063" i="9"/>
  <c r="K2062" i="9"/>
  <c r="X2061" i="9"/>
  <c r="P2063" i="9" l="1"/>
  <c r="L2063" i="9"/>
  <c r="W2063" i="9"/>
  <c r="O2062" i="9"/>
  <c r="M2063" i="9"/>
  <c r="N2063" i="9" s="1"/>
  <c r="V2063" i="9"/>
  <c r="Q2063" i="9"/>
  <c r="T2062" i="9"/>
  <c r="U2062" i="9" s="1"/>
  <c r="X2062" i="9"/>
  <c r="K2063" i="9"/>
  <c r="J2064" i="9"/>
  <c r="P2064" i="9" l="1"/>
  <c r="L2064" i="9"/>
  <c r="W2064" i="9"/>
  <c r="O2063" i="9"/>
  <c r="M2064" i="9"/>
  <c r="N2064" i="9" s="1"/>
  <c r="V2064" i="9"/>
  <c r="Q2064" i="9"/>
  <c r="X2063" i="9"/>
  <c r="R2064" i="9"/>
  <c r="S2064" i="9" s="1"/>
  <c r="K2064" i="9"/>
  <c r="J2065" i="9"/>
  <c r="R2063" i="9"/>
  <c r="S2063" i="9" s="1"/>
  <c r="T2063" i="9" s="1"/>
  <c r="U2063" i="9" s="1"/>
  <c r="P2065" i="9" l="1"/>
  <c r="L2065" i="9"/>
  <c r="W2065" i="9"/>
  <c r="O2064" i="9"/>
  <c r="M2065" i="9"/>
  <c r="N2065" i="9" s="1"/>
  <c r="V2065" i="9"/>
  <c r="Q2065" i="9"/>
  <c r="T2064" i="9"/>
  <c r="U2064" i="9" s="1"/>
  <c r="X2064" i="9"/>
  <c r="J2066" i="9"/>
  <c r="K2065" i="9"/>
  <c r="P2066" i="9" l="1"/>
  <c r="L2066" i="9"/>
  <c r="W2066" i="9"/>
  <c r="O2065" i="9"/>
  <c r="M2066" i="9"/>
  <c r="N2066" i="9" s="1"/>
  <c r="V2066" i="9"/>
  <c r="Q2066" i="9"/>
  <c r="X2065" i="9"/>
  <c r="R2066" i="9"/>
  <c r="S2066" i="9" s="1"/>
  <c r="J2067" i="9"/>
  <c r="K2066" i="9"/>
  <c r="R2065" i="9"/>
  <c r="S2065" i="9" s="1"/>
  <c r="T2065" i="9" s="1"/>
  <c r="U2065" i="9" s="1"/>
  <c r="P2067" i="9" l="1"/>
  <c r="L2067" i="9"/>
  <c r="W2067" i="9"/>
  <c r="O2066" i="9"/>
  <c r="M2067" i="9"/>
  <c r="N2067" i="9" s="1"/>
  <c r="V2067" i="9"/>
  <c r="Q2067" i="9"/>
  <c r="T2066" i="9"/>
  <c r="U2066" i="9" s="1"/>
  <c r="X2066" i="9"/>
  <c r="J2068" i="9"/>
  <c r="K2067" i="9"/>
  <c r="P2068" i="9" l="1"/>
  <c r="L2068" i="9"/>
  <c r="W2068" i="9"/>
  <c r="O2067" i="9"/>
  <c r="M2068" i="9"/>
  <c r="N2068" i="9" s="1"/>
  <c r="V2068" i="9"/>
  <c r="Q2068" i="9"/>
  <c r="X2067" i="9"/>
  <c r="R2068" i="9"/>
  <c r="S2068" i="9" s="1"/>
  <c r="K2068" i="9"/>
  <c r="J2069" i="9"/>
  <c r="R2067" i="9"/>
  <c r="S2067" i="9" s="1"/>
  <c r="T2067" i="9" s="1"/>
  <c r="U2067" i="9" s="1"/>
  <c r="P2069" i="9" l="1"/>
  <c r="L2069" i="9"/>
  <c r="W2069" i="9"/>
  <c r="O2068" i="9"/>
  <c r="M2069" i="9"/>
  <c r="N2069" i="9" s="1"/>
  <c r="V2069" i="9"/>
  <c r="Q2069" i="9"/>
  <c r="T2068" i="9"/>
  <c r="U2068" i="9" s="1"/>
  <c r="X2068" i="9"/>
  <c r="K2069" i="9"/>
  <c r="J2070" i="9"/>
  <c r="P2070" i="9" l="1"/>
  <c r="L2070" i="9"/>
  <c r="W2070" i="9"/>
  <c r="O2069" i="9"/>
  <c r="M2070" i="9"/>
  <c r="N2070" i="9" s="1"/>
  <c r="V2070" i="9"/>
  <c r="Q2070" i="9"/>
  <c r="X2069" i="9"/>
  <c r="R2070" i="9"/>
  <c r="S2070" i="9" s="1"/>
  <c r="J2071" i="9"/>
  <c r="K2070" i="9"/>
  <c r="R2069" i="9"/>
  <c r="S2069" i="9" s="1"/>
  <c r="T2069" i="9" s="1"/>
  <c r="U2069" i="9" s="1"/>
  <c r="P2071" i="9" l="1"/>
  <c r="L2071" i="9"/>
  <c r="W2071" i="9"/>
  <c r="O2070" i="9"/>
  <c r="M2071" i="9"/>
  <c r="N2071" i="9" s="1"/>
  <c r="V2071" i="9"/>
  <c r="Q2071" i="9"/>
  <c r="T2070" i="9"/>
  <c r="U2070" i="9" s="1"/>
  <c r="X2070" i="9"/>
  <c r="K2071" i="9"/>
  <c r="J2072" i="9"/>
  <c r="P2072" i="9" l="1"/>
  <c r="L2072" i="9"/>
  <c r="W2072" i="9"/>
  <c r="O2071" i="9"/>
  <c r="M2072" i="9"/>
  <c r="N2072" i="9" s="1"/>
  <c r="V2072" i="9"/>
  <c r="Q2072" i="9"/>
  <c r="X2071" i="9"/>
  <c r="R2072" i="9"/>
  <c r="S2072" i="9" s="1"/>
  <c r="K2072" i="9"/>
  <c r="J2073" i="9"/>
  <c r="R2071" i="9"/>
  <c r="S2071" i="9" s="1"/>
  <c r="T2071" i="9" s="1"/>
  <c r="U2071" i="9" s="1"/>
  <c r="P2073" i="9" l="1"/>
  <c r="L2073" i="9"/>
  <c r="W2073" i="9"/>
  <c r="O2072" i="9"/>
  <c r="M2073" i="9"/>
  <c r="N2073" i="9" s="1"/>
  <c r="V2073" i="9"/>
  <c r="Q2073" i="9"/>
  <c r="T2072" i="9"/>
  <c r="U2072" i="9" s="1"/>
  <c r="X2072" i="9"/>
  <c r="K2073" i="9"/>
  <c r="J2074" i="9"/>
  <c r="P2074" i="9" l="1"/>
  <c r="L2074" i="9"/>
  <c r="W2074" i="9"/>
  <c r="O2073" i="9"/>
  <c r="M2074" i="9"/>
  <c r="N2074" i="9" s="1"/>
  <c r="V2074" i="9"/>
  <c r="Q2074" i="9"/>
  <c r="X2073" i="9"/>
  <c r="X2074" i="9"/>
  <c r="J2075" i="9"/>
  <c r="K2074" i="9"/>
  <c r="R2073" i="9"/>
  <c r="S2073" i="9" s="1"/>
  <c r="T2073" i="9" s="1"/>
  <c r="U2073" i="9" s="1"/>
  <c r="P2075" i="9" l="1"/>
  <c r="L2075" i="9"/>
  <c r="W2075" i="9"/>
  <c r="O2074" i="9"/>
  <c r="M2075" i="9"/>
  <c r="N2075" i="9" s="1"/>
  <c r="V2075" i="9"/>
  <c r="Q2075" i="9"/>
  <c r="R2074" i="9"/>
  <c r="S2074" i="9" s="1"/>
  <c r="T2074" i="9" s="1"/>
  <c r="U2074" i="9" s="1"/>
  <c r="X2075" i="9"/>
  <c r="J2076" i="9"/>
  <c r="K2075" i="9"/>
  <c r="P2076" i="9" l="1"/>
  <c r="L2076" i="9"/>
  <c r="W2076" i="9"/>
  <c r="O2075" i="9"/>
  <c r="M2076" i="9"/>
  <c r="N2076" i="9" s="1"/>
  <c r="V2076" i="9"/>
  <c r="Q2076" i="9"/>
  <c r="R2076" i="9"/>
  <c r="S2076" i="9" s="1"/>
  <c r="K2076" i="9"/>
  <c r="J2077" i="9"/>
  <c r="R2075" i="9"/>
  <c r="S2075" i="9" s="1"/>
  <c r="T2075" i="9" s="1"/>
  <c r="U2075" i="9" s="1"/>
  <c r="P2077" i="9" l="1"/>
  <c r="L2077" i="9"/>
  <c r="W2077" i="9"/>
  <c r="O2076" i="9"/>
  <c r="M2077" i="9"/>
  <c r="N2077" i="9" s="1"/>
  <c r="V2077" i="9"/>
  <c r="Q2077" i="9"/>
  <c r="T2076" i="9"/>
  <c r="U2076" i="9" s="1"/>
  <c r="X2076" i="9"/>
  <c r="K2077" i="9"/>
  <c r="J2078" i="9"/>
  <c r="P2078" i="9" l="1"/>
  <c r="L2078" i="9"/>
  <c r="W2078" i="9"/>
  <c r="O2077" i="9"/>
  <c r="M2078" i="9"/>
  <c r="N2078" i="9" s="1"/>
  <c r="V2078" i="9"/>
  <c r="Q2078" i="9"/>
  <c r="X2077" i="9"/>
  <c r="R2078" i="9"/>
  <c r="S2078" i="9" s="1"/>
  <c r="J2079" i="9"/>
  <c r="K2078" i="9"/>
  <c r="R2077" i="9"/>
  <c r="S2077" i="9" s="1"/>
  <c r="T2077" i="9" s="1"/>
  <c r="U2077" i="9" s="1"/>
  <c r="P2079" i="9" l="1"/>
  <c r="L2079" i="9"/>
  <c r="W2079" i="9"/>
  <c r="O2078" i="9"/>
  <c r="M2079" i="9"/>
  <c r="N2079" i="9" s="1"/>
  <c r="V2079" i="9"/>
  <c r="Q2079" i="9"/>
  <c r="T2078" i="9"/>
  <c r="U2078" i="9" s="1"/>
  <c r="X2078" i="9"/>
  <c r="K2079" i="9"/>
  <c r="J2080" i="9"/>
  <c r="P2080" i="9" l="1"/>
  <c r="L2080" i="9"/>
  <c r="W2080" i="9"/>
  <c r="O2079" i="9"/>
  <c r="M2080" i="9"/>
  <c r="N2080" i="9" s="1"/>
  <c r="V2080" i="9"/>
  <c r="Q2080" i="9"/>
  <c r="X2079" i="9"/>
  <c r="X2080" i="9"/>
  <c r="K2080" i="9"/>
  <c r="J2081" i="9"/>
  <c r="R2079" i="9"/>
  <c r="S2079" i="9" s="1"/>
  <c r="T2079" i="9" s="1"/>
  <c r="U2079" i="9" s="1"/>
  <c r="P2081" i="9" l="1"/>
  <c r="L2081" i="9"/>
  <c r="W2081" i="9"/>
  <c r="O2080" i="9"/>
  <c r="M2081" i="9"/>
  <c r="N2081" i="9" s="1"/>
  <c r="V2081" i="9"/>
  <c r="Q2081" i="9"/>
  <c r="R2080" i="9"/>
  <c r="S2080" i="9" s="1"/>
  <c r="T2080" i="9" s="1"/>
  <c r="U2080" i="9" s="1"/>
  <c r="X2081" i="9"/>
  <c r="J2082" i="9"/>
  <c r="K2081" i="9"/>
  <c r="P2082" i="9" l="1"/>
  <c r="L2082" i="9"/>
  <c r="W2082" i="9"/>
  <c r="O2081" i="9"/>
  <c r="M2082" i="9"/>
  <c r="N2082" i="9" s="1"/>
  <c r="V2082" i="9"/>
  <c r="Q2082" i="9"/>
  <c r="R2081" i="9"/>
  <c r="S2081" i="9" s="1"/>
  <c r="T2081" i="9" s="1"/>
  <c r="U2081" i="9" s="1"/>
  <c r="X2082" i="9"/>
  <c r="J2083" i="9"/>
  <c r="K2082" i="9"/>
  <c r="P2083" i="9" l="1"/>
  <c r="L2083" i="9"/>
  <c r="W2083" i="9"/>
  <c r="O2082" i="9"/>
  <c r="M2083" i="9"/>
  <c r="N2083" i="9" s="1"/>
  <c r="V2083" i="9"/>
  <c r="Q2083" i="9"/>
  <c r="R2082" i="9"/>
  <c r="S2082" i="9" s="1"/>
  <c r="T2082" i="9" s="1"/>
  <c r="U2082" i="9" s="1"/>
  <c r="X2083" i="9"/>
  <c r="K2083" i="9"/>
  <c r="J2084" i="9"/>
  <c r="P2084" i="9" l="1"/>
  <c r="L2084" i="9"/>
  <c r="W2084" i="9"/>
  <c r="O2083" i="9"/>
  <c r="M2084" i="9"/>
  <c r="N2084" i="9" s="1"/>
  <c r="V2084" i="9"/>
  <c r="Q2084" i="9"/>
  <c r="R2083" i="9"/>
  <c r="S2083" i="9" s="1"/>
  <c r="T2083" i="9" s="1"/>
  <c r="U2083" i="9" s="1"/>
  <c r="X2084" i="9"/>
  <c r="K2084" i="9"/>
  <c r="J2085" i="9"/>
  <c r="P2085" i="9" l="1"/>
  <c r="L2085" i="9"/>
  <c r="W2085" i="9"/>
  <c r="O2084" i="9"/>
  <c r="M2085" i="9"/>
  <c r="N2085" i="9" s="1"/>
  <c r="V2085" i="9"/>
  <c r="Q2085" i="9"/>
  <c r="R2084" i="9"/>
  <c r="S2084" i="9" s="1"/>
  <c r="T2084" i="9" s="1"/>
  <c r="U2084" i="9" s="1"/>
  <c r="X2085" i="9"/>
  <c r="J2086" i="9"/>
  <c r="K2085" i="9"/>
  <c r="P2086" i="9" l="1"/>
  <c r="L2086" i="9"/>
  <c r="W2086" i="9"/>
  <c r="O2085" i="9"/>
  <c r="M2086" i="9"/>
  <c r="N2086" i="9" s="1"/>
  <c r="V2086" i="9"/>
  <c r="Q2086" i="9"/>
  <c r="R2085" i="9"/>
  <c r="S2085" i="9" s="1"/>
  <c r="T2085" i="9" s="1"/>
  <c r="U2085" i="9" s="1"/>
  <c r="X2086" i="9"/>
  <c r="J2087" i="9"/>
  <c r="K2086" i="9"/>
  <c r="P2087" i="9" l="1"/>
  <c r="L2087" i="9"/>
  <c r="W2087" i="9"/>
  <c r="O2086" i="9"/>
  <c r="M2087" i="9"/>
  <c r="N2087" i="9" s="1"/>
  <c r="V2087" i="9"/>
  <c r="Q2087" i="9"/>
  <c r="R2087" i="9"/>
  <c r="S2087" i="9" s="1"/>
  <c r="K2087" i="9"/>
  <c r="J2088" i="9"/>
  <c r="R2086" i="9"/>
  <c r="S2086" i="9" s="1"/>
  <c r="T2086" i="9" s="1"/>
  <c r="U2086" i="9" s="1"/>
  <c r="P2088" i="9" l="1"/>
  <c r="L2088" i="9"/>
  <c r="W2088" i="9"/>
  <c r="O2087" i="9"/>
  <c r="M2088" i="9"/>
  <c r="N2088" i="9" s="1"/>
  <c r="V2088" i="9"/>
  <c r="Q2088" i="9"/>
  <c r="T2087" i="9"/>
  <c r="U2087" i="9" s="1"/>
  <c r="X2087" i="9"/>
  <c r="K2088" i="9"/>
  <c r="J2089" i="9"/>
  <c r="P2089" i="9" l="1"/>
  <c r="L2089" i="9"/>
  <c r="W2089" i="9"/>
  <c r="O2088" i="9"/>
  <c r="M2089" i="9"/>
  <c r="N2089" i="9" s="1"/>
  <c r="V2089" i="9"/>
  <c r="Q2089" i="9"/>
  <c r="X2088" i="9"/>
  <c r="R2089" i="9"/>
  <c r="S2089" i="9" s="1"/>
  <c r="J2090" i="9"/>
  <c r="K2089" i="9"/>
  <c r="R2088" i="9"/>
  <c r="S2088" i="9" s="1"/>
  <c r="T2088" i="9" s="1"/>
  <c r="U2088" i="9" s="1"/>
  <c r="P2090" i="9" l="1"/>
  <c r="L2090" i="9"/>
  <c r="W2090" i="9"/>
  <c r="O2089" i="9"/>
  <c r="M2090" i="9"/>
  <c r="N2090" i="9" s="1"/>
  <c r="V2090" i="9"/>
  <c r="Q2090" i="9"/>
  <c r="T2089" i="9"/>
  <c r="U2089" i="9" s="1"/>
  <c r="X2089" i="9"/>
  <c r="K2090" i="9"/>
  <c r="J2091" i="9"/>
  <c r="P2091" i="9" l="1"/>
  <c r="L2091" i="9"/>
  <c r="W2091" i="9"/>
  <c r="O2090" i="9"/>
  <c r="M2091" i="9"/>
  <c r="N2091" i="9" s="1"/>
  <c r="V2091" i="9"/>
  <c r="Q2091" i="9"/>
  <c r="X2090" i="9"/>
  <c r="R2091" i="9"/>
  <c r="S2091" i="9" s="1"/>
  <c r="K2091" i="9"/>
  <c r="J2092" i="9"/>
  <c r="R2090" i="9"/>
  <c r="S2090" i="9" s="1"/>
  <c r="T2090" i="9" s="1"/>
  <c r="U2090" i="9" s="1"/>
  <c r="P2092" i="9" l="1"/>
  <c r="L2092" i="9"/>
  <c r="W2092" i="9"/>
  <c r="O2091" i="9"/>
  <c r="M2092" i="9"/>
  <c r="N2092" i="9" s="1"/>
  <c r="V2092" i="9"/>
  <c r="Q2092" i="9"/>
  <c r="T2091" i="9"/>
  <c r="U2091" i="9" s="1"/>
  <c r="X2091" i="9"/>
  <c r="J2093" i="9"/>
  <c r="K2092" i="9"/>
  <c r="P2093" i="9" l="1"/>
  <c r="L2093" i="9"/>
  <c r="W2093" i="9"/>
  <c r="O2092" i="9"/>
  <c r="M2093" i="9"/>
  <c r="N2093" i="9" s="1"/>
  <c r="V2093" i="9"/>
  <c r="Q2093" i="9"/>
  <c r="X2092" i="9"/>
  <c r="R2093" i="9"/>
  <c r="S2093" i="9" s="1"/>
  <c r="J2094" i="9"/>
  <c r="K2093" i="9"/>
  <c r="R2092" i="9"/>
  <c r="S2092" i="9" s="1"/>
  <c r="T2092" i="9" s="1"/>
  <c r="U2092" i="9" s="1"/>
  <c r="P2094" i="9" l="1"/>
  <c r="L2094" i="9"/>
  <c r="W2094" i="9"/>
  <c r="O2093" i="9"/>
  <c r="M2094" i="9"/>
  <c r="N2094" i="9" s="1"/>
  <c r="V2094" i="9"/>
  <c r="Q2094" i="9"/>
  <c r="T2093" i="9"/>
  <c r="U2093" i="9" s="1"/>
  <c r="X2093" i="9"/>
  <c r="K2094" i="9"/>
  <c r="J2095" i="9"/>
  <c r="P2095" i="9" l="1"/>
  <c r="L2095" i="9"/>
  <c r="W2095" i="9"/>
  <c r="O2094" i="9"/>
  <c r="M2095" i="9"/>
  <c r="N2095" i="9" s="1"/>
  <c r="V2095" i="9"/>
  <c r="Q2095" i="9"/>
  <c r="X2094" i="9"/>
  <c r="R2095" i="9"/>
  <c r="S2095" i="9" s="1"/>
  <c r="J2096" i="9"/>
  <c r="K2095" i="9"/>
  <c r="R2094" i="9"/>
  <c r="S2094" i="9" s="1"/>
  <c r="T2094" i="9" s="1"/>
  <c r="U2094" i="9" s="1"/>
  <c r="P2096" i="9" l="1"/>
  <c r="L2096" i="9"/>
  <c r="W2096" i="9"/>
  <c r="O2095" i="9"/>
  <c r="M2096" i="9"/>
  <c r="N2096" i="9" s="1"/>
  <c r="V2096" i="9"/>
  <c r="Q2096" i="9"/>
  <c r="T2095" i="9"/>
  <c r="U2095" i="9" s="1"/>
  <c r="X2095" i="9"/>
  <c r="J2097" i="9"/>
  <c r="K2096" i="9"/>
  <c r="P2097" i="9" l="1"/>
  <c r="L2097" i="9"/>
  <c r="W2097" i="9"/>
  <c r="O2096" i="9"/>
  <c r="M2097" i="9"/>
  <c r="N2097" i="9" s="1"/>
  <c r="V2097" i="9"/>
  <c r="Q2097" i="9"/>
  <c r="X2096" i="9"/>
  <c r="R2097" i="9"/>
  <c r="S2097" i="9" s="1"/>
  <c r="K2097" i="9"/>
  <c r="J2098" i="9"/>
  <c r="R2096" i="9"/>
  <c r="S2096" i="9" s="1"/>
  <c r="T2096" i="9" s="1"/>
  <c r="U2096" i="9" s="1"/>
  <c r="P2098" i="9" l="1"/>
  <c r="L2098" i="9"/>
  <c r="W2098" i="9"/>
  <c r="O2097" i="9"/>
  <c r="M2098" i="9"/>
  <c r="N2098" i="9" s="1"/>
  <c r="V2098" i="9"/>
  <c r="Q2098" i="9"/>
  <c r="T2097" i="9"/>
  <c r="U2097" i="9" s="1"/>
  <c r="X2097" i="9"/>
  <c r="K2098" i="9"/>
  <c r="J2099" i="9"/>
  <c r="P2099" i="9" l="1"/>
  <c r="L2099" i="9"/>
  <c r="W2099" i="9"/>
  <c r="O2098" i="9"/>
  <c r="M2099" i="9"/>
  <c r="N2099" i="9" s="1"/>
  <c r="V2099" i="9"/>
  <c r="Q2099" i="9"/>
  <c r="X2098" i="9"/>
  <c r="R2099" i="9"/>
  <c r="S2099" i="9" s="1"/>
  <c r="K2099" i="9"/>
  <c r="J2100" i="9"/>
  <c r="R2098" i="9"/>
  <c r="S2098" i="9" s="1"/>
  <c r="T2098" i="9" s="1"/>
  <c r="U2098" i="9" s="1"/>
  <c r="P2100" i="9" l="1"/>
  <c r="L2100" i="9"/>
  <c r="W2100" i="9"/>
  <c r="O2099" i="9"/>
  <c r="M2100" i="9"/>
  <c r="N2100" i="9" s="1"/>
  <c r="V2100" i="9"/>
  <c r="Q2100" i="9"/>
  <c r="T2099" i="9"/>
  <c r="U2099" i="9" s="1"/>
  <c r="X2099" i="9"/>
  <c r="J2101" i="9"/>
  <c r="K2100" i="9"/>
  <c r="P2101" i="9" l="1"/>
  <c r="L2101" i="9"/>
  <c r="W2101" i="9"/>
  <c r="O2100" i="9"/>
  <c r="M2101" i="9"/>
  <c r="N2101" i="9" s="1"/>
  <c r="V2101" i="9"/>
  <c r="Q2101" i="9"/>
  <c r="X2100" i="9"/>
  <c r="R2101" i="9"/>
  <c r="S2101" i="9" s="1"/>
  <c r="J2102" i="9"/>
  <c r="K2101" i="9"/>
  <c r="R2100" i="9"/>
  <c r="S2100" i="9" s="1"/>
  <c r="T2100" i="9" s="1"/>
  <c r="U2100" i="9" s="1"/>
  <c r="P2102" i="9" l="1"/>
  <c r="L2102" i="9"/>
  <c r="W2102" i="9"/>
  <c r="O2101" i="9"/>
  <c r="M2102" i="9"/>
  <c r="N2102" i="9" s="1"/>
  <c r="V2102" i="9"/>
  <c r="Q2102" i="9"/>
  <c r="T2101" i="9"/>
  <c r="U2101" i="9" s="1"/>
  <c r="X2101" i="9"/>
  <c r="K2102" i="9"/>
  <c r="J2103" i="9"/>
  <c r="P2103" i="9" l="1"/>
  <c r="L2103" i="9"/>
  <c r="W2103" i="9"/>
  <c r="O2102" i="9"/>
  <c r="M2103" i="9"/>
  <c r="N2103" i="9" s="1"/>
  <c r="V2103" i="9"/>
  <c r="Q2103" i="9"/>
  <c r="X2102" i="9"/>
  <c r="R2103" i="9"/>
  <c r="S2103" i="9" s="1"/>
  <c r="J2104" i="9"/>
  <c r="K2103" i="9"/>
  <c r="R2102" i="9"/>
  <c r="S2102" i="9" s="1"/>
  <c r="T2102" i="9" s="1"/>
  <c r="U2102" i="9" s="1"/>
  <c r="P2104" i="9" l="1"/>
  <c r="L2104" i="9"/>
  <c r="W2104" i="9"/>
  <c r="O2103" i="9"/>
  <c r="M2104" i="9"/>
  <c r="N2104" i="9" s="1"/>
  <c r="V2104" i="9"/>
  <c r="Q2104" i="9"/>
  <c r="T2103" i="9"/>
  <c r="U2103" i="9" s="1"/>
  <c r="X2103" i="9"/>
  <c r="J2105" i="9"/>
  <c r="K2104" i="9"/>
  <c r="P2105" i="9" l="1"/>
  <c r="L2105" i="9"/>
  <c r="W2105" i="9"/>
  <c r="O2104" i="9"/>
  <c r="M2105" i="9"/>
  <c r="N2105" i="9" s="1"/>
  <c r="V2105" i="9"/>
  <c r="Q2105" i="9"/>
  <c r="X2104" i="9"/>
  <c r="R2105" i="9"/>
  <c r="S2105" i="9" s="1"/>
  <c r="J2106" i="9"/>
  <c r="K2105" i="9"/>
  <c r="R2104" i="9"/>
  <c r="S2104" i="9" s="1"/>
  <c r="T2104" i="9" s="1"/>
  <c r="U2104" i="9" s="1"/>
  <c r="P2106" i="9" l="1"/>
  <c r="L2106" i="9"/>
  <c r="W2106" i="9"/>
  <c r="O2105" i="9"/>
  <c r="M2106" i="9"/>
  <c r="N2106" i="9" s="1"/>
  <c r="V2106" i="9"/>
  <c r="Q2106" i="9"/>
  <c r="T2105" i="9"/>
  <c r="U2105" i="9" s="1"/>
  <c r="X2105" i="9"/>
  <c r="K2106" i="9"/>
  <c r="J2107" i="9"/>
  <c r="P2107" i="9" l="1"/>
  <c r="L2107" i="9"/>
  <c r="W2107" i="9"/>
  <c r="O2106" i="9"/>
  <c r="M2107" i="9"/>
  <c r="N2107" i="9" s="1"/>
  <c r="V2107" i="9"/>
  <c r="Q2107" i="9"/>
  <c r="X2106" i="9"/>
  <c r="R2107" i="9"/>
  <c r="S2107" i="9" s="1"/>
  <c r="K2107" i="9"/>
  <c r="J2108" i="9"/>
  <c r="R2106" i="9"/>
  <c r="S2106" i="9" s="1"/>
  <c r="T2106" i="9" s="1"/>
  <c r="U2106" i="9" s="1"/>
  <c r="P2108" i="9" l="1"/>
  <c r="L2108" i="9"/>
  <c r="W2108" i="9"/>
  <c r="O2107" i="9"/>
  <c r="M2108" i="9"/>
  <c r="N2108" i="9" s="1"/>
  <c r="V2108" i="9"/>
  <c r="Q2108" i="9"/>
  <c r="T2107" i="9"/>
  <c r="U2107" i="9" s="1"/>
  <c r="X2107" i="9"/>
  <c r="J2109" i="9"/>
  <c r="K2108" i="9"/>
  <c r="P2109" i="9" l="1"/>
  <c r="L2109" i="9"/>
  <c r="W2109" i="9"/>
  <c r="O2108" i="9"/>
  <c r="M2109" i="9"/>
  <c r="N2109" i="9" s="1"/>
  <c r="V2109" i="9"/>
  <c r="Q2109" i="9"/>
  <c r="X2108" i="9"/>
  <c r="R2109" i="9"/>
  <c r="S2109" i="9" s="1"/>
  <c r="J2110" i="9"/>
  <c r="K2109" i="9"/>
  <c r="R2108" i="9"/>
  <c r="S2108" i="9" s="1"/>
  <c r="T2108" i="9" s="1"/>
  <c r="U2108" i="9" s="1"/>
  <c r="P2110" i="9" l="1"/>
  <c r="L2110" i="9"/>
  <c r="W2110" i="9"/>
  <c r="O2109" i="9"/>
  <c r="M2110" i="9"/>
  <c r="N2110" i="9" s="1"/>
  <c r="V2110" i="9"/>
  <c r="Q2110" i="9"/>
  <c r="T2109" i="9"/>
  <c r="U2109" i="9" s="1"/>
  <c r="X2109" i="9"/>
  <c r="K2110" i="9"/>
  <c r="J2111" i="9"/>
  <c r="P2111" i="9" l="1"/>
  <c r="L2111" i="9"/>
  <c r="W2111" i="9"/>
  <c r="O2110" i="9"/>
  <c r="M2111" i="9"/>
  <c r="N2111" i="9" s="1"/>
  <c r="V2111" i="9"/>
  <c r="Q2111" i="9"/>
  <c r="X2110" i="9"/>
  <c r="R2111" i="9"/>
  <c r="S2111" i="9" s="1"/>
  <c r="J2112" i="9"/>
  <c r="K2111" i="9"/>
  <c r="R2110" i="9"/>
  <c r="S2110" i="9" s="1"/>
  <c r="T2110" i="9" s="1"/>
  <c r="U2110" i="9" s="1"/>
  <c r="P2112" i="9" l="1"/>
  <c r="L2112" i="9"/>
  <c r="W2112" i="9"/>
  <c r="O2111" i="9"/>
  <c r="M2112" i="9"/>
  <c r="N2112" i="9" s="1"/>
  <c r="V2112" i="9"/>
  <c r="Q2112" i="9"/>
  <c r="T2111" i="9"/>
  <c r="U2111" i="9" s="1"/>
  <c r="X2111" i="9"/>
  <c r="K2112" i="9"/>
  <c r="J2113" i="9"/>
  <c r="P2113" i="9" l="1"/>
  <c r="L2113" i="9"/>
  <c r="W2113" i="9"/>
  <c r="O2112" i="9"/>
  <c r="M2113" i="9"/>
  <c r="N2113" i="9" s="1"/>
  <c r="V2113" i="9"/>
  <c r="Q2113" i="9"/>
  <c r="X2112" i="9"/>
  <c r="X2113" i="9"/>
  <c r="K2113" i="9"/>
  <c r="J2114" i="9"/>
  <c r="R2112" i="9"/>
  <c r="S2112" i="9" s="1"/>
  <c r="T2112" i="9" s="1"/>
  <c r="U2112" i="9" s="1"/>
  <c r="P2114" i="9" l="1"/>
  <c r="L2114" i="9"/>
  <c r="W2114" i="9"/>
  <c r="O2113" i="9"/>
  <c r="M2114" i="9"/>
  <c r="N2114" i="9" s="1"/>
  <c r="V2114" i="9"/>
  <c r="Q2114" i="9"/>
  <c r="R2113" i="9"/>
  <c r="S2113" i="9" s="1"/>
  <c r="T2113" i="9" s="1"/>
  <c r="U2113" i="9" s="1"/>
  <c r="X2114" i="9"/>
  <c r="K2114" i="9"/>
  <c r="J2115" i="9"/>
  <c r="P2115" i="9" l="1"/>
  <c r="L2115" i="9"/>
  <c r="W2115" i="9"/>
  <c r="O2114" i="9"/>
  <c r="M2115" i="9"/>
  <c r="N2115" i="9" s="1"/>
  <c r="V2115" i="9"/>
  <c r="Q2115" i="9"/>
  <c r="R2114" i="9"/>
  <c r="S2114" i="9" s="1"/>
  <c r="T2114" i="9" s="1"/>
  <c r="U2114" i="9" s="1"/>
  <c r="R2115" i="9"/>
  <c r="S2115" i="9" s="1"/>
  <c r="J2116" i="9"/>
  <c r="K2115" i="9"/>
  <c r="P2116" i="9" l="1"/>
  <c r="L2116" i="9"/>
  <c r="W2116" i="9"/>
  <c r="O2115" i="9"/>
  <c r="M2116" i="9"/>
  <c r="N2116" i="9" s="1"/>
  <c r="V2116" i="9"/>
  <c r="Q2116" i="9"/>
  <c r="T2115" i="9"/>
  <c r="U2115" i="9" s="1"/>
  <c r="X2115" i="9"/>
  <c r="J2117" i="9"/>
  <c r="K2116" i="9"/>
  <c r="P2117" i="9" l="1"/>
  <c r="L2117" i="9"/>
  <c r="W2117" i="9"/>
  <c r="O2116" i="9"/>
  <c r="M2117" i="9"/>
  <c r="N2117" i="9" s="1"/>
  <c r="V2117" i="9"/>
  <c r="Q2117" i="9"/>
  <c r="X2116" i="9"/>
  <c r="R2117" i="9"/>
  <c r="S2117" i="9" s="1"/>
  <c r="J2118" i="9"/>
  <c r="K2117" i="9"/>
  <c r="R2116" i="9"/>
  <c r="S2116" i="9" s="1"/>
  <c r="T2116" i="9" s="1"/>
  <c r="U2116" i="9" s="1"/>
  <c r="P2118" i="9" l="1"/>
  <c r="L2118" i="9"/>
  <c r="W2118" i="9"/>
  <c r="O2117" i="9"/>
  <c r="M2118" i="9"/>
  <c r="N2118" i="9" s="1"/>
  <c r="V2118" i="9"/>
  <c r="Q2118" i="9"/>
  <c r="T2117" i="9"/>
  <c r="U2117" i="9" s="1"/>
  <c r="X2117" i="9"/>
  <c r="J2119" i="9"/>
  <c r="K2118" i="9"/>
  <c r="P2119" i="9" l="1"/>
  <c r="L2119" i="9"/>
  <c r="W2119" i="9"/>
  <c r="O2118" i="9"/>
  <c r="M2119" i="9"/>
  <c r="N2119" i="9" s="1"/>
  <c r="V2119" i="9"/>
  <c r="Q2119" i="9"/>
  <c r="X2118" i="9"/>
  <c r="R2119" i="9"/>
  <c r="S2119" i="9" s="1"/>
  <c r="J2120" i="9"/>
  <c r="K2119" i="9"/>
  <c r="R2118" i="9"/>
  <c r="S2118" i="9" s="1"/>
  <c r="T2118" i="9" s="1"/>
  <c r="U2118" i="9" s="1"/>
  <c r="P2120" i="9" l="1"/>
  <c r="L2120" i="9"/>
  <c r="W2120" i="9"/>
  <c r="O2119" i="9"/>
  <c r="M2120" i="9"/>
  <c r="N2120" i="9" s="1"/>
  <c r="V2120" i="9"/>
  <c r="Q2120" i="9"/>
  <c r="T2119" i="9"/>
  <c r="U2119" i="9" s="1"/>
  <c r="X2119" i="9"/>
  <c r="K2120" i="9"/>
  <c r="J2121" i="9"/>
  <c r="P2121" i="9" l="1"/>
  <c r="L2121" i="9"/>
  <c r="W2121" i="9"/>
  <c r="O2120" i="9"/>
  <c r="M2121" i="9"/>
  <c r="N2121" i="9" s="1"/>
  <c r="V2121" i="9"/>
  <c r="Q2121" i="9"/>
  <c r="X2120" i="9"/>
  <c r="K2121" i="9"/>
  <c r="J2122" i="9"/>
  <c r="R2120" i="9"/>
  <c r="S2120" i="9" s="1"/>
  <c r="T2120" i="9" s="1"/>
  <c r="U2120" i="9" s="1"/>
  <c r="P2122" i="9" l="1"/>
  <c r="L2122" i="9"/>
  <c r="W2122" i="9"/>
  <c r="O2121" i="9"/>
  <c r="M2122" i="9"/>
  <c r="N2122" i="9" s="1"/>
  <c r="V2122" i="9"/>
  <c r="Q2122" i="9"/>
  <c r="X2121" i="9"/>
  <c r="R2121" i="9"/>
  <c r="S2121" i="9" s="1"/>
  <c r="T2121" i="9" s="1"/>
  <c r="U2121" i="9" s="1"/>
  <c r="X2122" i="9"/>
  <c r="K2122" i="9"/>
  <c r="J2123" i="9"/>
  <c r="P2123" i="9" l="1"/>
  <c r="L2123" i="9"/>
  <c r="W2123" i="9"/>
  <c r="O2122" i="9"/>
  <c r="M2123" i="9"/>
  <c r="N2123" i="9" s="1"/>
  <c r="V2123" i="9"/>
  <c r="Q2123" i="9"/>
  <c r="R2122" i="9"/>
  <c r="S2122" i="9" s="1"/>
  <c r="T2122" i="9" s="1"/>
  <c r="U2122" i="9" s="1"/>
  <c r="X2123" i="9"/>
  <c r="J2124" i="9"/>
  <c r="K2123" i="9"/>
  <c r="P2124" i="9" l="1"/>
  <c r="L2124" i="9"/>
  <c r="W2124" i="9"/>
  <c r="O2123" i="9"/>
  <c r="M2124" i="9"/>
  <c r="N2124" i="9" s="1"/>
  <c r="V2124" i="9"/>
  <c r="Q2124" i="9"/>
  <c r="R2123" i="9"/>
  <c r="S2123" i="9" s="1"/>
  <c r="T2123" i="9" s="1"/>
  <c r="U2123" i="9" s="1"/>
  <c r="R2124" i="9"/>
  <c r="S2124" i="9" s="1"/>
  <c r="K2124" i="9"/>
  <c r="J2125" i="9"/>
  <c r="P2125" i="9" l="1"/>
  <c r="L2125" i="9"/>
  <c r="W2125" i="9"/>
  <c r="O2124" i="9"/>
  <c r="M2125" i="9"/>
  <c r="N2125" i="9" s="1"/>
  <c r="V2125" i="9"/>
  <c r="Q2125" i="9"/>
  <c r="T2124" i="9"/>
  <c r="U2124" i="9" s="1"/>
  <c r="X2124" i="9"/>
  <c r="J2126" i="9"/>
  <c r="K2125" i="9"/>
  <c r="P2126" i="9" l="1"/>
  <c r="L2126" i="9"/>
  <c r="W2126" i="9"/>
  <c r="O2125" i="9"/>
  <c r="M2126" i="9"/>
  <c r="N2126" i="9" s="1"/>
  <c r="V2126" i="9"/>
  <c r="Q2126" i="9"/>
  <c r="X2125" i="9"/>
  <c r="R2125" i="9"/>
  <c r="S2125" i="9" s="1"/>
  <c r="T2125" i="9" s="1"/>
  <c r="U2125" i="9" s="1"/>
  <c r="K2126" i="9"/>
  <c r="J2127" i="9"/>
  <c r="P2127" i="9" l="1"/>
  <c r="L2127" i="9"/>
  <c r="W2127" i="9"/>
  <c r="O2126" i="9"/>
  <c r="M2127" i="9"/>
  <c r="N2127" i="9" s="1"/>
  <c r="V2127" i="9"/>
  <c r="Q2127" i="9"/>
  <c r="X2126" i="9"/>
  <c r="R2126" i="9"/>
  <c r="S2126" i="9" s="1"/>
  <c r="T2126" i="9" s="1"/>
  <c r="U2126" i="9" s="1"/>
  <c r="R2127" i="9"/>
  <c r="S2127" i="9" s="1"/>
  <c r="J2128" i="9"/>
  <c r="K2127" i="9"/>
  <c r="P2128" i="9" l="1"/>
  <c r="L2128" i="9"/>
  <c r="W2128" i="9"/>
  <c r="O2127" i="9"/>
  <c r="M2128" i="9"/>
  <c r="N2128" i="9" s="1"/>
  <c r="V2128" i="9"/>
  <c r="Q2128" i="9"/>
  <c r="T2127" i="9"/>
  <c r="U2127" i="9" s="1"/>
  <c r="X2127" i="9"/>
  <c r="R2128" i="9"/>
  <c r="S2128" i="9" s="1"/>
  <c r="J2129" i="9"/>
  <c r="K2128" i="9"/>
  <c r="P2129" i="9" l="1"/>
  <c r="L2129" i="9"/>
  <c r="W2129" i="9"/>
  <c r="O2128" i="9"/>
  <c r="M2129" i="9"/>
  <c r="N2129" i="9" s="1"/>
  <c r="V2129" i="9"/>
  <c r="Q2129" i="9"/>
  <c r="T2128" i="9"/>
  <c r="U2128" i="9" s="1"/>
  <c r="X2128" i="9"/>
  <c r="K2129" i="9"/>
  <c r="J2130" i="9"/>
  <c r="P2130" i="9" l="1"/>
  <c r="L2130" i="9"/>
  <c r="W2130" i="9"/>
  <c r="O2129" i="9"/>
  <c r="M2130" i="9"/>
  <c r="N2130" i="9" s="1"/>
  <c r="V2130" i="9"/>
  <c r="Q2130" i="9"/>
  <c r="X2129" i="9"/>
  <c r="R2130" i="9"/>
  <c r="S2130" i="9" s="1"/>
  <c r="J2131" i="9"/>
  <c r="K2130" i="9"/>
  <c r="R2129" i="9"/>
  <c r="S2129" i="9" s="1"/>
  <c r="T2129" i="9" s="1"/>
  <c r="U2129" i="9" s="1"/>
  <c r="P2131" i="9" l="1"/>
  <c r="L2131" i="9"/>
  <c r="W2131" i="9"/>
  <c r="O2130" i="9"/>
  <c r="M2131" i="9"/>
  <c r="N2131" i="9" s="1"/>
  <c r="V2131" i="9"/>
  <c r="Q2131" i="9"/>
  <c r="T2130" i="9"/>
  <c r="U2130" i="9" s="1"/>
  <c r="X2130" i="9"/>
  <c r="K2131" i="9"/>
  <c r="J2132" i="9"/>
  <c r="P2132" i="9" l="1"/>
  <c r="L2132" i="9"/>
  <c r="W2132" i="9"/>
  <c r="O2131" i="9"/>
  <c r="M2132" i="9"/>
  <c r="N2132" i="9" s="1"/>
  <c r="V2132" i="9"/>
  <c r="Q2132" i="9"/>
  <c r="X2131" i="9"/>
  <c r="R2132" i="9"/>
  <c r="S2132" i="9" s="1"/>
  <c r="K2132" i="9"/>
  <c r="J2133" i="9"/>
  <c r="R2131" i="9"/>
  <c r="S2131" i="9" s="1"/>
  <c r="T2131" i="9" s="1"/>
  <c r="U2131" i="9" s="1"/>
  <c r="P2133" i="9" l="1"/>
  <c r="L2133" i="9"/>
  <c r="W2133" i="9"/>
  <c r="O2132" i="9"/>
  <c r="M2133" i="9"/>
  <c r="N2133" i="9" s="1"/>
  <c r="V2133" i="9"/>
  <c r="Q2133" i="9"/>
  <c r="T2132" i="9"/>
  <c r="U2132" i="9" s="1"/>
  <c r="X2132" i="9"/>
  <c r="R2133" i="9"/>
  <c r="S2133" i="9" s="1"/>
  <c r="K2133" i="9"/>
  <c r="J2134" i="9"/>
  <c r="P2134" i="9" l="1"/>
  <c r="L2134" i="9"/>
  <c r="W2134" i="9"/>
  <c r="O2133" i="9"/>
  <c r="M2134" i="9"/>
  <c r="N2134" i="9" s="1"/>
  <c r="V2134" i="9"/>
  <c r="Q2134" i="9"/>
  <c r="T2133" i="9"/>
  <c r="U2133" i="9" s="1"/>
  <c r="R2134" i="9"/>
  <c r="S2134" i="9" s="1"/>
  <c r="K2134" i="9"/>
  <c r="J2135" i="9"/>
  <c r="X2133" i="9"/>
  <c r="P2135" i="9" l="1"/>
  <c r="L2135" i="9"/>
  <c r="W2135" i="9"/>
  <c r="O2134" i="9"/>
  <c r="M2135" i="9"/>
  <c r="N2135" i="9" s="1"/>
  <c r="V2135" i="9"/>
  <c r="Q2135" i="9"/>
  <c r="T2134" i="9"/>
  <c r="U2134" i="9" s="1"/>
  <c r="X2134" i="9"/>
  <c r="K2135" i="9"/>
  <c r="J2136" i="9"/>
  <c r="P2136" i="9" l="1"/>
  <c r="L2136" i="9"/>
  <c r="W2136" i="9"/>
  <c r="O2135" i="9"/>
  <c r="M2136" i="9"/>
  <c r="N2136" i="9" s="1"/>
  <c r="V2136" i="9"/>
  <c r="Q2136" i="9"/>
  <c r="X2135" i="9"/>
  <c r="R2136" i="9"/>
  <c r="S2136" i="9" s="1"/>
  <c r="J2137" i="9"/>
  <c r="K2136" i="9"/>
  <c r="R2135" i="9"/>
  <c r="S2135" i="9" s="1"/>
  <c r="T2135" i="9" s="1"/>
  <c r="U2135" i="9" s="1"/>
  <c r="P2137" i="9" l="1"/>
  <c r="L2137" i="9"/>
  <c r="W2137" i="9"/>
  <c r="O2136" i="9"/>
  <c r="M2137" i="9"/>
  <c r="N2137" i="9" s="1"/>
  <c r="V2137" i="9"/>
  <c r="Q2137" i="9"/>
  <c r="T2136" i="9"/>
  <c r="U2136" i="9" s="1"/>
  <c r="X2136" i="9"/>
  <c r="J2138" i="9"/>
  <c r="K2137" i="9"/>
  <c r="P2138" i="9" l="1"/>
  <c r="L2138" i="9"/>
  <c r="W2138" i="9"/>
  <c r="O2137" i="9"/>
  <c r="M2138" i="9"/>
  <c r="N2138" i="9" s="1"/>
  <c r="V2138" i="9"/>
  <c r="Q2138" i="9"/>
  <c r="X2137" i="9"/>
  <c r="R2138" i="9"/>
  <c r="S2138" i="9" s="1"/>
  <c r="J2139" i="9"/>
  <c r="K2138" i="9"/>
  <c r="R2137" i="9"/>
  <c r="S2137" i="9" s="1"/>
  <c r="T2137" i="9" s="1"/>
  <c r="U2137" i="9" s="1"/>
  <c r="P2139" i="9" l="1"/>
  <c r="L2139" i="9"/>
  <c r="W2139" i="9"/>
  <c r="O2138" i="9"/>
  <c r="M2139" i="9"/>
  <c r="N2139" i="9" s="1"/>
  <c r="V2139" i="9"/>
  <c r="Q2139" i="9"/>
  <c r="T2138" i="9"/>
  <c r="U2138" i="9" s="1"/>
  <c r="X2138" i="9"/>
  <c r="K2139" i="9"/>
  <c r="J2140" i="9"/>
  <c r="P2140" i="9" l="1"/>
  <c r="L2140" i="9"/>
  <c r="W2140" i="9"/>
  <c r="O2139" i="9"/>
  <c r="M2140" i="9"/>
  <c r="N2140" i="9" s="1"/>
  <c r="V2140" i="9"/>
  <c r="Q2140" i="9"/>
  <c r="X2139" i="9"/>
  <c r="R2140" i="9"/>
  <c r="S2140" i="9" s="1"/>
  <c r="K2140" i="9"/>
  <c r="J2141" i="9"/>
  <c r="R2139" i="9"/>
  <c r="S2139" i="9" s="1"/>
  <c r="T2139" i="9" s="1"/>
  <c r="U2139" i="9" s="1"/>
  <c r="P2141" i="9" l="1"/>
  <c r="L2141" i="9"/>
  <c r="W2141" i="9"/>
  <c r="O2140" i="9"/>
  <c r="M2141" i="9"/>
  <c r="N2141" i="9" s="1"/>
  <c r="V2141" i="9"/>
  <c r="Q2141" i="9"/>
  <c r="T2140" i="9"/>
  <c r="U2140" i="9" s="1"/>
  <c r="X2140" i="9"/>
  <c r="K2141" i="9"/>
  <c r="J2142" i="9"/>
  <c r="P2142" i="9" l="1"/>
  <c r="L2142" i="9"/>
  <c r="W2142" i="9"/>
  <c r="O2141" i="9"/>
  <c r="M2142" i="9"/>
  <c r="N2142" i="9" s="1"/>
  <c r="V2142" i="9"/>
  <c r="Q2142" i="9"/>
  <c r="X2141" i="9"/>
  <c r="R2142" i="9"/>
  <c r="S2142" i="9" s="1"/>
  <c r="K2142" i="9"/>
  <c r="J2143" i="9"/>
  <c r="R2141" i="9"/>
  <c r="S2141" i="9" s="1"/>
  <c r="T2141" i="9" s="1"/>
  <c r="U2141" i="9" s="1"/>
  <c r="P2143" i="9" l="1"/>
  <c r="L2143" i="9"/>
  <c r="W2143" i="9"/>
  <c r="O2142" i="9"/>
  <c r="M2143" i="9"/>
  <c r="N2143" i="9" s="1"/>
  <c r="V2143" i="9"/>
  <c r="Q2143" i="9"/>
  <c r="T2142" i="9"/>
  <c r="U2142" i="9" s="1"/>
  <c r="X2142" i="9"/>
  <c r="K2143" i="9"/>
  <c r="J2144" i="9"/>
  <c r="P2144" i="9" l="1"/>
  <c r="L2144" i="9"/>
  <c r="W2144" i="9"/>
  <c r="O2143" i="9"/>
  <c r="M2144" i="9"/>
  <c r="N2144" i="9" s="1"/>
  <c r="V2144" i="9"/>
  <c r="Q2144" i="9"/>
  <c r="X2143" i="9"/>
  <c r="R2144" i="9"/>
  <c r="S2144" i="9" s="1"/>
  <c r="J2145" i="9"/>
  <c r="K2144" i="9"/>
  <c r="R2143" i="9"/>
  <c r="S2143" i="9" s="1"/>
  <c r="T2143" i="9" s="1"/>
  <c r="U2143" i="9" s="1"/>
  <c r="P2145" i="9" l="1"/>
  <c r="L2145" i="9"/>
  <c r="W2145" i="9"/>
  <c r="O2144" i="9"/>
  <c r="M2145" i="9"/>
  <c r="N2145" i="9" s="1"/>
  <c r="V2145" i="9"/>
  <c r="Q2145" i="9"/>
  <c r="T2144" i="9"/>
  <c r="U2144" i="9" s="1"/>
  <c r="X2144" i="9"/>
  <c r="J2146" i="9"/>
  <c r="K2145" i="9"/>
  <c r="P2146" i="9" l="1"/>
  <c r="L2146" i="9"/>
  <c r="W2146" i="9"/>
  <c r="O2145" i="9"/>
  <c r="M2146" i="9"/>
  <c r="N2146" i="9" s="1"/>
  <c r="V2146" i="9"/>
  <c r="Q2146" i="9"/>
  <c r="X2145" i="9"/>
  <c r="R2146" i="9"/>
  <c r="S2146" i="9" s="1"/>
  <c r="J2147" i="9"/>
  <c r="K2146" i="9"/>
  <c r="R2145" i="9"/>
  <c r="S2145" i="9" s="1"/>
  <c r="T2145" i="9" s="1"/>
  <c r="U2145" i="9" s="1"/>
  <c r="P2147" i="9" l="1"/>
  <c r="L2147" i="9"/>
  <c r="W2147" i="9"/>
  <c r="O2146" i="9"/>
  <c r="M2147" i="9"/>
  <c r="N2147" i="9" s="1"/>
  <c r="V2147" i="9"/>
  <c r="Q2147" i="9"/>
  <c r="T2146" i="9"/>
  <c r="U2146" i="9" s="1"/>
  <c r="X2146" i="9"/>
  <c r="K2147" i="9"/>
  <c r="J2148" i="9"/>
  <c r="P2148" i="9" l="1"/>
  <c r="L2148" i="9"/>
  <c r="W2148" i="9"/>
  <c r="O2147" i="9"/>
  <c r="M2148" i="9"/>
  <c r="N2148" i="9" s="1"/>
  <c r="V2148" i="9"/>
  <c r="Q2148" i="9"/>
  <c r="X2147" i="9"/>
  <c r="X2148" i="9"/>
  <c r="K2148" i="9"/>
  <c r="J2149" i="9"/>
  <c r="R2147" i="9"/>
  <c r="S2147" i="9" s="1"/>
  <c r="T2147" i="9" s="1"/>
  <c r="U2147" i="9" s="1"/>
  <c r="P2149" i="9" l="1"/>
  <c r="L2149" i="9"/>
  <c r="W2149" i="9"/>
  <c r="O2148" i="9"/>
  <c r="M2149" i="9"/>
  <c r="N2149" i="9" s="1"/>
  <c r="V2149" i="9"/>
  <c r="Q2149" i="9"/>
  <c r="R2148" i="9"/>
  <c r="S2148" i="9" s="1"/>
  <c r="T2148" i="9" s="1"/>
  <c r="U2148" i="9" s="1"/>
  <c r="X2149" i="9"/>
  <c r="K2149" i="9"/>
  <c r="J2150" i="9"/>
  <c r="P2150" i="9" l="1"/>
  <c r="L2150" i="9"/>
  <c r="W2150" i="9"/>
  <c r="O2149" i="9"/>
  <c r="M2150" i="9"/>
  <c r="N2150" i="9" s="1"/>
  <c r="V2150" i="9"/>
  <c r="Q2150" i="9"/>
  <c r="R2149" i="9"/>
  <c r="S2149" i="9" s="1"/>
  <c r="T2149" i="9" s="1"/>
  <c r="U2149" i="9" s="1"/>
  <c r="X2150" i="9"/>
  <c r="K2150" i="9"/>
  <c r="J2151" i="9"/>
  <c r="P2151" i="9" l="1"/>
  <c r="L2151" i="9"/>
  <c r="W2151" i="9"/>
  <c r="O2150" i="9"/>
  <c r="M2151" i="9"/>
  <c r="N2151" i="9" s="1"/>
  <c r="V2151" i="9"/>
  <c r="Q2151" i="9"/>
  <c r="R2150" i="9"/>
  <c r="S2150" i="9" s="1"/>
  <c r="T2150" i="9" s="1"/>
  <c r="U2150" i="9" s="1"/>
  <c r="X2151" i="9"/>
  <c r="K2151" i="9"/>
  <c r="J2152" i="9"/>
  <c r="P2152" i="9" l="1"/>
  <c r="L2152" i="9"/>
  <c r="W2152" i="9"/>
  <c r="O2151" i="9"/>
  <c r="M2152" i="9"/>
  <c r="N2152" i="9" s="1"/>
  <c r="V2152" i="9"/>
  <c r="Q2152" i="9"/>
  <c r="R2152" i="9"/>
  <c r="S2152" i="9" s="1"/>
  <c r="J2153" i="9"/>
  <c r="K2152" i="9"/>
  <c r="R2151" i="9"/>
  <c r="S2151" i="9" s="1"/>
  <c r="T2151" i="9" s="1"/>
  <c r="U2151" i="9" s="1"/>
  <c r="P2153" i="9" l="1"/>
  <c r="L2153" i="9"/>
  <c r="W2153" i="9"/>
  <c r="O2152" i="9"/>
  <c r="M2153" i="9"/>
  <c r="N2153" i="9" s="1"/>
  <c r="V2153" i="9"/>
  <c r="Q2153" i="9"/>
  <c r="T2152" i="9"/>
  <c r="U2152" i="9" s="1"/>
  <c r="X2152" i="9"/>
  <c r="J2154" i="9"/>
  <c r="K2153" i="9"/>
  <c r="P2154" i="9" l="1"/>
  <c r="L2154" i="9"/>
  <c r="W2154" i="9"/>
  <c r="O2153" i="9"/>
  <c r="M2154" i="9"/>
  <c r="N2154" i="9" s="1"/>
  <c r="V2154" i="9"/>
  <c r="Q2154" i="9"/>
  <c r="X2153" i="9"/>
  <c r="R2154" i="9"/>
  <c r="S2154" i="9" s="1"/>
  <c r="J2155" i="9"/>
  <c r="K2154" i="9"/>
  <c r="R2153" i="9"/>
  <c r="S2153" i="9" s="1"/>
  <c r="T2153" i="9" s="1"/>
  <c r="U2153" i="9" s="1"/>
  <c r="P2155" i="9" l="1"/>
  <c r="L2155" i="9"/>
  <c r="W2155" i="9"/>
  <c r="O2154" i="9"/>
  <c r="M2155" i="9"/>
  <c r="N2155" i="9" s="1"/>
  <c r="V2155" i="9"/>
  <c r="Q2155" i="9"/>
  <c r="T2154" i="9"/>
  <c r="U2154" i="9" s="1"/>
  <c r="X2154" i="9"/>
  <c r="K2155" i="9"/>
  <c r="J2156" i="9"/>
  <c r="P2156" i="9" l="1"/>
  <c r="L2156" i="9"/>
  <c r="W2156" i="9"/>
  <c r="O2155" i="9"/>
  <c r="M2156" i="9"/>
  <c r="N2156" i="9" s="1"/>
  <c r="V2156" i="9"/>
  <c r="Q2156" i="9"/>
  <c r="X2155" i="9"/>
  <c r="R2156" i="9"/>
  <c r="S2156" i="9" s="1"/>
  <c r="K2156" i="9"/>
  <c r="J2157" i="9"/>
  <c r="R2155" i="9"/>
  <c r="S2155" i="9" s="1"/>
  <c r="T2155" i="9" s="1"/>
  <c r="U2155" i="9" s="1"/>
  <c r="P2157" i="9" l="1"/>
  <c r="L2157" i="9"/>
  <c r="W2157" i="9"/>
  <c r="O2156" i="9"/>
  <c r="M2157" i="9"/>
  <c r="N2157" i="9" s="1"/>
  <c r="V2157" i="9"/>
  <c r="Q2157" i="9"/>
  <c r="T2156" i="9"/>
  <c r="U2156" i="9" s="1"/>
  <c r="X2156" i="9"/>
  <c r="K2157" i="9"/>
  <c r="J2158" i="9"/>
  <c r="P2158" i="9" l="1"/>
  <c r="L2158" i="9"/>
  <c r="W2158" i="9"/>
  <c r="O2157" i="9"/>
  <c r="M2158" i="9"/>
  <c r="N2158" i="9" s="1"/>
  <c r="V2158" i="9"/>
  <c r="Q2158" i="9"/>
  <c r="X2157" i="9"/>
  <c r="R2158" i="9"/>
  <c r="S2158" i="9" s="1"/>
  <c r="K2158" i="9"/>
  <c r="J2159" i="9"/>
  <c r="R2157" i="9"/>
  <c r="S2157" i="9" s="1"/>
  <c r="T2157" i="9" s="1"/>
  <c r="U2157" i="9" s="1"/>
  <c r="P2159" i="9" l="1"/>
  <c r="L2159" i="9"/>
  <c r="W2159" i="9"/>
  <c r="O2158" i="9"/>
  <c r="M2159" i="9"/>
  <c r="N2159" i="9" s="1"/>
  <c r="V2159" i="9"/>
  <c r="Q2159" i="9"/>
  <c r="T2158" i="9"/>
  <c r="U2158" i="9" s="1"/>
  <c r="X2158" i="9"/>
  <c r="K2159" i="9"/>
  <c r="J2160" i="9"/>
  <c r="P2160" i="9" l="1"/>
  <c r="L2160" i="9"/>
  <c r="W2160" i="9"/>
  <c r="O2159" i="9"/>
  <c r="M2160" i="9"/>
  <c r="N2160" i="9" s="1"/>
  <c r="V2160" i="9"/>
  <c r="Q2160" i="9"/>
  <c r="X2159" i="9"/>
  <c r="R2160" i="9"/>
  <c r="S2160" i="9" s="1"/>
  <c r="J2161" i="9"/>
  <c r="K2160" i="9"/>
  <c r="R2159" i="9"/>
  <c r="S2159" i="9" s="1"/>
  <c r="T2159" i="9" s="1"/>
  <c r="U2159" i="9" s="1"/>
  <c r="P2161" i="9" l="1"/>
  <c r="L2161" i="9"/>
  <c r="W2161" i="9"/>
  <c r="O2160" i="9"/>
  <c r="M2161" i="9"/>
  <c r="N2161" i="9" s="1"/>
  <c r="V2161" i="9"/>
  <c r="Q2161" i="9"/>
  <c r="T2160" i="9"/>
  <c r="U2160" i="9" s="1"/>
  <c r="X2160" i="9"/>
  <c r="J2162" i="9"/>
  <c r="K2161" i="9"/>
  <c r="P2162" i="9" l="1"/>
  <c r="L2162" i="9"/>
  <c r="W2162" i="9"/>
  <c r="O2161" i="9"/>
  <c r="M2162" i="9"/>
  <c r="N2162" i="9" s="1"/>
  <c r="V2162" i="9"/>
  <c r="Q2162" i="9"/>
  <c r="X2161" i="9"/>
  <c r="X2162" i="9"/>
  <c r="J2163" i="9"/>
  <c r="K2162" i="9"/>
  <c r="R2161" i="9"/>
  <c r="S2161" i="9" s="1"/>
  <c r="T2161" i="9" s="1"/>
  <c r="U2161" i="9" s="1"/>
  <c r="P2163" i="9" l="1"/>
  <c r="L2163" i="9"/>
  <c r="W2163" i="9"/>
  <c r="O2162" i="9"/>
  <c r="M2163" i="9"/>
  <c r="N2163" i="9" s="1"/>
  <c r="V2163" i="9"/>
  <c r="Q2163" i="9"/>
  <c r="R2162" i="9"/>
  <c r="S2162" i="9" s="1"/>
  <c r="T2162" i="9" s="1"/>
  <c r="U2162" i="9" s="1"/>
  <c r="R2163" i="9"/>
  <c r="S2163" i="9" s="1"/>
  <c r="K2163" i="9"/>
  <c r="J2164" i="9"/>
  <c r="P2164" i="9" l="1"/>
  <c r="L2164" i="9"/>
  <c r="W2164" i="9"/>
  <c r="O2163" i="9"/>
  <c r="M2164" i="9"/>
  <c r="N2164" i="9" s="1"/>
  <c r="V2164" i="9"/>
  <c r="Q2164" i="9"/>
  <c r="T2163" i="9"/>
  <c r="U2163" i="9"/>
  <c r="X2163" i="9"/>
  <c r="K2164" i="9"/>
  <c r="J2165" i="9"/>
  <c r="P2165" i="9" l="1"/>
  <c r="L2165" i="9"/>
  <c r="W2165" i="9"/>
  <c r="O2164" i="9"/>
  <c r="M2165" i="9"/>
  <c r="N2165" i="9" s="1"/>
  <c r="V2165" i="9"/>
  <c r="Q2165" i="9"/>
  <c r="X2164" i="9"/>
  <c r="R2164" i="9"/>
  <c r="S2164" i="9" s="1"/>
  <c r="T2164" i="9" s="1"/>
  <c r="U2164" i="9" s="1"/>
  <c r="X2165" i="9"/>
  <c r="J2166" i="9"/>
  <c r="K2165" i="9"/>
  <c r="P2166" i="9" l="1"/>
  <c r="L2166" i="9"/>
  <c r="W2166" i="9"/>
  <c r="O2165" i="9"/>
  <c r="M2166" i="9"/>
  <c r="N2166" i="9" s="1"/>
  <c r="V2166" i="9"/>
  <c r="Q2166" i="9"/>
  <c r="R2165" i="9"/>
  <c r="S2165" i="9" s="1"/>
  <c r="T2165" i="9" s="1"/>
  <c r="U2165" i="9" s="1"/>
  <c r="X2166" i="9"/>
  <c r="K2166" i="9"/>
  <c r="J2167" i="9"/>
  <c r="P2167" i="9" l="1"/>
  <c r="L2167" i="9"/>
  <c r="W2167" i="9"/>
  <c r="O2166" i="9"/>
  <c r="M2167" i="9"/>
  <c r="N2167" i="9" s="1"/>
  <c r="V2167" i="9"/>
  <c r="Q2167" i="9"/>
  <c r="R2166" i="9"/>
  <c r="S2166" i="9" s="1"/>
  <c r="T2166" i="9" s="1"/>
  <c r="U2166" i="9" s="1"/>
  <c r="X2167" i="9"/>
  <c r="J2168" i="9"/>
  <c r="K2167" i="9"/>
  <c r="P2168" i="9" l="1"/>
  <c r="L2168" i="9"/>
  <c r="W2168" i="9"/>
  <c r="O2167" i="9"/>
  <c r="M2168" i="9"/>
  <c r="N2168" i="9" s="1"/>
  <c r="V2168" i="9"/>
  <c r="Q2168" i="9"/>
  <c r="R2167" i="9"/>
  <c r="S2167" i="9" s="1"/>
  <c r="T2167" i="9" s="1"/>
  <c r="U2167" i="9" s="1"/>
  <c r="X2168" i="9"/>
  <c r="J2169" i="9"/>
  <c r="K2168" i="9"/>
  <c r="P2169" i="9" l="1"/>
  <c r="L2169" i="9"/>
  <c r="W2169" i="9"/>
  <c r="O2168" i="9"/>
  <c r="M2169" i="9"/>
  <c r="N2169" i="9" s="1"/>
  <c r="V2169" i="9"/>
  <c r="Q2169" i="9"/>
  <c r="R2168" i="9"/>
  <c r="S2168" i="9" s="1"/>
  <c r="T2168" i="9" s="1"/>
  <c r="U2168" i="9" s="1"/>
  <c r="R2169" i="9"/>
  <c r="S2169" i="9" s="1"/>
  <c r="K2169" i="9"/>
  <c r="J2170" i="9"/>
  <c r="P2170" i="9" l="1"/>
  <c r="L2170" i="9"/>
  <c r="W2170" i="9"/>
  <c r="O2169" i="9"/>
  <c r="M2170" i="9"/>
  <c r="N2170" i="9" s="1"/>
  <c r="V2170" i="9"/>
  <c r="Q2170" i="9"/>
  <c r="T2169" i="9"/>
  <c r="U2169" i="9" s="1"/>
  <c r="J2171" i="9"/>
  <c r="K2170" i="9"/>
  <c r="X2169" i="9"/>
  <c r="P2171" i="9" l="1"/>
  <c r="L2171" i="9"/>
  <c r="W2171" i="9"/>
  <c r="O2170" i="9"/>
  <c r="M2171" i="9"/>
  <c r="N2171" i="9" s="1"/>
  <c r="V2171" i="9"/>
  <c r="Q2171" i="9"/>
  <c r="X2170" i="9"/>
  <c r="R2170" i="9"/>
  <c r="S2170" i="9" s="1"/>
  <c r="T2170" i="9" s="1"/>
  <c r="U2170" i="9" s="1"/>
  <c r="R2171" i="9"/>
  <c r="S2171" i="9" s="1"/>
  <c r="J2172" i="9"/>
  <c r="K2171" i="9"/>
  <c r="P2172" i="9" l="1"/>
  <c r="L2172" i="9"/>
  <c r="W2172" i="9"/>
  <c r="O2171" i="9"/>
  <c r="M2172" i="9"/>
  <c r="N2172" i="9" s="1"/>
  <c r="V2172" i="9"/>
  <c r="Q2172" i="9"/>
  <c r="T2171" i="9"/>
  <c r="U2171" i="9" s="1"/>
  <c r="X2171" i="9"/>
  <c r="K2172" i="9"/>
  <c r="J2173" i="9"/>
  <c r="P2173" i="9" l="1"/>
  <c r="L2173" i="9"/>
  <c r="W2173" i="9"/>
  <c r="O2172" i="9"/>
  <c r="M2173" i="9"/>
  <c r="N2173" i="9" s="1"/>
  <c r="V2173" i="9"/>
  <c r="Q2173" i="9"/>
  <c r="X2172" i="9"/>
  <c r="R2173" i="9"/>
  <c r="S2173" i="9" s="1"/>
  <c r="J2174" i="9"/>
  <c r="K2173" i="9"/>
  <c r="R2172" i="9"/>
  <c r="S2172" i="9" s="1"/>
  <c r="T2172" i="9" s="1"/>
  <c r="U2172" i="9" s="1"/>
  <c r="P2174" i="9" l="1"/>
  <c r="L2174" i="9"/>
  <c r="W2174" i="9"/>
  <c r="O2173" i="9"/>
  <c r="M2174" i="9"/>
  <c r="N2174" i="9" s="1"/>
  <c r="V2174" i="9"/>
  <c r="Q2174" i="9"/>
  <c r="T2173" i="9"/>
  <c r="U2173" i="9" s="1"/>
  <c r="X2173" i="9"/>
  <c r="J2175" i="9"/>
  <c r="K2174" i="9"/>
  <c r="P2175" i="9" l="1"/>
  <c r="L2175" i="9"/>
  <c r="W2175" i="9"/>
  <c r="O2174" i="9"/>
  <c r="M2175" i="9"/>
  <c r="N2175" i="9" s="1"/>
  <c r="V2175" i="9"/>
  <c r="Q2175" i="9"/>
  <c r="X2174" i="9"/>
  <c r="R2175" i="9"/>
  <c r="S2175" i="9" s="1"/>
  <c r="J2176" i="9"/>
  <c r="K2175" i="9"/>
  <c r="R2174" i="9"/>
  <c r="S2174" i="9" s="1"/>
  <c r="T2174" i="9" s="1"/>
  <c r="U2174" i="9" s="1"/>
  <c r="P2176" i="9" l="1"/>
  <c r="L2176" i="9"/>
  <c r="W2176" i="9"/>
  <c r="O2175" i="9"/>
  <c r="M2176" i="9"/>
  <c r="N2176" i="9" s="1"/>
  <c r="V2176" i="9"/>
  <c r="Q2176" i="9"/>
  <c r="T2175" i="9"/>
  <c r="U2175" i="9" s="1"/>
  <c r="X2175" i="9"/>
  <c r="K2176" i="9"/>
  <c r="J2177" i="9"/>
  <c r="P2177" i="9" l="1"/>
  <c r="L2177" i="9"/>
  <c r="W2177" i="9"/>
  <c r="O2176" i="9"/>
  <c r="M2177" i="9"/>
  <c r="N2177" i="9" s="1"/>
  <c r="V2177" i="9"/>
  <c r="Q2177" i="9"/>
  <c r="X2176" i="9"/>
  <c r="R2177" i="9"/>
  <c r="S2177" i="9" s="1"/>
  <c r="K2177" i="9"/>
  <c r="J2178" i="9"/>
  <c r="R2176" i="9"/>
  <c r="S2176" i="9" s="1"/>
  <c r="T2176" i="9" s="1"/>
  <c r="U2176" i="9" s="1"/>
  <c r="P2178" i="9" l="1"/>
  <c r="L2178" i="9"/>
  <c r="W2178" i="9"/>
  <c r="O2177" i="9"/>
  <c r="M2178" i="9"/>
  <c r="N2178" i="9" s="1"/>
  <c r="V2178" i="9"/>
  <c r="Q2178" i="9"/>
  <c r="T2177" i="9"/>
  <c r="U2177" i="9" s="1"/>
  <c r="X2177" i="9"/>
  <c r="R2178" i="9"/>
  <c r="S2178" i="9" s="1"/>
  <c r="K2178" i="9"/>
  <c r="J2179" i="9"/>
  <c r="P2179" i="9" l="1"/>
  <c r="L2179" i="9"/>
  <c r="W2179" i="9"/>
  <c r="O2178" i="9"/>
  <c r="M2179" i="9"/>
  <c r="N2179" i="9" s="1"/>
  <c r="V2179" i="9"/>
  <c r="Q2179" i="9"/>
  <c r="T2178" i="9"/>
  <c r="U2178" i="9" s="1"/>
  <c r="R2179" i="9"/>
  <c r="S2179" i="9" s="1"/>
  <c r="J2180" i="9"/>
  <c r="K2179" i="9"/>
  <c r="X2178" i="9"/>
  <c r="P2180" i="9" l="1"/>
  <c r="L2180" i="9"/>
  <c r="W2180" i="9"/>
  <c r="O2179" i="9"/>
  <c r="M2180" i="9"/>
  <c r="N2180" i="9" s="1"/>
  <c r="V2180" i="9"/>
  <c r="Q2180" i="9"/>
  <c r="T2179" i="9"/>
  <c r="U2179" i="9" s="1"/>
  <c r="X2179" i="9"/>
  <c r="J2181" i="9"/>
  <c r="K2180" i="9"/>
  <c r="P2181" i="9" l="1"/>
  <c r="L2181" i="9"/>
  <c r="W2181" i="9"/>
  <c r="O2180" i="9"/>
  <c r="M2181" i="9"/>
  <c r="N2181" i="9" s="1"/>
  <c r="V2181" i="9"/>
  <c r="Q2181" i="9"/>
  <c r="X2180" i="9"/>
  <c r="R2181" i="9"/>
  <c r="S2181" i="9" s="1"/>
  <c r="J2182" i="9"/>
  <c r="K2181" i="9"/>
  <c r="R2180" i="9"/>
  <c r="S2180" i="9" s="1"/>
  <c r="T2180" i="9" s="1"/>
  <c r="U2180" i="9" s="1"/>
  <c r="P2182" i="9" l="1"/>
  <c r="L2182" i="9"/>
  <c r="W2182" i="9"/>
  <c r="O2181" i="9"/>
  <c r="M2182" i="9"/>
  <c r="N2182" i="9" s="1"/>
  <c r="V2182" i="9"/>
  <c r="Q2182" i="9"/>
  <c r="T2181" i="9"/>
  <c r="U2181" i="9" s="1"/>
  <c r="X2181" i="9"/>
  <c r="K2182" i="9"/>
  <c r="J2183" i="9"/>
  <c r="P2183" i="9" l="1"/>
  <c r="L2183" i="9"/>
  <c r="W2183" i="9"/>
  <c r="O2182" i="9"/>
  <c r="M2183" i="9"/>
  <c r="N2183" i="9" s="1"/>
  <c r="V2183" i="9"/>
  <c r="Q2183" i="9"/>
  <c r="X2182" i="9"/>
  <c r="R2183" i="9"/>
  <c r="S2183" i="9" s="1"/>
  <c r="J2184" i="9"/>
  <c r="K2183" i="9"/>
  <c r="R2182" i="9"/>
  <c r="S2182" i="9" s="1"/>
  <c r="T2182" i="9" s="1"/>
  <c r="U2182" i="9" s="1"/>
  <c r="P2184" i="9" l="1"/>
  <c r="L2184" i="9"/>
  <c r="W2184" i="9"/>
  <c r="O2183" i="9"/>
  <c r="M2184" i="9"/>
  <c r="N2184" i="9" s="1"/>
  <c r="V2184" i="9"/>
  <c r="Q2184" i="9"/>
  <c r="T2183" i="9"/>
  <c r="U2183" i="9" s="1"/>
  <c r="X2183" i="9"/>
  <c r="J2185" i="9"/>
  <c r="K2184" i="9"/>
  <c r="P2185" i="9" l="1"/>
  <c r="L2185" i="9"/>
  <c r="W2185" i="9"/>
  <c r="O2184" i="9"/>
  <c r="M2185" i="9"/>
  <c r="N2185" i="9" s="1"/>
  <c r="V2185" i="9"/>
  <c r="Q2185" i="9"/>
  <c r="X2184" i="9"/>
  <c r="R2185" i="9"/>
  <c r="S2185" i="9" s="1"/>
  <c r="J2186" i="9"/>
  <c r="K2185" i="9"/>
  <c r="R2184" i="9"/>
  <c r="S2184" i="9" s="1"/>
  <c r="T2184" i="9" s="1"/>
  <c r="U2184" i="9" s="1"/>
  <c r="P2186" i="9" l="1"/>
  <c r="L2186" i="9"/>
  <c r="W2186" i="9"/>
  <c r="O2185" i="9"/>
  <c r="M2186" i="9"/>
  <c r="N2186" i="9" s="1"/>
  <c r="V2186" i="9"/>
  <c r="Q2186" i="9"/>
  <c r="T2185" i="9"/>
  <c r="U2185" i="9" s="1"/>
  <c r="X2185" i="9"/>
  <c r="K2186" i="9"/>
  <c r="J2187" i="9"/>
  <c r="P2187" i="9" l="1"/>
  <c r="L2187" i="9"/>
  <c r="W2187" i="9"/>
  <c r="O2186" i="9"/>
  <c r="M2187" i="9"/>
  <c r="N2187" i="9" s="1"/>
  <c r="V2187" i="9"/>
  <c r="Q2187" i="9"/>
  <c r="X2186" i="9"/>
  <c r="R2187" i="9"/>
  <c r="S2187" i="9" s="1"/>
  <c r="K2187" i="9"/>
  <c r="J2188" i="9"/>
  <c r="R2186" i="9"/>
  <c r="S2186" i="9" s="1"/>
  <c r="T2186" i="9" s="1"/>
  <c r="U2186" i="9" s="1"/>
  <c r="P2188" i="9" l="1"/>
  <c r="L2188" i="9"/>
  <c r="W2188" i="9"/>
  <c r="O2187" i="9"/>
  <c r="M2188" i="9"/>
  <c r="N2188" i="9" s="1"/>
  <c r="V2188" i="9"/>
  <c r="Q2188" i="9"/>
  <c r="T2187" i="9"/>
  <c r="U2187" i="9" s="1"/>
  <c r="X2187" i="9"/>
  <c r="J2189" i="9"/>
  <c r="K2188" i="9"/>
  <c r="P2189" i="9" l="1"/>
  <c r="L2189" i="9"/>
  <c r="W2189" i="9"/>
  <c r="O2188" i="9"/>
  <c r="M2189" i="9"/>
  <c r="N2189" i="9" s="1"/>
  <c r="V2189" i="9"/>
  <c r="Q2189" i="9"/>
  <c r="X2188" i="9"/>
  <c r="R2189" i="9"/>
  <c r="S2189" i="9" s="1"/>
  <c r="J2190" i="9"/>
  <c r="K2189" i="9"/>
  <c r="R2188" i="9"/>
  <c r="S2188" i="9" s="1"/>
  <c r="T2188" i="9" s="1"/>
  <c r="U2188" i="9" s="1"/>
  <c r="P2190" i="9" l="1"/>
  <c r="L2190" i="9"/>
  <c r="W2190" i="9"/>
  <c r="O2189" i="9"/>
  <c r="M2190" i="9"/>
  <c r="N2190" i="9" s="1"/>
  <c r="V2190" i="9"/>
  <c r="Q2190" i="9"/>
  <c r="T2189" i="9"/>
  <c r="U2189" i="9" s="1"/>
  <c r="X2189" i="9"/>
  <c r="K2190" i="9"/>
  <c r="J2191" i="9"/>
  <c r="P2191" i="9" l="1"/>
  <c r="L2191" i="9"/>
  <c r="W2191" i="9"/>
  <c r="O2190" i="9"/>
  <c r="M2191" i="9"/>
  <c r="N2191" i="9" s="1"/>
  <c r="V2191" i="9"/>
  <c r="Q2191" i="9"/>
  <c r="X2190" i="9"/>
  <c r="R2191" i="9"/>
  <c r="S2191" i="9" s="1"/>
  <c r="J2192" i="9"/>
  <c r="K2191" i="9"/>
  <c r="R2190" i="9"/>
  <c r="S2190" i="9" s="1"/>
  <c r="T2190" i="9" s="1"/>
  <c r="U2190" i="9" s="1"/>
  <c r="P2192" i="9" l="1"/>
  <c r="L2192" i="9"/>
  <c r="W2192" i="9"/>
  <c r="O2191" i="9"/>
  <c r="M2192" i="9"/>
  <c r="N2192" i="9" s="1"/>
  <c r="V2192" i="9"/>
  <c r="Q2192" i="9"/>
  <c r="T2191" i="9"/>
  <c r="U2191" i="9" s="1"/>
  <c r="X2191" i="9"/>
  <c r="K2192" i="9"/>
  <c r="J2193" i="9"/>
  <c r="P2193" i="9" l="1"/>
  <c r="L2193" i="9"/>
  <c r="W2193" i="9"/>
  <c r="O2192" i="9"/>
  <c r="M2193" i="9"/>
  <c r="N2193" i="9" s="1"/>
  <c r="V2193" i="9"/>
  <c r="Q2193" i="9"/>
  <c r="X2192" i="9"/>
  <c r="R2193" i="9"/>
  <c r="S2193" i="9" s="1"/>
  <c r="J2194" i="9"/>
  <c r="K2193" i="9"/>
  <c r="R2192" i="9"/>
  <c r="S2192" i="9" s="1"/>
  <c r="T2192" i="9" s="1"/>
  <c r="U2192" i="9" s="1"/>
  <c r="P2194" i="9" l="1"/>
  <c r="L2194" i="9"/>
  <c r="W2194" i="9"/>
  <c r="O2193" i="9"/>
  <c r="M2194" i="9"/>
  <c r="N2194" i="9" s="1"/>
  <c r="V2194" i="9"/>
  <c r="Q2194" i="9"/>
  <c r="T2193" i="9"/>
  <c r="U2193" i="9" s="1"/>
  <c r="X2193" i="9"/>
  <c r="K2194" i="9"/>
  <c r="J2195" i="9"/>
  <c r="P2195" i="9" l="1"/>
  <c r="L2195" i="9"/>
  <c r="W2195" i="9"/>
  <c r="O2194" i="9"/>
  <c r="M2195" i="9"/>
  <c r="N2195" i="9" s="1"/>
  <c r="V2195" i="9"/>
  <c r="Q2195" i="9"/>
  <c r="X2194" i="9"/>
  <c r="R2195" i="9"/>
  <c r="S2195" i="9" s="1"/>
  <c r="K2195" i="9"/>
  <c r="J2196" i="9"/>
  <c r="R2194" i="9"/>
  <c r="S2194" i="9" s="1"/>
  <c r="T2194" i="9" s="1"/>
  <c r="U2194" i="9" s="1"/>
  <c r="P2196" i="9" l="1"/>
  <c r="L2196" i="9"/>
  <c r="W2196" i="9"/>
  <c r="O2195" i="9"/>
  <c r="M2196" i="9"/>
  <c r="N2196" i="9" s="1"/>
  <c r="V2196" i="9"/>
  <c r="Q2196" i="9"/>
  <c r="T2195" i="9"/>
  <c r="U2195" i="9" s="1"/>
  <c r="X2195" i="9"/>
  <c r="K2196" i="9"/>
  <c r="J2197" i="9"/>
  <c r="P2197" i="9" l="1"/>
  <c r="L2197" i="9"/>
  <c r="W2197" i="9"/>
  <c r="O2196" i="9"/>
  <c r="M2197" i="9"/>
  <c r="N2197" i="9" s="1"/>
  <c r="V2197" i="9"/>
  <c r="Q2197" i="9"/>
  <c r="X2196" i="9"/>
  <c r="R2197" i="9"/>
  <c r="S2197" i="9" s="1"/>
  <c r="J2198" i="9"/>
  <c r="K2197" i="9"/>
  <c r="R2196" i="9"/>
  <c r="S2196" i="9" s="1"/>
  <c r="T2196" i="9" s="1"/>
  <c r="U2196" i="9" s="1"/>
  <c r="P2198" i="9" l="1"/>
  <c r="L2198" i="9"/>
  <c r="W2198" i="9"/>
  <c r="O2197" i="9"/>
  <c r="M2198" i="9"/>
  <c r="N2198" i="9" s="1"/>
  <c r="V2198" i="9"/>
  <c r="Q2198" i="9"/>
  <c r="T2197" i="9"/>
  <c r="U2197" i="9" s="1"/>
  <c r="X2197" i="9"/>
  <c r="K2198" i="9"/>
  <c r="J2199" i="9"/>
  <c r="P2199" i="9" l="1"/>
  <c r="L2199" i="9"/>
  <c r="W2199" i="9"/>
  <c r="O2198" i="9"/>
  <c r="M2199" i="9"/>
  <c r="N2199" i="9" s="1"/>
  <c r="V2199" i="9"/>
  <c r="Q2199" i="9"/>
  <c r="X2198" i="9"/>
  <c r="R2199" i="9"/>
  <c r="S2199" i="9" s="1"/>
  <c r="J2200" i="9"/>
  <c r="K2199" i="9"/>
  <c r="R2198" i="9"/>
  <c r="S2198" i="9" s="1"/>
  <c r="T2198" i="9" s="1"/>
  <c r="U2198" i="9" s="1"/>
  <c r="P2200" i="9" l="1"/>
  <c r="L2200" i="9"/>
  <c r="W2200" i="9"/>
  <c r="O2199" i="9"/>
  <c r="M2200" i="9"/>
  <c r="N2200" i="9" s="1"/>
  <c r="V2200" i="9"/>
  <c r="Q2200" i="9"/>
  <c r="T2199" i="9"/>
  <c r="U2199" i="9" s="1"/>
  <c r="X2199" i="9"/>
  <c r="R2200" i="9"/>
  <c r="S2200" i="9" s="1"/>
  <c r="K2200" i="9"/>
  <c r="J2201" i="9"/>
  <c r="P2201" i="9" l="1"/>
  <c r="L2201" i="9"/>
  <c r="W2201" i="9"/>
  <c r="O2200" i="9"/>
  <c r="M2201" i="9"/>
  <c r="N2201" i="9" s="1"/>
  <c r="V2201" i="9"/>
  <c r="Q2201" i="9"/>
  <c r="T2200" i="9"/>
  <c r="U2200" i="9" s="1"/>
  <c r="R2201" i="9"/>
  <c r="S2201" i="9" s="1"/>
  <c r="J2202" i="9"/>
  <c r="K2201" i="9"/>
  <c r="X2200" i="9"/>
  <c r="P2202" i="9" l="1"/>
  <c r="L2202" i="9"/>
  <c r="W2202" i="9"/>
  <c r="O2201" i="9"/>
  <c r="M2202" i="9"/>
  <c r="N2202" i="9" s="1"/>
  <c r="V2202" i="9"/>
  <c r="Q2202" i="9"/>
  <c r="T2201" i="9"/>
  <c r="U2201" i="9" s="1"/>
  <c r="X2201" i="9"/>
  <c r="K2202" i="9"/>
  <c r="J2203" i="9"/>
  <c r="P2203" i="9" l="1"/>
  <c r="L2203" i="9"/>
  <c r="W2203" i="9"/>
  <c r="O2202" i="9"/>
  <c r="M2203" i="9"/>
  <c r="N2203" i="9" s="1"/>
  <c r="V2203" i="9"/>
  <c r="Q2203" i="9"/>
  <c r="X2202" i="9"/>
  <c r="X2203" i="9"/>
  <c r="K2203" i="9"/>
  <c r="J2204" i="9"/>
  <c r="R2202" i="9"/>
  <c r="S2202" i="9" s="1"/>
  <c r="T2202" i="9" s="1"/>
  <c r="U2202" i="9" s="1"/>
  <c r="P2204" i="9" l="1"/>
  <c r="L2204" i="9"/>
  <c r="W2204" i="9"/>
  <c r="O2203" i="9"/>
  <c r="M2204" i="9"/>
  <c r="N2204" i="9" s="1"/>
  <c r="V2204" i="9"/>
  <c r="Q2204" i="9"/>
  <c r="R2203" i="9"/>
  <c r="S2203" i="9" s="1"/>
  <c r="T2203" i="9" s="1"/>
  <c r="U2203" i="9" s="1"/>
  <c r="R2204" i="9"/>
  <c r="S2204" i="9" s="1"/>
  <c r="K2204" i="9"/>
  <c r="J2205" i="9"/>
  <c r="P2205" i="9" l="1"/>
  <c r="L2205" i="9"/>
  <c r="W2205" i="9"/>
  <c r="O2204" i="9"/>
  <c r="M2205" i="9"/>
  <c r="N2205" i="9" s="1"/>
  <c r="V2205" i="9"/>
  <c r="Q2205" i="9"/>
  <c r="T2204" i="9"/>
  <c r="U2204" i="9" s="1"/>
  <c r="X2204" i="9"/>
  <c r="R2205" i="9"/>
  <c r="S2205" i="9" s="1"/>
  <c r="J2206" i="9"/>
  <c r="K2205" i="9"/>
  <c r="P2206" i="9" l="1"/>
  <c r="L2206" i="9"/>
  <c r="W2206" i="9"/>
  <c r="O2205" i="9"/>
  <c r="M2206" i="9"/>
  <c r="N2206" i="9" s="1"/>
  <c r="V2206" i="9"/>
  <c r="Q2206" i="9"/>
  <c r="T2205" i="9"/>
  <c r="U2205" i="9" s="1"/>
  <c r="K2206" i="9"/>
  <c r="J2207" i="9"/>
  <c r="X2205" i="9"/>
  <c r="P2207" i="9" l="1"/>
  <c r="L2207" i="9"/>
  <c r="W2207" i="9"/>
  <c r="O2206" i="9"/>
  <c r="M2207" i="9"/>
  <c r="N2207" i="9" s="1"/>
  <c r="V2207" i="9"/>
  <c r="Q2207" i="9"/>
  <c r="X2206" i="9"/>
  <c r="R2206" i="9"/>
  <c r="S2206" i="9" s="1"/>
  <c r="T2206" i="9" s="1"/>
  <c r="U2206" i="9" s="1"/>
  <c r="J2208" i="9"/>
  <c r="K2207" i="9"/>
  <c r="P2208" i="9" l="1"/>
  <c r="L2208" i="9"/>
  <c r="W2208" i="9"/>
  <c r="O2207" i="9"/>
  <c r="M2208" i="9"/>
  <c r="N2208" i="9" s="1"/>
  <c r="V2208" i="9"/>
  <c r="Q2208" i="9"/>
  <c r="X2207" i="9"/>
  <c r="R2207" i="9"/>
  <c r="S2207" i="9" s="1"/>
  <c r="T2207" i="9" s="1"/>
  <c r="U2207" i="9" s="1"/>
  <c r="X2208" i="9"/>
  <c r="J2209" i="9"/>
  <c r="K2208" i="9"/>
  <c r="P2209" i="9" l="1"/>
  <c r="L2209" i="9"/>
  <c r="W2209" i="9"/>
  <c r="O2208" i="9"/>
  <c r="M2209" i="9"/>
  <c r="N2209" i="9" s="1"/>
  <c r="V2209" i="9"/>
  <c r="Q2209" i="9"/>
  <c r="R2208" i="9"/>
  <c r="S2208" i="9" s="1"/>
  <c r="T2208" i="9" s="1"/>
  <c r="U2208" i="9" s="1"/>
  <c r="X2209" i="9"/>
  <c r="J2210" i="9"/>
  <c r="K2209" i="9"/>
  <c r="P2210" i="9" l="1"/>
  <c r="L2210" i="9"/>
  <c r="W2210" i="9"/>
  <c r="O2209" i="9"/>
  <c r="M2210" i="9"/>
  <c r="N2210" i="9" s="1"/>
  <c r="V2210" i="9"/>
  <c r="Q2210" i="9"/>
  <c r="R2209" i="9"/>
  <c r="S2209" i="9" s="1"/>
  <c r="T2209" i="9" s="1"/>
  <c r="U2209" i="9" s="1"/>
  <c r="R2210" i="9"/>
  <c r="S2210" i="9" s="1"/>
  <c r="K2210" i="9"/>
  <c r="J2211" i="9"/>
  <c r="P2211" i="9" l="1"/>
  <c r="L2211" i="9"/>
  <c r="W2211" i="9"/>
  <c r="O2210" i="9"/>
  <c r="M2211" i="9"/>
  <c r="N2211" i="9" s="1"/>
  <c r="V2211" i="9"/>
  <c r="Q2211" i="9"/>
  <c r="T2210" i="9"/>
  <c r="U2210" i="9" s="1"/>
  <c r="K2211" i="9"/>
  <c r="J2212" i="9"/>
  <c r="X2210" i="9"/>
  <c r="P2212" i="9" l="1"/>
  <c r="L2212" i="9"/>
  <c r="W2212" i="9"/>
  <c r="O2211" i="9"/>
  <c r="M2212" i="9"/>
  <c r="N2212" i="9" s="1"/>
  <c r="V2212" i="9"/>
  <c r="Q2212" i="9"/>
  <c r="X2211" i="9"/>
  <c r="R2211" i="9"/>
  <c r="S2211" i="9" s="1"/>
  <c r="T2211" i="9" s="1"/>
  <c r="U2211" i="9" s="1"/>
  <c r="R2212" i="9"/>
  <c r="S2212" i="9" s="1"/>
  <c r="J2213" i="9"/>
  <c r="K2212" i="9"/>
  <c r="P2213" i="9" l="1"/>
  <c r="L2213" i="9"/>
  <c r="W2213" i="9"/>
  <c r="O2212" i="9"/>
  <c r="M2213" i="9"/>
  <c r="N2213" i="9" s="1"/>
  <c r="V2213" i="9"/>
  <c r="Q2213" i="9"/>
  <c r="T2212" i="9"/>
  <c r="U2212" i="9" s="1"/>
  <c r="X2212" i="9"/>
  <c r="J2214" i="9"/>
  <c r="K2213" i="9"/>
  <c r="P2214" i="9" l="1"/>
  <c r="L2214" i="9"/>
  <c r="W2214" i="9"/>
  <c r="O2213" i="9"/>
  <c r="M2214" i="9"/>
  <c r="N2214" i="9" s="1"/>
  <c r="V2214" i="9"/>
  <c r="Q2214" i="9"/>
  <c r="X2213" i="9"/>
  <c r="R2214" i="9"/>
  <c r="S2214" i="9" s="1"/>
  <c r="K2214" i="9"/>
  <c r="J2215" i="9"/>
  <c r="R2213" i="9"/>
  <c r="S2213" i="9" s="1"/>
  <c r="T2213" i="9" s="1"/>
  <c r="U2213" i="9" s="1"/>
  <c r="P2215" i="9" l="1"/>
  <c r="L2215" i="9"/>
  <c r="W2215" i="9"/>
  <c r="O2214" i="9"/>
  <c r="M2215" i="9"/>
  <c r="N2215" i="9" s="1"/>
  <c r="V2215" i="9"/>
  <c r="Q2215" i="9"/>
  <c r="T2214" i="9"/>
  <c r="U2214" i="9" s="1"/>
  <c r="X2214" i="9"/>
  <c r="K2215" i="9"/>
  <c r="J2216" i="9"/>
  <c r="P2216" i="9" l="1"/>
  <c r="L2216" i="9"/>
  <c r="W2216" i="9"/>
  <c r="O2215" i="9"/>
  <c r="M2216" i="9"/>
  <c r="N2216" i="9" s="1"/>
  <c r="V2216" i="9"/>
  <c r="Q2216" i="9"/>
  <c r="X2215" i="9"/>
  <c r="R2216" i="9"/>
  <c r="S2216" i="9" s="1"/>
  <c r="J2217" i="9"/>
  <c r="K2216" i="9"/>
  <c r="R2215" i="9"/>
  <c r="S2215" i="9" s="1"/>
  <c r="T2215" i="9" s="1"/>
  <c r="U2215" i="9" s="1"/>
  <c r="P2217" i="9" l="1"/>
  <c r="L2217" i="9"/>
  <c r="W2217" i="9"/>
  <c r="O2216" i="9"/>
  <c r="M2217" i="9"/>
  <c r="N2217" i="9" s="1"/>
  <c r="V2217" i="9"/>
  <c r="Q2217" i="9"/>
  <c r="T2216" i="9"/>
  <c r="U2216" i="9" s="1"/>
  <c r="X2216" i="9"/>
  <c r="K2217" i="9"/>
  <c r="J2218" i="9"/>
  <c r="P2218" i="9" l="1"/>
  <c r="L2218" i="9"/>
  <c r="W2218" i="9"/>
  <c r="O2217" i="9"/>
  <c r="M2218" i="9"/>
  <c r="N2218" i="9" s="1"/>
  <c r="V2218" i="9"/>
  <c r="Q2218" i="9"/>
  <c r="X2217" i="9"/>
  <c r="R2218" i="9"/>
  <c r="S2218" i="9" s="1"/>
  <c r="K2218" i="9"/>
  <c r="J2219" i="9"/>
  <c r="R2217" i="9"/>
  <c r="S2217" i="9" s="1"/>
  <c r="T2217" i="9" s="1"/>
  <c r="U2217" i="9" s="1"/>
  <c r="P2219" i="9" l="1"/>
  <c r="L2219" i="9"/>
  <c r="W2219" i="9"/>
  <c r="O2218" i="9"/>
  <c r="M2219" i="9"/>
  <c r="N2219" i="9" s="1"/>
  <c r="V2219" i="9"/>
  <c r="Q2219" i="9"/>
  <c r="T2218" i="9"/>
  <c r="U2218" i="9" s="1"/>
  <c r="X2218" i="9"/>
  <c r="J2220" i="9"/>
  <c r="K2219" i="9"/>
  <c r="P2220" i="9" l="1"/>
  <c r="L2220" i="9"/>
  <c r="W2220" i="9"/>
  <c r="O2219" i="9"/>
  <c r="M2220" i="9"/>
  <c r="N2220" i="9" s="1"/>
  <c r="V2220" i="9"/>
  <c r="Q2220" i="9"/>
  <c r="X2219" i="9"/>
  <c r="R2220" i="9"/>
  <c r="S2220" i="9" s="1"/>
  <c r="J2221" i="9"/>
  <c r="K2220" i="9"/>
  <c r="R2219" i="9"/>
  <c r="S2219" i="9" s="1"/>
  <c r="T2219" i="9" s="1"/>
  <c r="U2219" i="9" s="1"/>
  <c r="P2221" i="9" l="1"/>
  <c r="L2221" i="9"/>
  <c r="W2221" i="9"/>
  <c r="O2220" i="9"/>
  <c r="M2221" i="9"/>
  <c r="N2221" i="9" s="1"/>
  <c r="V2221" i="9"/>
  <c r="Q2221" i="9"/>
  <c r="T2220" i="9"/>
  <c r="U2220" i="9" s="1"/>
  <c r="X2220" i="9"/>
  <c r="K2221" i="9"/>
  <c r="J2222" i="9"/>
  <c r="P2222" i="9" l="1"/>
  <c r="L2222" i="9"/>
  <c r="W2222" i="9"/>
  <c r="O2221" i="9"/>
  <c r="M2222" i="9"/>
  <c r="N2222" i="9" s="1"/>
  <c r="V2222" i="9"/>
  <c r="Q2222" i="9"/>
  <c r="X2221" i="9"/>
  <c r="R2222" i="9"/>
  <c r="S2222" i="9" s="1"/>
  <c r="J2223" i="9"/>
  <c r="K2222" i="9"/>
  <c r="R2221" i="9"/>
  <c r="S2221" i="9" s="1"/>
  <c r="T2221" i="9" s="1"/>
  <c r="U2221" i="9" s="1"/>
  <c r="P2223" i="9" l="1"/>
  <c r="L2223" i="9"/>
  <c r="W2223" i="9"/>
  <c r="O2222" i="9"/>
  <c r="M2223" i="9"/>
  <c r="N2223" i="9" s="1"/>
  <c r="V2223" i="9"/>
  <c r="Q2223" i="9"/>
  <c r="T2222" i="9"/>
  <c r="U2222" i="9" s="1"/>
  <c r="X2222" i="9"/>
  <c r="K2223" i="9"/>
  <c r="J2224" i="9"/>
  <c r="P2224" i="9" l="1"/>
  <c r="L2224" i="9"/>
  <c r="W2224" i="9"/>
  <c r="O2223" i="9"/>
  <c r="M2224" i="9"/>
  <c r="N2224" i="9" s="1"/>
  <c r="V2224" i="9"/>
  <c r="Q2224" i="9"/>
  <c r="X2223" i="9"/>
  <c r="R2224" i="9"/>
  <c r="S2224" i="9" s="1"/>
  <c r="J2225" i="9"/>
  <c r="K2224" i="9"/>
  <c r="R2223" i="9"/>
  <c r="S2223" i="9" s="1"/>
  <c r="T2223" i="9" s="1"/>
  <c r="U2223" i="9" s="1"/>
  <c r="P2225" i="9" l="1"/>
  <c r="L2225" i="9"/>
  <c r="W2225" i="9"/>
  <c r="O2224" i="9"/>
  <c r="M2225" i="9"/>
  <c r="N2225" i="9" s="1"/>
  <c r="V2225" i="9"/>
  <c r="Q2225" i="9"/>
  <c r="T2224" i="9"/>
  <c r="U2224" i="9" s="1"/>
  <c r="X2224" i="9"/>
  <c r="K2225" i="9"/>
  <c r="J2226" i="9"/>
  <c r="P2226" i="9" l="1"/>
  <c r="L2226" i="9"/>
  <c r="W2226" i="9"/>
  <c r="O2225" i="9"/>
  <c r="M2226" i="9"/>
  <c r="N2226" i="9" s="1"/>
  <c r="V2226" i="9"/>
  <c r="Q2226" i="9"/>
  <c r="X2225" i="9"/>
  <c r="R2226" i="9"/>
  <c r="S2226" i="9" s="1"/>
  <c r="K2226" i="9"/>
  <c r="J2227" i="9"/>
  <c r="R2225" i="9"/>
  <c r="S2225" i="9" s="1"/>
  <c r="T2225" i="9" s="1"/>
  <c r="U2225" i="9" s="1"/>
  <c r="P2227" i="9" l="1"/>
  <c r="L2227" i="9"/>
  <c r="W2227" i="9"/>
  <c r="O2226" i="9"/>
  <c r="M2227" i="9"/>
  <c r="N2227" i="9" s="1"/>
  <c r="V2227" i="9"/>
  <c r="Q2227" i="9"/>
  <c r="T2226" i="9"/>
  <c r="U2226" i="9" s="1"/>
  <c r="X2226" i="9"/>
  <c r="R2227" i="9"/>
  <c r="S2227" i="9" s="1"/>
  <c r="J2228" i="9"/>
  <c r="K2227" i="9"/>
  <c r="P2228" i="9" l="1"/>
  <c r="L2228" i="9"/>
  <c r="W2228" i="9"/>
  <c r="O2227" i="9"/>
  <c r="M2228" i="9"/>
  <c r="N2228" i="9" s="1"/>
  <c r="V2228" i="9"/>
  <c r="Q2228" i="9"/>
  <c r="T2227" i="9"/>
  <c r="U2227" i="9" s="1"/>
  <c r="R2228" i="9"/>
  <c r="S2228" i="9" s="1"/>
  <c r="J2229" i="9"/>
  <c r="K2228" i="9"/>
  <c r="X2227" i="9"/>
  <c r="P2229" i="9" l="1"/>
  <c r="L2229" i="9"/>
  <c r="W2229" i="9"/>
  <c r="O2228" i="9"/>
  <c r="M2229" i="9"/>
  <c r="N2229" i="9" s="1"/>
  <c r="V2229" i="9"/>
  <c r="Q2229" i="9"/>
  <c r="T2228" i="9"/>
  <c r="U2228" i="9" s="1"/>
  <c r="X2228" i="9"/>
  <c r="K2229" i="9"/>
  <c r="J2230" i="9"/>
  <c r="P2230" i="9" l="1"/>
  <c r="L2230" i="9"/>
  <c r="W2230" i="9"/>
  <c r="O2229" i="9"/>
  <c r="M2230" i="9"/>
  <c r="N2230" i="9" s="1"/>
  <c r="V2230" i="9"/>
  <c r="Q2230" i="9"/>
  <c r="X2229" i="9"/>
  <c r="R2230" i="9"/>
  <c r="S2230" i="9" s="1"/>
  <c r="K2230" i="9"/>
  <c r="J2231" i="9"/>
  <c r="R2229" i="9"/>
  <c r="S2229" i="9" s="1"/>
  <c r="T2229" i="9" s="1"/>
  <c r="U2229" i="9" s="1"/>
  <c r="P2231" i="9" l="1"/>
  <c r="L2231" i="9"/>
  <c r="W2231" i="9"/>
  <c r="O2230" i="9"/>
  <c r="M2231" i="9"/>
  <c r="N2231" i="9" s="1"/>
  <c r="V2231" i="9"/>
  <c r="Q2231" i="9"/>
  <c r="T2230" i="9"/>
  <c r="U2230" i="9" s="1"/>
  <c r="X2230" i="9"/>
  <c r="R2231" i="9"/>
  <c r="S2231" i="9" s="1"/>
  <c r="K2231" i="9"/>
  <c r="J2232" i="9"/>
  <c r="P2232" i="9" l="1"/>
  <c r="L2232" i="9"/>
  <c r="W2232" i="9"/>
  <c r="O2231" i="9"/>
  <c r="M2232" i="9"/>
  <c r="N2232" i="9" s="1"/>
  <c r="V2232" i="9"/>
  <c r="Q2232" i="9"/>
  <c r="T2231" i="9"/>
  <c r="U2231" i="9" s="1"/>
  <c r="X2231" i="9"/>
  <c r="J2233" i="9"/>
  <c r="K2232" i="9"/>
  <c r="P2233" i="9" l="1"/>
  <c r="L2233" i="9"/>
  <c r="W2233" i="9"/>
  <c r="O2232" i="9"/>
  <c r="M2233" i="9"/>
  <c r="N2233" i="9" s="1"/>
  <c r="V2233" i="9"/>
  <c r="Q2233" i="9"/>
  <c r="X2232" i="9"/>
  <c r="X2233" i="9"/>
  <c r="K2233" i="9"/>
  <c r="J2234" i="9"/>
  <c r="R2232" i="9"/>
  <c r="S2232" i="9" s="1"/>
  <c r="T2232" i="9" s="1"/>
  <c r="U2232" i="9" s="1"/>
  <c r="P2234" i="9" l="1"/>
  <c r="L2234" i="9"/>
  <c r="W2234" i="9"/>
  <c r="O2233" i="9"/>
  <c r="M2234" i="9"/>
  <c r="N2234" i="9" s="1"/>
  <c r="V2234" i="9"/>
  <c r="Q2234" i="9"/>
  <c r="R2233" i="9"/>
  <c r="S2233" i="9" s="1"/>
  <c r="T2233" i="9" s="1"/>
  <c r="U2233" i="9" s="1"/>
  <c r="R2234" i="9"/>
  <c r="S2234" i="9" s="1"/>
  <c r="K2234" i="9"/>
  <c r="J2235" i="9"/>
  <c r="P2235" i="9" l="1"/>
  <c r="L2235" i="9"/>
  <c r="W2235" i="9"/>
  <c r="O2234" i="9"/>
  <c r="M2235" i="9"/>
  <c r="N2235" i="9" s="1"/>
  <c r="V2235" i="9"/>
  <c r="Q2235" i="9"/>
  <c r="T2234" i="9"/>
  <c r="U2234" i="9" s="1"/>
  <c r="R2235" i="9"/>
  <c r="S2235" i="9" s="1"/>
  <c r="K2235" i="9"/>
  <c r="J2236" i="9"/>
  <c r="X2234" i="9"/>
  <c r="P2236" i="9" l="1"/>
  <c r="L2236" i="9"/>
  <c r="W2236" i="9"/>
  <c r="O2235" i="9"/>
  <c r="M2236" i="9"/>
  <c r="N2236" i="9" s="1"/>
  <c r="V2236" i="9"/>
  <c r="Q2236" i="9"/>
  <c r="T2235" i="9"/>
  <c r="U2235" i="9" s="1"/>
  <c r="J2237" i="9"/>
  <c r="K2236" i="9"/>
  <c r="X2235" i="9"/>
  <c r="P2237" i="9" l="1"/>
  <c r="L2237" i="9"/>
  <c r="W2237" i="9"/>
  <c r="O2236" i="9"/>
  <c r="M2237" i="9"/>
  <c r="N2237" i="9" s="1"/>
  <c r="V2237" i="9"/>
  <c r="Q2237" i="9"/>
  <c r="X2236" i="9"/>
  <c r="R2237" i="9"/>
  <c r="S2237" i="9" s="1"/>
  <c r="J2238" i="9"/>
  <c r="K2237" i="9"/>
  <c r="R2236" i="9"/>
  <c r="S2236" i="9" s="1"/>
  <c r="T2236" i="9" s="1"/>
  <c r="U2236" i="9" s="1"/>
  <c r="P2238" i="9" l="1"/>
  <c r="L2238" i="9"/>
  <c r="W2238" i="9"/>
  <c r="O2237" i="9"/>
  <c r="M2238" i="9"/>
  <c r="N2238" i="9" s="1"/>
  <c r="V2238" i="9"/>
  <c r="Q2238" i="9"/>
  <c r="T2237" i="9"/>
  <c r="U2237" i="9" s="1"/>
  <c r="X2237" i="9"/>
  <c r="R2238" i="9"/>
  <c r="S2238" i="9" s="1"/>
  <c r="J2239" i="9"/>
  <c r="K2238" i="9"/>
  <c r="P2239" i="9" l="1"/>
  <c r="L2239" i="9"/>
  <c r="W2239" i="9"/>
  <c r="O2238" i="9"/>
  <c r="M2239" i="9"/>
  <c r="N2239" i="9" s="1"/>
  <c r="V2239" i="9"/>
  <c r="Q2239" i="9"/>
  <c r="T2238" i="9"/>
  <c r="U2238" i="9" s="1"/>
  <c r="X2238" i="9"/>
  <c r="J2240" i="9"/>
  <c r="K2239" i="9"/>
  <c r="P2240" i="9" l="1"/>
  <c r="L2240" i="9"/>
  <c r="W2240" i="9"/>
  <c r="O2239" i="9"/>
  <c r="M2240" i="9"/>
  <c r="N2240" i="9" s="1"/>
  <c r="V2240" i="9"/>
  <c r="Q2240" i="9"/>
  <c r="X2239" i="9"/>
  <c r="R2240" i="9"/>
  <c r="S2240" i="9" s="1"/>
  <c r="K2240" i="9"/>
  <c r="J2241" i="9"/>
  <c r="R2239" i="9"/>
  <c r="S2239" i="9" s="1"/>
  <c r="T2239" i="9" s="1"/>
  <c r="U2239" i="9" s="1"/>
  <c r="P2241" i="9" l="1"/>
  <c r="L2241" i="9"/>
  <c r="W2241" i="9"/>
  <c r="O2240" i="9"/>
  <c r="M2241" i="9"/>
  <c r="N2241" i="9" s="1"/>
  <c r="V2241" i="9"/>
  <c r="Q2241" i="9"/>
  <c r="T2240" i="9"/>
  <c r="U2240" i="9" s="1"/>
  <c r="J2242" i="9"/>
  <c r="K2241" i="9"/>
  <c r="X2240" i="9"/>
  <c r="P2242" i="9" l="1"/>
  <c r="L2242" i="9"/>
  <c r="W2242" i="9"/>
  <c r="O2241" i="9"/>
  <c r="M2242" i="9"/>
  <c r="N2242" i="9" s="1"/>
  <c r="V2242" i="9"/>
  <c r="Q2242" i="9"/>
  <c r="X2241" i="9"/>
  <c r="R2241" i="9"/>
  <c r="S2241" i="9" s="1"/>
  <c r="T2241" i="9" s="1"/>
  <c r="U2241" i="9" s="1"/>
  <c r="K2242" i="9"/>
  <c r="J2243" i="9"/>
  <c r="P2243" i="9" l="1"/>
  <c r="L2243" i="9"/>
  <c r="W2243" i="9"/>
  <c r="O2242" i="9"/>
  <c r="M2243" i="9"/>
  <c r="N2243" i="9" s="1"/>
  <c r="V2243" i="9"/>
  <c r="Q2243" i="9"/>
  <c r="X2242" i="9"/>
  <c r="R2242" i="9"/>
  <c r="S2242" i="9" s="1"/>
  <c r="T2242" i="9" s="1"/>
  <c r="U2242" i="9" s="1"/>
  <c r="R2243" i="9"/>
  <c r="S2243" i="9" s="1"/>
  <c r="J2244" i="9"/>
  <c r="K2243" i="9"/>
  <c r="P2244" i="9" l="1"/>
  <c r="L2244" i="9"/>
  <c r="W2244" i="9"/>
  <c r="O2243" i="9"/>
  <c r="M2244" i="9"/>
  <c r="N2244" i="9" s="1"/>
  <c r="V2244" i="9"/>
  <c r="Q2244" i="9"/>
  <c r="T2243" i="9"/>
  <c r="U2243" i="9" s="1"/>
  <c r="R2244" i="9"/>
  <c r="S2244" i="9" s="1"/>
  <c r="J2245" i="9"/>
  <c r="K2244" i="9"/>
  <c r="X2243" i="9"/>
  <c r="P2245" i="9" l="1"/>
  <c r="L2245" i="9"/>
  <c r="W2245" i="9"/>
  <c r="O2244" i="9"/>
  <c r="M2245" i="9"/>
  <c r="N2245" i="9" s="1"/>
  <c r="V2245" i="9"/>
  <c r="Q2245" i="9"/>
  <c r="T2244" i="9"/>
  <c r="U2244" i="9" s="1"/>
  <c r="X2244" i="9"/>
  <c r="R2245" i="9"/>
  <c r="S2245" i="9" s="1"/>
  <c r="K2245" i="9"/>
  <c r="J2246" i="9"/>
  <c r="P2246" i="9" l="1"/>
  <c r="L2246" i="9"/>
  <c r="W2246" i="9"/>
  <c r="O2245" i="9"/>
  <c r="M2246" i="9"/>
  <c r="N2246" i="9" s="1"/>
  <c r="V2246" i="9"/>
  <c r="Q2246" i="9"/>
  <c r="T2245" i="9"/>
  <c r="U2245" i="9" s="1"/>
  <c r="J2247" i="9"/>
  <c r="K2246" i="9"/>
  <c r="X2245" i="9"/>
  <c r="P2247" i="9" l="1"/>
  <c r="L2247" i="9"/>
  <c r="W2247" i="9"/>
  <c r="O2246" i="9"/>
  <c r="M2247" i="9"/>
  <c r="N2247" i="9" s="1"/>
  <c r="V2247" i="9"/>
  <c r="Q2247" i="9"/>
  <c r="X2246" i="9"/>
  <c r="R2246" i="9"/>
  <c r="S2246" i="9" s="1"/>
  <c r="T2246" i="9" s="1"/>
  <c r="U2246" i="9" s="1"/>
  <c r="R2247" i="9"/>
  <c r="S2247" i="9" s="1"/>
  <c r="J2248" i="9"/>
  <c r="K2247" i="9"/>
  <c r="P2248" i="9" l="1"/>
  <c r="L2248" i="9"/>
  <c r="W2248" i="9"/>
  <c r="O2247" i="9"/>
  <c r="M2248" i="9"/>
  <c r="N2248" i="9" s="1"/>
  <c r="V2248" i="9"/>
  <c r="Q2248" i="9"/>
  <c r="T2247" i="9"/>
  <c r="U2247" i="9" s="1"/>
  <c r="X2247" i="9"/>
  <c r="R2248" i="9"/>
  <c r="S2248" i="9" s="1"/>
  <c r="J2249" i="9"/>
  <c r="K2248" i="9"/>
  <c r="P2249" i="9" l="1"/>
  <c r="L2249" i="9"/>
  <c r="W2249" i="9"/>
  <c r="O2248" i="9"/>
  <c r="M2249" i="9"/>
  <c r="N2249" i="9" s="1"/>
  <c r="V2249" i="9"/>
  <c r="Q2249" i="9"/>
  <c r="T2248" i="9"/>
  <c r="U2248" i="9" s="1"/>
  <c r="R2249" i="9"/>
  <c r="S2249" i="9" s="1"/>
  <c r="J2250" i="9"/>
  <c r="K2249" i="9"/>
  <c r="X2248" i="9"/>
  <c r="P2250" i="9" l="1"/>
  <c r="L2250" i="9"/>
  <c r="W2250" i="9"/>
  <c r="O2249" i="9"/>
  <c r="M2250" i="9"/>
  <c r="N2250" i="9" s="1"/>
  <c r="V2250" i="9"/>
  <c r="Q2250" i="9"/>
  <c r="T2249" i="9"/>
  <c r="U2249" i="9" s="1"/>
  <c r="X2249" i="9"/>
  <c r="K2250" i="9"/>
  <c r="J2251" i="9"/>
  <c r="P2251" i="9" l="1"/>
  <c r="L2251" i="9"/>
  <c r="W2251" i="9"/>
  <c r="O2250" i="9"/>
  <c r="M2251" i="9"/>
  <c r="N2251" i="9" s="1"/>
  <c r="V2251" i="9"/>
  <c r="Q2251" i="9"/>
  <c r="X2250" i="9"/>
  <c r="R2250" i="9"/>
  <c r="S2250" i="9" s="1"/>
  <c r="T2250" i="9" s="1"/>
  <c r="U2250" i="9" s="1"/>
  <c r="R2251" i="9"/>
  <c r="S2251" i="9" s="1"/>
  <c r="J2252" i="9"/>
  <c r="K2251" i="9"/>
  <c r="P2252" i="9" l="1"/>
  <c r="L2252" i="9"/>
  <c r="W2252" i="9"/>
  <c r="O2251" i="9"/>
  <c r="M2252" i="9"/>
  <c r="N2252" i="9" s="1"/>
  <c r="V2252" i="9"/>
  <c r="Q2252" i="9"/>
  <c r="T2251" i="9"/>
  <c r="U2251" i="9" s="1"/>
  <c r="J2253" i="9"/>
  <c r="K2252" i="9"/>
  <c r="X2251" i="9"/>
  <c r="P2253" i="9" l="1"/>
  <c r="L2253" i="9"/>
  <c r="W2253" i="9"/>
  <c r="O2252" i="9"/>
  <c r="M2253" i="9"/>
  <c r="N2253" i="9" s="1"/>
  <c r="V2253" i="9"/>
  <c r="Q2253" i="9"/>
  <c r="X2252" i="9"/>
  <c r="R2253" i="9"/>
  <c r="S2253" i="9" s="1"/>
  <c r="K2253" i="9"/>
  <c r="J2254" i="9"/>
  <c r="R2252" i="9"/>
  <c r="S2252" i="9" s="1"/>
  <c r="T2252" i="9" s="1"/>
  <c r="U2252" i="9" s="1"/>
  <c r="P2254" i="9" l="1"/>
  <c r="L2254" i="9"/>
  <c r="W2254" i="9"/>
  <c r="O2253" i="9"/>
  <c r="M2254" i="9"/>
  <c r="N2254" i="9" s="1"/>
  <c r="V2254" i="9"/>
  <c r="Q2254" i="9"/>
  <c r="T2253" i="9"/>
  <c r="U2253" i="9" s="1"/>
  <c r="X2253" i="9"/>
  <c r="R2254" i="9"/>
  <c r="S2254" i="9" s="1"/>
  <c r="J2255" i="9"/>
  <c r="K2254" i="9"/>
  <c r="P2255" i="9" l="1"/>
  <c r="L2255" i="9"/>
  <c r="W2255" i="9"/>
  <c r="O2254" i="9"/>
  <c r="M2255" i="9"/>
  <c r="N2255" i="9" s="1"/>
  <c r="V2255" i="9"/>
  <c r="Q2255" i="9"/>
  <c r="T2254" i="9"/>
  <c r="U2254" i="9" s="1"/>
  <c r="X2254" i="9"/>
  <c r="R2255" i="9"/>
  <c r="S2255" i="9" s="1"/>
  <c r="J2256" i="9"/>
  <c r="K2255" i="9"/>
  <c r="P2256" i="9" l="1"/>
  <c r="L2256" i="9"/>
  <c r="W2256" i="9"/>
  <c r="O2255" i="9"/>
  <c r="M2256" i="9"/>
  <c r="N2256" i="9" s="1"/>
  <c r="V2256" i="9"/>
  <c r="Q2256" i="9"/>
  <c r="T2255" i="9"/>
  <c r="U2255" i="9" s="1"/>
  <c r="R2256" i="9"/>
  <c r="S2256" i="9" s="1"/>
  <c r="J2257" i="9"/>
  <c r="K2256" i="9"/>
  <c r="X2255" i="9"/>
  <c r="P2257" i="9" l="1"/>
  <c r="L2257" i="9"/>
  <c r="W2257" i="9"/>
  <c r="O2256" i="9"/>
  <c r="M2257" i="9"/>
  <c r="N2257" i="9" s="1"/>
  <c r="V2257" i="9"/>
  <c r="Q2257" i="9"/>
  <c r="T2256" i="9"/>
  <c r="U2256" i="9" s="1"/>
  <c r="X2256" i="9"/>
  <c r="K2257" i="9"/>
  <c r="J2258" i="9"/>
  <c r="P2258" i="9" l="1"/>
  <c r="L2258" i="9"/>
  <c r="W2258" i="9"/>
  <c r="O2257" i="9"/>
  <c r="M2258" i="9"/>
  <c r="N2258" i="9" s="1"/>
  <c r="V2258" i="9"/>
  <c r="Q2258" i="9"/>
  <c r="X2257" i="9"/>
  <c r="R2257" i="9"/>
  <c r="S2257" i="9" s="1"/>
  <c r="T2257" i="9" s="1"/>
  <c r="U2257" i="9" s="1"/>
  <c r="R2258" i="9"/>
  <c r="S2258" i="9" s="1"/>
  <c r="K2258" i="9"/>
  <c r="J2259" i="9"/>
  <c r="P2259" i="9" l="1"/>
  <c r="L2259" i="9"/>
  <c r="W2259" i="9"/>
  <c r="O2258" i="9"/>
  <c r="M2259" i="9"/>
  <c r="N2259" i="9" s="1"/>
  <c r="V2259" i="9"/>
  <c r="Q2259" i="9"/>
  <c r="T2258" i="9"/>
  <c r="U2258" i="9" s="1"/>
  <c r="K2259" i="9"/>
  <c r="J2260" i="9"/>
  <c r="X2258" i="9"/>
  <c r="P2260" i="9" l="1"/>
  <c r="L2260" i="9"/>
  <c r="W2260" i="9"/>
  <c r="O2259" i="9"/>
  <c r="M2260" i="9"/>
  <c r="N2260" i="9" s="1"/>
  <c r="V2260" i="9"/>
  <c r="Q2260" i="9"/>
  <c r="X2259" i="9"/>
  <c r="R2259" i="9"/>
  <c r="S2259" i="9" s="1"/>
  <c r="T2259" i="9" s="1"/>
  <c r="U2259" i="9" s="1"/>
  <c r="X2260" i="9"/>
  <c r="J2261" i="9"/>
  <c r="K2260" i="9"/>
  <c r="P2261" i="9" l="1"/>
  <c r="L2261" i="9"/>
  <c r="W2261" i="9"/>
  <c r="O2260" i="9"/>
  <c r="M2261" i="9"/>
  <c r="N2261" i="9" s="1"/>
  <c r="V2261" i="9"/>
  <c r="Q2261" i="9"/>
  <c r="R2260" i="9"/>
  <c r="S2260" i="9" s="1"/>
  <c r="T2260" i="9" s="1"/>
  <c r="U2260" i="9" s="1"/>
  <c r="X2261" i="9"/>
  <c r="K2261" i="9"/>
  <c r="J2262" i="9"/>
  <c r="P2262" i="9" l="1"/>
  <c r="L2262" i="9"/>
  <c r="W2262" i="9"/>
  <c r="O2261" i="9"/>
  <c r="M2262" i="9"/>
  <c r="N2262" i="9" s="1"/>
  <c r="V2262" i="9"/>
  <c r="Q2262" i="9"/>
  <c r="R2261" i="9"/>
  <c r="S2261" i="9" s="1"/>
  <c r="T2261" i="9" s="1"/>
  <c r="U2261" i="9" s="1"/>
  <c r="X2262" i="9"/>
  <c r="J2263" i="9"/>
  <c r="K2262" i="9"/>
  <c r="P2263" i="9" l="1"/>
  <c r="L2263" i="9"/>
  <c r="W2263" i="9"/>
  <c r="O2262" i="9"/>
  <c r="M2263" i="9"/>
  <c r="N2263" i="9" s="1"/>
  <c r="V2263" i="9"/>
  <c r="Q2263" i="9"/>
  <c r="R2262" i="9"/>
  <c r="S2262" i="9" s="1"/>
  <c r="T2262" i="9" s="1"/>
  <c r="U2262" i="9" s="1"/>
  <c r="X2263" i="9"/>
  <c r="K2263" i="9"/>
  <c r="J2264" i="9"/>
  <c r="P2264" i="9" l="1"/>
  <c r="L2264" i="9"/>
  <c r="W2264" i="9"/>
  <c r="O2263" i="9"/>
  <c r="M2264" i="9"/>
  <c r="N2264" i="9" s="1"/>
  <c r="V2264" i="9"/>
  <c r="Q2264" i="9"/>
  <c r="R2263" i="9"/>
  <c r="S2263" i="9" s="1"/>
  <c r="T2263" i="9" s="1"/>
  <c r="U2263" i="9" s="1"/>
  <c r="R2264" i="9"/>
  <c r="S2264" i="9" s="1"/>
  <c r="J2265" i="9"/>
  <c r="K2264" i="9"/>
  <c r="P2265" i="9" l="1"/>
  <c r="L2265" i="9"/>
  <c r="W2265" i="9"/>
  <c r="O2264" i="9"/>
  <c r="M2265" i="9"/>
  <c r="N2265" i="9" s="1"/>
  <c r="V2265" i="9"/>
  <c r="Q2265" i="9"/>
  <c r="T2264" i="9"/>
  <c r="U2264" i="9" s="1"/>
  <c r="X2264" i="9"/>
  <c r="J2266" i="9"/>
  <c r="K2265" i="9"/>
  <c r="P2266" i="9" l="1"/>
  <c r="L2266" i="9"/>
  <c r="W2266" i="9"/>
  <c r="O2265" i="9"/>
  <c r="M2266" i="9"/>
  <c r="N2266" i="9" s="1"/>
  <c r="V2266" i="9"/>
  <c r="Q2266" i="9"/>
  <c r="X2265" i="9"/>
  <c r="R2266" i="9"/>
  <c r="S2266" i="9" s="1"/>
  <c r="K2266" i="9"/>
  <c r="J2267" i="9"/>
  <c r="R2265" i="9"/>
  <c r="S2265" i="9" s="1"/>
  <c r="T2265" i="9" s="1"/>
  <c r="U2265" i="9" s="1"/>
  <c r="P2267" i="9" l="1"/>
  <c r="L2267" i="9"/>
  <c r="W2267" i="9"/>
  <c r="O2266" i="9"/>
  <c r="M2267" i="9"/>
  <c r="N2267" i="9" s="1"/>
  <c r="V2267" i="9"/>
  <c r="Q2267" i="9"/>
  <c r="T2266" i="9"/>
  <c r="U2266" i="9" s="1"/>
  <c r="R2267" i="9"/>
  <c r="S2267" i="9" s="1"/>
  <c r="K2267" i="9"/>
  <c r="J2268" i="9"/>
  <c r="X2266" i="9"/>
  <c r="P2268" i="9" l="1"/>
  <c r="L2268" i="9"/>
  <c r="W2268" i="9"/>
  <c r="O2267" i="9"/>
  <c r="M2268" i="9"/>
  <c r="N2268" i="9" s="1"/>
  <c r="V2268" i="9"/>
  <c r="Q2268" i="9"/>
  <c r="T2267" i="9"/>
  <c r="U2267" i="9" s="1"/>
  <c r="X2267" i="9"/>
  <c r="K2268" i="9"/>
  <c r="J2269" i="9"/>
  <c r="P2269" i="9" l="1"/>
  <c r="L2269" i="9"/>
  <c r="W2269" i="9"/>
  <c r="O2268" i="9"/>
  <c r="M2269" i="9"/>
  <c r="N2269" i="9" s="1"/>
  <c r="V2269" i="9"/>
  <c r="Q2269" i="9"/>
  <c r="X2268" i="9"/>
  <c r="R2268" i="9"/>
  <c r="S2268" i="9" s="1"/>
  <c r="T2268" i="9" s="1"/>
  <c r="U2268" i="9" s="1"/>
  <c r="X2269" i="9"/>
  <c r="J2270" i="9"/>
  <c r="K2269" i="9"/>
  <c r="P2270" i="9" l="1"/>
  <c r="L2270" i="9"/>
  <c r="W2270" i="9"/>
  <c r="O2269" i="9"/>
  <c r="M2270" i="9"/>
  <c r="N2270" i="9" s="1"/>
  <c r="V2270" i="9"/>
  <c r="Q2270" i="9"/>
  <c r="R2269" i="9"/>
  <c r="S2269" i="9" s="1"/>
  <c r="T2269" i="9" s="1"/>
  <c r="U2269" i="9" s="1"/>
  <c r="R2270" i="9"/>
  <c r="S2270" i="9" s="1"/>
  <c r="J2271" i="9"/>
  <c r="K2270" i="9"/>
  <c r="P2271" i="9" l="1"/>
  <c r="L2271" i="9"/>
  <c r="W2271" i="9"/>
  <c r="O2270" i="9"/>
  <c r="M2271" i="9"/>
  <c r="N2271" i="9" s="1"/>
  <c r="V2271" i="9"/>
  <c r="Q2271" i="9"/>
  <c r="T2270" i="9"/>
  <c r="U2270" i="9" s="1"/>
  <c r="X2270" i="9"/>
  <c r="R2271" i="9"/>
  <c r="S2271" i="9" s="1"/>
  <c r="J2272" i="9"/>
  <c r="K2271" i="9"/>
  <c r="P2272" i="9" l="1"/>
  <c r="L2272" i="9"/>
  <c r="W2272" i="9"/>
  <c r="O2271" i="9"/>
  <c r="M2272" i="9"/>
  <c r="N2272" i="9" s="1"/>
  <c r="V2272" i="9"/>
  <c r="Q2272" i="9"/>
  <c r="T2271" i="9"/>
  <c r="U2271" i="9" s="1"/>
  <c r="X2271" i="9"/>
  <c r="J2273" i="9"/>
  <c r="K2272" i="9"/>
  <c r="P2273" i="9" l="1"/>
  <c r="L2273" i="9"/>
  <c r="W2273" i="9"/>
  <c r="O2272" i="9"/>
  <c r="M2273" i="9"/>
  <c r="N2273" i="9" s="1"/>
  <c r="C16" i="10" s="1"/>
  <c r="V2273" i="9"/>
  <c r="Q2273" i="9"/>
  <c r="C15" i="10"/>
  <c r="X2272" i="9"/>
  <c r="X2273" i="9"/>
  <c r="K2273" i="9"/>
  <c r="J2274" i="9"/>
  <c r="R2272" i="9"/>
  <c r="S2272" i="9" s="1"/>
  <c r="T2272" i="9" s="1"/>
  <c r="U2272" i="9" s="1"/>
  <c r="P2274" i="9" l="1"/>
  <c r="L2274" i="9"/>
  <c r="W2274" i="9"/>
  <c r="O2273" i="9"/>
  <c r="M2274" i="9"/>
  <c r="N2274" i="9" s="1"/>
  <c r="V2274" i="9"/>
  <c r="Q2274" i="9"/>
  <c r="K2274" i="9"/>
  <c r="J2275" i="9"/>
  <c r="R2274" i="9"/>
  <c r="S2274" i="9" s="1"/>
  <c r="X2274" i="9"/>
  <c r="T2274" i="9"/>
  <c r="U2274" i="9" s="1"/>
  <c r="R2273" i="9"/>
  <c r="S2273" i="9" s="1"/>
  <c r="T2273" i="9" s="1"/>
  <c r="U2273" i="9" s="1"/>
  <c r="P2275" i="9" l="1"/>
  <c r="L2275" i="9"/>
  <c r="W2275" i="9"/>
  <c r="O2274" i="9"/>
  <c r="M2275" i="9"/>
  <c r="N2275" i="9" s="1"/>
  <c r="V2275" i="9"/>
  <c r="Q2275" i="9"/>
  <c r="J2276" i="9"/>
  <c r="K2275" i="9"/>
  <c r="R2275" i="9"/>
  <c r="S2275" i="9" s="1"/>
  <c r="T2275" i="9" s="1"/>
  <c r="U2275" i="9" s="1"/>
  <c r="X2275" i="9"/>
  <c r="P2276" i="9" l="1"/>
  <c r="L2276" i="9"/>
  <c r="W2276" i="9"/>
  <c r="O2275" i="9"/>
  <c r="M2276" i="9"/>
  <c r="N2276" i="9" s="1"/>
  <c r="V2276" i="9"/>
  <c r="Q2276" i="9"/>
  <c r="J2277" i="9"/>
  <c r="R2276" i="9"/>
  <c r="S2276" i="9" s="1"/>
  <c r="K2276" i="9"/>
  <c r="T2276" i="9"/>
  <c r="U2276" i="9" s="1"/>
  <c r="X2276" i="9"/>
  <c r="P2277" i="9" l="1"/>
  <c r="L2277" i="9"/>
  <c r="W2277" i="9"/>
  <c r="O2276" i="9"/>
  <c r="M2277" i="9"/>
  <c r="N2277" i="9" s="1"/>
  <c r="V2277" i="9"/>
  <c r="Q2277" i="9"/>
  <c r="K2277" i="9"/>
  <c r="J2278" i="9"/>
  <c r="R2277" i="9"/>
  <c r="S2277" i="9" s="1"/>
  <c r="T2277" i="9"/>
  <c r="U2277" i="9" s="1"/>
  <c r="X2277" i="9"/>
  <c r="P2278" i="9" l="1"/>
  <c r="L2278" i="9"/>
  <c r="W2278" i="9"/>
  <c r="O2277" i="9"/>
  <c r="M2278" i="9"/>
  <c r="N2278" i="9" s="1"/>
  <c r="V2278" i="9"/>
  <c r="Q2278" i="9"/>
  <c r="J2279" i="9"/>
  <c r="K2278" i="9"/>
  <c r="X2278" i="9"/>
  <c r="R2278" i="9"/>
  <c r="S2278" i="9" s="1"/>
  <c r="T2278" i="9" s="1"/>
  <c r="U2278" i="9" s="1"/>
  <c r="P2279" i="9" l="1"/>
  <c r="L2279" i="9"/>
  <c r="W2279" i="9"/>
  <c r="O2278" i="9"/>
  <c r="M2279" i="9"/>
  <c r="N2279" i="9" s="1"/>
  <c r="V2279" i="9"/>
  <c r="Q2279" i="9"/>
  <c r="J2280" i="9"/>
  <c r="K2279" i="9"/>
  <c r="X2279" i="9"/>
  <c r="R2279" i="9"/>
  <c r="S2279" i="9" s="1"/>
  <c r="T2279" i="9" s="1"/>
  <c r="U2279" i="9" s="1"/>
  <c r="P2280" i="9" l="1"/>
  <c r="L2280" i="9"/>
  <c r="W2280" i="9"/>
  <c r="O2279" i="9"/>
  <c r="M2280" i="9"/>
  <c r="N2280" i="9" s="1"/>
  <c r="V2280" i="9"/>
  <c r="Q2280" i="9"/>
  <c r="J2281" i="9"/>
  <c r="K2280" i="9"/>
  <c r="X2280" i="9"/>
  <c r="R2280" i="9"/>
  <c r="S2280" i="9" s="1"/>
  <c r="T2280" i="9" s="1"/>
  <c r="U2280" i="9" s="1"/>
  <c r="P2281" i="9" l="1"/>
  <c r="L2281" i="9"/>
  <c r="W2281" i="9"/>
  <c r="O2280" i="9"/>
  <c r="M2281" i="9"/>
  <c r="N2281" i="9" s="1"/>
  <c r="V2281" i="9"/>
  <c r="Q2281" i="9"/>
  <c r="X2281" i="9"/>
  <c r="K2281" i="9"/>
  <c r="J2282" i="9"/>
  <c r="R2281" i="9"/>
  <c r="S2281" i="9" s="1"/>
  <c r="T2281" i="9" s="1"/>
  <c r="U2281" i="9" s="1"/>
  <c r="P2282" i="9" l="1"/>
  <c r="L2282" i="9"/>
  <c r="W2282" i="9"/>
  <c r="O2281" i="9"/>
  <c r="M2282" i="9"/>
  <c r="N2282" i="9" s="1"/>
  <c r="V2282" i="9"/>
  <c r="Q2282" i="9"/>
  <c r="K2282" i="9"/>
  <c r="J2283" i="9"/>
  <c r="R2282" i="9"/>
  <c r="S2282" i="9" s="1"/>
  <c r="T2282" i="9"/>
  <c r="U2282" i="9" s="1"/>
  <c r="X2282" i="9"/>
  <c r="P2283" i="9" l="1"/>
  <c r="L2283" i="9"/>
  <c r="W2283" i="9"/>
  <c r="O2282" i="9"/>
  <c r="M2283" i="9"/>
  <c r="N2283" i="9" s="1"/>
  <c r="V2283" i="9"/>
  <c r="Q2283" i="9"/>
  <c r="J2284" i="9"/>
  <c r="K2283" i="9"/>
  <c r="R2283" i="9"/>
  <c r="S2283" i="9" s="1"/>
  <c r="T2283" i="9" s="1"/>
  <c r="U2283" i="9" s="1"/>
  <c r="X2283" i="9"/>
  <c r="P2284" i="9" l="1"/>
  <c r="L2284" i="9"/>
  <c r="W2284" i="9"/>
  <c r="O2283" i="9"/>
  <c r="M2284" i="9"/>
  <c r="N2284" i="9" s="1"/>
  <c r="V2284" i="9"/>
  <c r="Q2284" i="9"/>
  <c r="J2285" i="9"/>
  <c r="R2284" i="9"/>
  <c r="S2284" i="9" s="1"/>
  <c r="K2284" i="9"/>
  <c r="T2284" i="9"/>
  <c r="U2284" i="9" s="1"/>
  <c r="X2284" i="9"/>
  <c r="P2285" i="9" l="1"/>
  <c r="L2285" i="9"/>
  <c r="W2285" i="9"/>
  <c r="O2284" i="9"/>
  <c r="M2285" i="9"/>
  <c r="N2285" i="9" s="1"/>
  <c r="V2285" i="9"/>
  <c r="Q2285" i="9"/>
  <c r="K2285" i="9"/>
  <c r="R2285" i="9"/>
  <c r="S2285" i="9" s="1"/>
  <c r="J2286" i="9"/>
  <c r="T2285" i="9"/>
  <c r="U2285" i="9" s="1"/>
  <c r="X2285" i="9"/>
  <c r="P2286" i="9" l="1"/>
  <c r="L2286" i="9"/>
  <c r="W2286" i="9"/>
  <c r="O2285" i="9"/>
  <c r="M2286" i="9"/>
  <c r="N2286" i="9" s="1"/>
  <c r="V2286" i="9"/>
  <c r="Q2286" i="9"/>
  <c r="K2286" i="9"/>
  <c r="J2287" i="9"/>
  <c r="R2286" i="9"/>
  <c r="S2286" i="9" s="1"/>
  <c r="T2286" i="9" s="1"/>
  <c r="U2286" i="9" s="1"/>
  <c r="X2286" i="9"/>
  <c r="P2287" i="9" l="1"/>
  <c r="L2287" i="9"/>
  <c r="W2287" i="9"/>
  <c r="O2286" i="9"/>
  <c r="M2287" i="9"/>
  <c r="N2287" i="9" s="1"/>
  <c r="V2287" i="9"/>
  <c r="Q2287" i="9"/>
  <c r="J2288" i="9"/>
  <c r="K2287" i="9"/>
  <c r="R2287" i="9"/>
  <c r="S2287" i="9" s="1"/>
  <c r="T2287" i="9" s="1"/>
  <c r="U2287" i="9" s="1"/>
  <c r="X2287" i="9"/>
  <c r="P2288" i="9" l="1"/>
  <c r="L2288" i="9"/>
  <c r="W2288" i="9"/>
  <c r="O2287" i="9"/>
  <c r="M2288" i="9"/>
  <c r="N2288" i="9" s="1"/>
  <c r="V2288" i="9"/>
  <c r="Q2288" i="9"/>
  <c r="J2289" i="9"/>
  <c r="K2288" i="9"/>
  <c r="X2288" i="9"/>
  <c r="R2288" i="9"/>
  <c r="S2288" i="9" s="1"/>
  <c r="T2288" i="9" s="1"/>
  <c r="U2288" i="9" s="1"/>
  <c r="P2289" i="9" l="1"/>
  <c r="L2289" i="9"/>
  <c r="W2289" i="9"/>
  <c r="O2288" i="9"/>
  <c r="M2289" i="9"/>
  <c r="N2289" i="9" s="1"/>
  <c r="V2289" i="9"/>
  <c r="Q2289" i="9"/>
  <c r="K2289" i="9"/>
  <c r="X2289" i="9"/>
  <c r="J2290" i="9"/>
  <c r="R2289" i="9"/>
  <c r="S2289" i="9" s="1"/>
  <c r="T2289" i="9" s="1"/>
  <c r="U2289" i="9" s="1"/>
  <c r="P2290" i="9" l="1"/>
  <c r="L2290" i="9"/>
  <c r="W2290" i="9"/>
  <c r="O2289" i="9"/>
  <c r="M2290" i="9"/>
  <c r="N2290" i="9" s="1"/>
  <c r="V2290" i="9"/>
  <c r="Q2290" i="9"/>
  <c r="K2290" i="9"/>
  <c r="J2291" i="9"/>
  <c r="X2290" i="9"/>
  <c r="R2290" i="9"/>
  <c r="S2290" i="9" s="1"/>
  <c r="T2290" i="9" s="1"/>
  <c r="U2290" i="9" s="1"/>
  <c r="P2291" i="9" l="1"/>
  <c r="L2291" i="9"/>
  <c r="W2291" i="9"/>
  <c r="O2290" i="9"/>
  <c r="M2291" i="9"/>
  <c r="N2291" i="9" s="1"/>
  <c r="V2291" i="9"/>
  <c r="Q2291" i="9"/>
  <c r="J2292" i="9"/>
  <c r="X2291" i="9"/>
  <c r="K2291" i="9"/>
  <c r="R2291" i="9"/>
  <c r="S2291" i="9" s="1"/>
  <c r="T2291" i="9" s="1"/>
  <c r="U2291" i="9" s="1"/>
  <c r="P2292" i="9" l="1"/>
  <c r="L2292" i="9"/>
  <c r="W2292" i="9"/>
  <c r="O2291" i="9"/>
  <c r="M2292" i="9"/>
  <c r="N2292" i="9" s="1"/>
  <c r="V2292" i="9"/>
  <c r="Q2292" i="9"/>
  <c r="J2293" i="9"/>
  <c r="X2292" i="9"/>
  <c r="K2292" i="9"/>
  <c r="R2292" i="9"/>
  <c r="S2292" i="9" s="1"/>
  <c r="T2292" i="9" s="1"/>
  <c r="U2292" i="9" s="1"/>
  <c r="P2293" i="9" l="1"/>
  <c r="L2293" i="9"/>
  <c r="W2293" i="9"/>
  <c r="O2292" i="9"/>
  <c r="M2293" i="9"/>
  <c r="N2293" i="9" s="1"/>
  <c r="V2293" i="9"/>
  <c r="Q2293" i="9"/>
  <c r="R2293" i="9"/>
  <c r="S2293" i="9" s="1"/>
  <c r="T2293" i="9" s="1"/>
  <c r="J2294" i="9"/>
  <c r="K2293" i="9"/>
  <c r="X2293" i="9"/>
  <c r="U2293" i="9"/>
  <c r="P2294" i="9" l="1"/>
  <c r="L2294" i="9"/>
  <c r="W2294" i="9"/>
  <c r="O2293" i="9"/>
  <c r="M2294" i="9"/>
  <c r="N2294" i="9" s="1"/>
  <c r="V2294" i="9"/>
  <c r="Q2294" i="9"/>
  <c r="J2295" i="9"/>
  <c r="K2294" i="9"/>
  <c r="R2294" i="9"/>
  <c r="S2294" i="9" s="1"/>
  <c r="T2294" i="9" s="1"/>
  <c r="U2294" i="9"/>
  <c r="X2294" i="9"/>
  <c r="P2295" i="9" l="1"/>
  <c r="L2295" i="9"/>
  <c r="W2295" i="9"/>
  <c r="O2294" i="9"/>
  <c r="M2295" i="9"/>
  <c r="N2295" i="9" s="1"/>
  <c r="V2295" i="9"/>
  <c r="Q2295" i="9"/>
  <c r="K2295" i="9"/>
  <c r="J2296" i="9"/>
  <c r="R2295" i="9"/>
  <c r="S2295" i="9" s="1"/>
  <c r="T2295" i="9"/>
  <c r="U2295" i="9" s="1"/>
  <c r="X2295" i="9"/>
  <c r="P2296" i="9" l="1"/>
  <c r="L2296" i="9"/>
  <c r="W2296" i="9"/>
  <c r="O2295" i="9"/>
  <c r="M2296" i="9"/>
  <c r="N2296" i="9" s="1"/>
  <c r="V2296" i="9"/>
  <c r="Q2296" i="9"/>
  <c r="K2296" i="9"/>
  <c r="J2297" i="9"/>
  <c r="X2296" i="9"/>
  <c r="R2296" i="9"/>
  <c r="S2296" i="9" s="1"/>
  <c r="T2296" i="9" s="1"/>
  <c r="U2296" i="9" s="1"/>
  <c r="P2297" i="9" l="1"/>
  <c r="L2297" i="9"/>
  <c r="W2297" i="9"/>
  <c r="O2296" i="9"/>
  <c r="M2297" i="9"/>
  <c r="N2297" i="9" s="1"/>
  <c r="V2297" i="9"/>
  <c r="Q2297" i="9"/>
  <c r="J2298" i="9"/>
  <c r="K2297" i="9"/>
  <c r="X2297" i="9"/>
  <c r="R2297" i="9"/>
  <c r="S2297" i="9" s="1"/>
  <c r="T2297" i="9" s="1"/>
  <c r="U2297" i="9" s="1"/>
  <c r="P2298" i="9" l="1"/>
  <c r="L2298" i="9"/>
  <c r="W2298" i="9"/>
  <c r="O2297" i="9"/>
  <c r="M2298" i="9"/>
  <c r="N2298" i="9" s="1"/>
  <c r="V2298" i="9"/>
  <c r="Q2298" i="9"/>
  <c r="J2299" i="9"/>
  <c r="R2298" i="9"/>
  <c r="S2298" i="9" s="1"/>
  <c r="K2298" i="9"/>
  <c r="T2298" i="9"/>
  <c r="U2298" i="9" s="1"/>
  <c r="X2298" i="9"/>
  <c r="P2299" i="9" l="1"/>
  <c r="L2299" i="9"/>
  <c r="W2299" i="9"/>
  <c r="O2298" i="9"/>
  <c r="M2299" i="9"/>
  <c r="N2299" i="9" s="1"/>
  <c r="V2299" i="9"/>
  <c r="Q2299" i="9"/>
  <c r="R2299" i="9"/>
  <c r="S2299" i="9" s="1"/>
  <c r="J2300" i="9"/>
  <c r="K2299" i="9"/>
  <c r="T2299" i="9"/>
  <c r="U2299" i="9" s="1"/>
  <c r="X2299" i="9"/>
  <c r="P2300" i="9" l="1"/>
  <c r="L2300" i="9"/>
  <c r="W2300" i="9"/>
  <c r="O2299" i="9"/>
  <c r="M2300" i="9"/>
  <c r="N2300" i="9" s="1"/>
  <c r="V2300" i="9"/>
  <c r="Q2300" i="9"/>
  <c r="J2301" i="9"/>
  <c r="K2300" i="9"/>
  <c r="R2300" i="9"/>
  <c r="S2300" i="9" s="1"/>
  <c r="T2300" i="9" s="1"/>
  <c r="U2300" i="9" s="1"/>
  <c r="X2300" i="9"/>
  <c r="P2301" i="9" l="1"/>
  <c r="L2301" i="9"/>
  <c r="W2301" i="9"/>
  <c r="O2300" i="9"/>
  <c r="M2301" i="9"/>
  <c r="N2301" i="9" s="1"/>
  <c r="V2301" i="9"/>
  <c r="Q2301" i="9"/>
  <c r="J2302" i="9"/>
  <c r="K2301" i="9"/>
  <c r="X2301" i="9"/>
  <c r="R2301" i="9"/>
  <c r="S2301" i="9" s="1"/>
  <c r="T2301" i="9" s="1"/>
  <c r="U2301" i="9" s="1"/>
  <c r="P2302" i="9" l="1"/>
  <c r="L2302" i="9"/>
  <c r="W2302" i="9"/>
  <c r="O2301" i="9"/>
  <c r="M2302" i="9"/>
  <c r="N2302" i="9" s="1"/>
  <c r="V2302" i="9"/>
  <c r="Q2302" i="9"/>
  <c r="R2302" i="9"/>
  <c r="S2302" i="9" s="1"/>
  <c r="K2302" i="9"/>
  <c r="J2303" i="9"/>
  <c r="T2302" i="9"/>
  <c r="U2302" i="9" s="1"/>
  <c r="X2302" i="9"/>
  <c r="P2303" i="9" l="1"/>
  <c r="L2303" i="9"/>
  <c r="W2303" i="9"/>
  <c r="O2302" i="9"/>
  <c r="M2303" i="9"/>
  <c r="N2303" i="9" s="1"/>
  <c r="V2303" i="9"/>
  <c r="Q2303" i="9"/>
  <c r="J2304" i="9"/>
  <c r="K2303" i="9"/>
  <c r="X2303" i="9"/>
  <c r="R2303" i="9"/>
  <c r="S2303" i="9" s="1"/>
  <c r="T2303" i="9" s="1"/>
  <c r="U2303" i="9" s="1"/>
  <c r="P2304" i="9" l="1"/>
  <c r="L2304" i="9"/>
  <c r="W2304" i="9"/>
  <c r="O2303" i="9"/>
  <c r="M2304" i="9"/>
  <c r="N2304" i="9" s="1"/>
  <c r="V2304" i="9"/>
  <c r="Q2304" i="9"/>
  <c r="K2304" i="9"/>
  <c r="X2304" i="9"/>
  <c r="J2305" i="9"/>
  <c r="R2304" i="9"/>
  <c r="S2304" i="9" s="1"/>
  <c r="T2304" i="9" s="1"/>
  <c r="U2304" i="9" s="1"/>
  <c r="P2305" i="9" l="1"/>
  <c r="L2305" i="9"/>
  <c r="W2305" i="9"/>
  <c r="O2304" i="9"/>
  <c r="M2305" i="9"/>
  <c r="N2305" i="9" s="1"/>
  <c r="V2305" i="9"/>
  <c r="Q2305" i="9"/>
  <c r="X2305" i="9"/>
  <c r="J2306" i="9"/>
  <c r="K2305" i="9"/>
  <c r="R2305" i="9"/>
  <c r="S2305" i="9" s="1"/>
  <c r="T2305" i="9" s="1"/>
  <c r="U2305" i="9" s="1"/>
  <c r="P2306" i="9" l="1"/>
  <c r="L2306" i="9"/>
  <c r="W2306" i="9"/>
  <c r="O2305" i="9"/>
  <c r="M2306" i="9"/>
  <c r="N2306" i="9" s="1"/>
  <c r="V2306" i="9"/>
  <c r="Q2306" i="9"/>
  <c r="K2306" i="9"/>
  <c r="J2307" i="9"/>
  <c r="X2306" i="9"/>
  <c r="R2306" i="9"/>
  <c r="S2306" i="9" s="1"/>
  <c r="T2306" i="9" s="1"/>
  <c r="U2306" i="9" s="1"/>
  <c r="P2307" i="9" l="1"/>
  <c r="L2307" i="9"/>
  <c r="W2307" i="9"/>
  <c r="O2306" i="9"/>
  <c r="M2307" i="9"/>
  <c r="N2307" i="9" s="1"/>
  <c r="V2307" i="9"/>
  <c r="Q2307" i="9"/>
  <c r="K2307" i="9"/>
  <c r="R2307" i="9"/>
  <c r="S2307" i="9" s="1"/>
  <c r="J2308" i="9"/>
  <c r="X2307" i="9"/>
  <c r="T2307" i="9"/>
  <c r="U2307" i="9" s="1"/>
  <c r="P2308" i="9" l="1"/>
  <c r="L2308" i="9"/>
  <c r="W2308" i="9"/>
  <c r="O2307" i="9"/>
  <c r="M2308" i="9"/>
  <c r="N2308" i="9" s="1"/>
  <c r="V2308" i="9"/>
  <c r="Q2308" i="9"/>
  <c r="J2309" i="9"/>
  <c r="R2308" i="9"/>
  <c r="S2308" i="9" s="1"/>
  <c r="K2308" i="9"/>
  <c r="T2308" i="9"/>
  <c r="U2308" i="9" s="1"/>
  <c r="X2308" i="9"/>
  <c r="P2309" i="9" l="1"/>
  <c r="L2309" i="9"/>
  <c r="W2309" i="9"/>
  <c r="O2308" i="9"/>
  <c r="M2309" i="9"/>
  <c r="N2309" i="9" s="1"/>
  <c r="V2309" i="9"/>
  <c r="Q2309" i="9"/>
  <c r="J2310" i="9"/>
  <c r="K2309" i="9"/>
  <c r="X2309" i="9"/>
  <c r="R2309" i="9"/>
  <c r="S2309" i="9" s="1"/>
  <c r="T2309" i="9" s="1"/>
  <c r="U2309" i="9" s="1"/>
  <c r="P2310" i="9" l="1"/>
  <c r="L2310" i="9"/>
  <c r="W2310" i="9"/>
  <c r="O2309" i="9"/>
  <c r="M2310" i="9"/>
  <c r="N2310" i="9" s="1"/>
  <c r="V2310" i="9"/>
  <c r="Q2310" i="9"/>
  <c r="R2310" i="9"/>
  <c r="S2310" i="9" s="1"/>
  <c r="T2310" i="9" s="1"/>
  <c r="J2311" i="9"/>
  <c r="K2310" i="9"/>
  <c r="U2310" i="9"/>
  <c r="X2310" i="9"/>
  <c r="P2311" i="9" l="1"/>
  <c r="L2311" i="9"/>
  <c r="W2311" i="9"/>
  <c r="O2310" i="9"/>
  <c r="M2311" i="9"/>
  <c r="N2311" i="9" s="1"/>
  <c r="V2311" i="9"/>
  <c r="Q2311" i="9"/>
  <c r="J2312" i="9"/>
  <c r="K2311" i="9"/>
  <c r="R2311" i="9"/>
  <c r="S2311" i="9" s="1"/>
  <c r="T2311" i="9" s="1"/>
  <c r="U2311" i="9" s="1"/>
  <c r="X2311" i="9"/>
  <c r="P2312" i="9" l="1"/>
  <c r="L2312" i="9"/>
  <c r="W2312" i="9"/>
  <c r="O2311" i="9"/>
  <c r="M2312" i="9"/>
  <c r="N2312" i="9" s="1"/>
  <c r="V2312" i="9"/>
  <c r="Q2312" i="9"/>
  <c r="R2312" i="9"/>
  <c r="S2312" i="9" s="1"/>
  <c r="T2312" i="9" s="1"/>
  <c r="J2313" i="9"/>
  <c r="K2312" i="9"/>
  <c r="U2312" i="9"/>
  <c r="X2312" i="9"/>
  <c r="P2313" i="9" l="1"/>
  <c r="L2313" i="9"/>
  <c r="W2313" i="9"/>
  <c r="O2312" i="9"/>
  <c r="M2313" i="9"/>
  <c r="N2313" i="9" s="1"/>
  <c r="V2313" i="9"/>
  <c r="Q2313" i="9"/>
  <c r="J2314" i="9"/>
  <c r="K2313" i="9"/>
  <c r="R2313" i="9"/>
  <c r="S2313" i="9" s="1"/>
  <c r="T2313" i="9" s="1"/>
  <c r="U2313" i="9" s="1"/>
  <c r="X2313" i="9"/>
  <c r="P2314" i="9" l="1"/>
  <c r="L2314" i="9"/>
  <c r="W2314" i="9"/>
  <c r="O2313" i="9"/>
  <c r="M2314" i="9"/>
  <c r="N2314" i="9" s="1"/>
  <c r="V2314" i="9"/>
  <c r="Q2314" i="9"/>
  <c r="K2314" i="9"/>
  <c r="J2315" i="9"/>
  <c r="X2314" i="9"/>
  <c r="R2314" i="9"/>
  <c r="S2314" i="9" s="1"/>
  <c r="T2314" i="9" s="1"/>
  <c r="U2314" i="9" s="1"/>
  <c r="P2315" i="9" l="1"/>
  <c r="L2315" i="9"/>
  <c r="W2315" i="9"/>
  <c r="O2314" i="9"/>
  <c r="M2315" i="9"/>
  <c r="N2315" i="9" s="1"/>
  <c r="V2315" i="9"/>
  <c r="Q2315" i="9"/>
  <c r="R2315" i="9"/>
  <c r="S2315" i="9" s="1"/>
  <c r="T2315" i="9" s="1"/>
  <c r="J2316" i="9"/>
  <c r="K2315" i="9"/>
  <c r="U2315" i="9"/>
  <c r="X2315" i="9"/>
  <c r="P2316" i="9" l="1"/>
  <c r="L2316" i="9"/>
  <c r="W2316" i="9"/>
  <c r="O2315" i="9"/>
  <c r="M2316" i="9"/>
  <c r="N2316" i="9" s="1"/>
  <c r="V2316" i="9"/>
  <c r="Q2316" i="9"/>
  <c r="K2316" i="9"/>
  <c r="J2317" i="9"/>
  <c r="R2316" i="9"/>
  <c r="S2316" i="9" s="1"/>
  <c r="T2316" i="9" s="1"/>
  <c r="U2316" i="9" s="1"/>
  <c r="X2316" i="9"/>
  <c r="P2317" i="9" l="1"/>
  <c r="L2317" i="9"/>
  <c r="W2317" i="9"/>
  <c r="O2316" i="9"/>
  <c r="M2317" i="9"/>
  <c r="N2317" i="9" s="1"/>
  <c r="V2317" i="9"/>
  <c r="Q2317" i="9"/>
  <c r="J2318" i="9"/>
  <c r="R2317" i="9"/>
  <c r="S2317" i="9" s="1"/>
  <c r="T2317" i="9" s="1"/>
  <c r="K2317" i="9"/>
  <c r="U2317" i="9"/>
  <c r="X2317" i="9"/>
  <c r="P2318" i="9" l="1"/>
  <c r="L2318" i="9"/>
  <c r="W2318" i="9"/>
  <c r="O2317" i="9"/>
  <c r="M2318" i="9"/>
  <c r="N2318" i="9" s="1"/>
  <c r="V2318" i="9"/>
  <c r="Q2318" i="9"/>
  <c r="J2319" i="9"/>
  <c r="R2318" i="9"/>
  <c r="S2318" i="9" s="1"/>
  <c r="K2318" i="9"/>
  <c r="T2318" i="9"/>
  <c r="U2318" i="9" s="1"/>
  <c r="X2318" i="9"/>
  <c r="P2319" i="9" l="1"/>
  <c r="L2319" i="9"/>
  <c r="W2319" i="9"/>
  <c r="O2318" i="9"/>
  <c r="M2319" i="9"/>
  <c r="N2319" i="9" s="1"/>
  <c r="V2319" i="9"/>
  <c r="Q2319" i="9"/>
  <c r="R2319" i="9"/>
  <c r="S2319" i="9" s="1"/>
  <c r="J2320" i="9"/>
  <c r="K2319" i="9"/>
  <c r="T2319" i="9"/>
  <c r="U2319" i="9" s="1"/>
  <c r="X2319" i="9"/>
  <c r="P2320" i="9" l="1"/>
  <c r="L2320" i="9"/>
  <c r="W2320" i="9"/>
  <c r="O2319" i="9"/>
  <c r="M2320" i="9"/>
  <c r="N2320" i="9" s="1"/>
  <c r="V2320" i="9"/>
  <c r="Q2320" i="9"/>
  <c r="J2321" i="9"/>
  <c r="K2320" i="9"/>
  <c r="X2320" i="9"/>
  <c r="R2320" i="9"/>
  <c r="S2320" i="9" s="1"/>
  <c r="T2320" i="9" s="1"/>
  <c r="U2320" i="9" s="1"/>
  <c r="P2321" i="9" l="1"/>
  <c r="L2321" i="9"/>
  <c r="W2321" i="9"/>
  <c r="O2320" i="9"/>
  <c r="M2321" i="9"/>
  <c r="N2321" i="9" s="1"/>
  <c r="V2321" i="9"/>
  <c r="Q2321" i="9"/>
  <c r="J2322" i="9"/>
  <c r="K2321" i="9"/>
  <c r="X2321" i="9"/>
  <c r="R2321" i="9"/>
  <c r="S2321" i="9" s="1"/>
  <c r="T2321" i="9" s="1"/>
  <c r="U2321" i="9" s="1"/>
  <c r="P2322" i="9" l="1"/>
  <c r="L2322" i="9"/>
  <c r="W2322" i="9"/>
  <c r="O2321" i="9"/>
  <c r="M2322" i="9"/>
  <c r="N2322" i="9" s="1"/>
  <c r="V2322" i="9"/>
  <c r="Q2322" i="9"/>
  <c r="R2322" i="9"/>
  <c r="S2322" i="9" s="1"/>
  <c r="K2322" i="9"/>
  <c r="J2323" i="9"/>
  <c r="T2322" i="9"/>
  <c r="U2322" i="9" s="1"/>
  <c r="X2322" i="9"/>
  <c r="P2323" i="9" l="1"/>
  <c r="L2323" i="9"/>
  <c r="W2323" i="9"/>
  <c r="O2322" i="9"/>
  <c r="M2323" i="9"/>
  <c r="N2323" i="9" s="1"/>
  <c r="V2323" i="9"/>
  <c r="Q2323" i="9"/>
  <c r="K2323" i="9"/>
  <c r="J2324" i="9"/>
  <c r="X2323" i="9"/>
  <c r="R2323" i="9"/>
  <c r="S2323" i="9" s="1"/>
  <c r="T2323" i="9" s="1"/>
  <c r="U2323" i="9" s="1"/>
  <c r="P2324" i="9" l="1"/>
  <c r="L2324" i="9"/>
  <c r="W2324" i="9"/>
  <c r="O2323" i="9"/>
  <c r="M2324" i="9"/>
  <c r="N2324" i="9" s="1"/>
  <c r="V2324" i="9"/>
  <c r="Q2324" i="9"/>
  <c r="J2325" i="9"/>
  <c r="X2324" i="9"/>
  <c r="K2324" i="9"/>
  <c r="R2324" i="9"/>
  <c r="S2324" i="9" s="1"/>
  <c r="T2324" i="9" s="1"/>
  <c r="U2324" i="9" s="1"/>
  <c r="P2325" i="9" l="1"/>
  <c r="L2325" i="9"/>
  <c r="W2325" i="9"/>
  <c r="O2324" i="9"/>
  <c r="M2325" i="9"/>
  <c r="N2325" i="9" s="1"/>
  <c r="V2325" i="9"/>
  <c r="Q2325" i="9"/>
  <c r="K2325" i="9"/>
  <c r="R2325" i="9"/>
  <c r="S2325" i="9" s="1"/>
  <c r="T2325" i="9" s="1"/>
  <c r="J2326" i="9"/>
  <c r="X2325" i="9"/>
  <c r="U2325" i="9"/>
  <c r="P2326" i="9" l="1"/>
  <c r="L2326" i="9"/>
  <c r="W2326" i="9"/>
  <c r="O2325" i="9"/>
  <c r="M2326" i="9"/>
  <c r="N2326" i="9" s="1"/>
  <c r="V2326" i="9"/>
  <c r="Q2326" i="9"/>
  <c r="K2326" i="9"/>
  <c r="R2326" i="9"/>
  <c r="S2326" i="9" s="1"/>
  <c r="T2326" i="9" s="1"/>
  <c r="J2327" i="9"/>
  <c r="U2326" i="9"/>
  <c r="X2326" i="9"/>
  <c r="P2327" i="9" l="1"/>
  <c r="L2327" i="9"/>
  <c r="W2327" i="9"/>
  <c r="O2326" i="9"/>
  <c r="M2327" i="9"/>
  <c r="N2327" i="9" s="1"/>
  <c r="V2327" i="9"/>
  <c r="Q2327" i="9"/>
  <c r="K2327" i="9"/>
  <c r="J2328" i="9"/>
  <c r="R2327" i="9"/>
  <c r="S2327" i="9" s="1"/>
  <c r="T2327" i="9"/>
  <c r="U2327" i="9" s="1"/>
  <c r="X2327" i="9"/>
  <c r="P2328" i="9" l="1"/>
  <c r="L2328" i="9"/>
  <c r="W2328" i="9"/>
  <c r="O2327" i="9"/>
  <c r="M2328" i="9"/>
  <c r="N2328" i="9" s="1"/>
  <c r="V2328" i="9"/>
  <c r="Q2328" i="9"/>
  <c r="J2329" i="9"/>
  <c r="K2328" i="9"/>
  <c r="R2328" i="9"/>
  <c r="S2328" i="9" s="1"/>
  <c r="T2328" i="9" s="1"/>
  <c r="U2328" i="9" s="1"/>
  <c r="X2328" i="9"/>
  <c r="P2329" i="9" l="1"/>
  <c r="L2329" i="9"/>
  <c r="W2329" i="9"/>
  <c r="O2328" i="9"/>
  <c r="M2329" i="9"/>
  <c r="N2329" i="9" s="1"/>
  <c r="V2329" i="9"/>
  <c r="Q2329" i="9"/>
  <c r="J2330" i="9"/>
  <c r="R2329" i="9"/>
  <c r="S2329" i="9" s="1"/>
  <c r="K2329" i="9"/>
  <c r="T2329" i="9"/>
  <c r="U2329" i="9" s="1"/>
  <c r="X2329" i="9"/>
  <c r="P2330" i="9" l="1"/>
  <c r="L2330" i="9"/>
  <c r="W2330" i="9"/>
  <c r="O2329" i="9"/>
  <c r="M2330" i="9"/>
  <c r="N2330" i="9" s="1"/>
  <c r="V2330" i="9"/>
  <c r="Q2330" i="9"/>
  <c r="K2330" i="9"/>
  <c r="J2331" i="9"/>
  <c r="X2330" i="9"/>
  <c r="R2330" i="9"/>
  <c r="S2330" i="9" s="1"/>
  <c r="T2330" i="9" s="1"/>
  <c r="U2330" i="9" s="1"/>
  <c r="P2331" i="9" l="1"/>
  <c r="L2331" i="9"/>
  <c r="W2331" i="9"/>
  <c r="O2330" i="9"/>
  <c r="M2331" i="9"/>
  <c r="N2331" i="9" s="1"/>
  <c r="V2331" i="9"/>
  <c r="Q2331" i="9"/>
  <c r="J2332" i="9"/>
  <c r="K2331" i="9"/>
  <c r="X2331" i="9"/>
  <c r="R2331" i="9"/>
  <c r="S2331" i="9" s="1"/>
  <c r="T2331" i="9" s="1"/>
  <c r="U2331" i="9" s="1"/>
  <c r="P2332" i="9" l="1"/>
  <c r="L2332" i="9"/>
  <c r="W2332" i="9"/>
  <c r="O2331" i="9"/>
  <c r="M2332" i="9"/>
  <c r="N2332" i="9" s="1"/>
  <c r="V2332" i="9"/>
  <c r="Q2332" i="9"/>
  <c r="J2333" i="9"/>
  <c r="X2332" i="9"/>
  <c r="K2332" i="9"/>
  <c r="R2332" i="9"/>
  <c r="S2332" i="9" s="1"/>
  <c r="T2332" i="9" s="1"/>
  <c r="U2332" i="9" s="1"/>
  <c r="P2333" i="9" l="1"/>
  <c r="L2333" i="9"/>
  <c r="W2333" i="9"/>
  <c r="O2332" i="9"/>
  <c r="M2333" i="9"/>
  <c r="N2333" i="9" s="1"/>
  <c r="V2333" i="9"/>
  <c r="Q2333" i="9"/>
  <c r="K2333" i="9"/>
  <c r="X2333" i="9"/>
  <c r="J2334" i="9"/>
  <c r="R2333" i="9"/>
  <c r="S2333" i="9" s="1"/>
  <c r="T2333" i="9" s="1"/>
  <c r="U2333" i="9" s="1"/>
  <c r="P2334" i="9" l="1"/>
  <c r="L2334" i="9"/>
  <c r="W2334" i="9"/>
  <c r="O2333" i="9"/>
  <c r="M2334" i="9"/>
  <c r="N2334" i="9" s="1"/>
  <c r="V2334" i="9"/>
  <c r="Q2334" i="9"/>
  <c r="X2334" i="9"/>
  <c r="K2334" i="9"/>
  <c r="J2335" i="9"/>
  <c r="R2334" i="9"/>
  <c r="S2334" i="9" s="1"/>
  <c r="T2334" i="9" s="1"/>
  <c r="U2334" i="9" s="1"/>
  <c r="P2335" i="9" l="1"/>
  <c r="L2335" i="9"/>
  <c r="W2335" i="9"/>
  <c r="O2334" i="9"/>
  <c r="M2335" i="9"/>
  <c r="N2335" i="9" s="1"/>
  <c r="V2335" i="9"/>
  <c r="Q2335" i="9"/>
  <c r="J2336" i="9"/>
  <c r="X2335" i="9"/>
  <c r="K2335" i="9"/>
  <c r="R2335" i="9"/>
  <c r="S2335" i="9" s="1"/>
  <c r="T2335" i="9" s="1"/>
  <c r="U2335" i="9" s="1"/>
  <c r="P2336" i="9" l="1"/>
  <c r="L2336" i="9"/>
  <c r="W2336" i="9"/>
  <c r="O2335" i="9"/>
  <c r="M2336" i="9"/>
  <c r="N2336" i="9" s="1"/>
  <c r="V2336" i="9"/>
  <c r="Q2336" i="9"/>
  <c r="K2336" i="9"/>
  <c r="X2336" i="9"/>
  <c r="J2337" i="9"/>
  <c r="R2336" i="9"/>
  <c r="S2336" i="9" s="1"/>
  <c r="T2336" i="9" s="1"/>
  <c r="U2336" i="9" s="1"/>
  <c r="P2337" i="9" l="1"/>
  <c r="L2337" i="9"/>
  <c r="W2337" i="9"/>
  <c r="O2336" i="9"/>
  <c r="M2337" i="9"/>
  <c r="N2337" i="9" s="1"/>
  <c r="V2337" i="9"/>
  <c r="Q2337" i="9"/>
  <c r="J2338" i="9"/>
  <c r="K2337" i="9"/>
  <c r="X2337" i="9"/>
  <c r="R2337" i="9"/>
  <c r="S2337" i="9" s="1"/>
  <c r="T2337" i="9" s="1"/>
  <c r="U2337" i="9" s="1"/>
  <c r="P2338" i="9" l="1"/>
  <c r="L2338" i="9"/>
  <c r="W2338" i="9"/>
  <c r="O2337" i="9"/>
  <c r="M2338" i="9"/>
  <c r="N2338" i="9" s="1"/>
  <c r="V2338" i="9"/>
  <c r="Q2338" i="9"/>
  <c r="X2338" i="9"/>
  <c r="K2338" i="9"/>
  <c r="J2339" i="9"/>
  <c r="R2338" i="9"/>
  <c r="S2338" i="9" s="1"/>
  <c r="T2338" i="9" s="1"/>
  <c r="U2338" i="9" s="1"/>
  <c r="P2339" i="9" l="1"/>
  <c r="L2339" i="9"/>
  <c r="W2339" i="9"/>
  <c r="O2338" i="9"/>
  <c r="M2339" i="9"/>
  <c r="N2339" i="9" s="1"/>
  <c r="V2339" i="9"/>
  <c r="Q2339" i="9"/>
  <c r="X2339" i="9"/>
  <c r="K2339" i="9"/>
  <c r="J2340" i="9"/>
  <c r="R2339" i="9"/>
  <c r="S2339" i="9" s="1"/>
  <c r="T2339" i="9" s="1"/>
  <c r="U2339" i="9" s="1"/>
  <c r="P2340" i="9" l="1"/>
  <c r="L2340" i="9"/>
  <c r="W2340" i="9"/>
  <c r="O2339" i="9"/>
  <c r="M2340" i="9"/>
  <c r="N2340" i="9" s="1"/>
  <c r="V2340" i="9"/>
  <c r="Q2340" i="9"/>
  <c r="J2341" i="9"/>
  <c r="X2340" i="9"/>
  <c r="K2340" i="9"/>
  <c r="R2340" i="9"/>
  <c r="S2340" i="9" s="1"/>
  <c r="T2340" i="9" s="1"/>
  <c r="U2340" i="9" s="1"/>
  <c r="P2341" i="9" l="1"/>
  <c r="L2341" i="9"/>
  <c r="W2341" i="9"/>
  <c r="O2340" i="9"/>
  <c r="M2341" i="9"/>
  <c r="N2341" i="9" s="1"/>
  <c r="V2341" i="9"/>
  <c r="Q2341" i="9"/>
  <c r="X2341" i="9"/>
  <c r="J2342" i="9"/>
  <c r="K2341" i="9"/>
  <c r="R2341" i="9"/>
  <c r="S2341" i="9" s="1"/>
  <c r="T2341" i="9" s="1"/>
  <c r="U2341" i="9" s="1"/>
  <c r="P2342" i="9" l="1"/>
  <c r="L2342" i="9"/>
  <c r="W2342" i="9"/>
  <c r="O2341" i="9"/>
  <c r="M2342" i="9"/>
  <c r="N2342" i="9" s="1"/>
  <c r="V2342" i="9"/>
  <c r="Q2342" i="9"/>
  <c r="K2342" i="9"/>
  <c r="J2343" i="9"/>
  <c r="R2342" i="9"/>
  <c r="S2342" i="9" s="1"/>
  <c r="T2342" i="9"/>
  <c r="U2342" i="9" s="1"/>
  <c r="X2342" i="9"/>
  <c r="P2343" i="9" l="1"/>
  <c r="L2343" i="9"/>
  <c r="W2343" i="9"/>
  <c r="O2342" i="9"/>
  <c r="M2343" i="9"/>
  <c r="N2343" i="9" s="1"/>
  <c r="V2343" i="9"/>
  <c r="Q2343" i="9"/>
  <c r="K2343" i="9"/>
  <c r="J2344" i="9"/>
  <c r="R2343" i="9"/>
  <c r="S2343" i="9" s="1"/>
  <c r="X2343" i="9"/>
  <c r="T2343" i="9"/>
  <c r="U2343" i="9" s="1"/>
  <c r="P2344" i="9" l="1"/>
  <c r="L2344" i="9"/>
  <c r="W2344" i="9"/>
  <c r="O2343" i="9"/>
  <c r="M2344" i="9"/>
  <c r="N2344" i="9" s="1"/>
  <c r="V2344" i="9"/>
  <c r="Q2344" i="9"/>
  <c r="R2344" i="9"/>
  <c r="S2344" i="9" s="1"/>
  <c r="J2345" i="9"/>
  <c r="K2344" i="9"/>
  <c r="T2344" i="9"/>
  <c r="U2344" i="9" s="1"/>
  <c r="X2344" i="9"/>
  <c r="P2345" i="9" l="1"/>
  <c r="L2345" i="9"/>
  <c r="W2345" i="9"/>
  <c r="O2344" i="9"/>
  <c r="M2345" i="9"/>
  <c r="N2345" i="9" s="1"/>
  <c r="V2345" i="9"/>
  <c r="Q2345" i="9"/>
  <c r="J2346" i="9"/>
  <c r="K2345" i="9"/>
  <c r="X2345" i="9"/>
  <c r="R2345" i="9"/>
  <c r="S2345" i="9" s="1"/>
  <c r="T2345" i="9" s="1"/>
  <c r="U2345" i="9" s="1"/>
  <c r="P2346" i="9" l="1"/>
  <c r="L2346" i="9"/>
  <c r="W2346" i="9"/>
  <c r="O2345" i="9"/>
  <c r="M2346" i="9"/>
  <c r="N2346" i="9" s="1"/>
  <c r="V2346" i="9"/>
  <c r="Q2346" i="9"/>
  <c r="X2346" i="9"/>
  <c r="K2346" i="9"/>
  <c r="J2347" i="9"/>
  <c r="R2346" i="9"/>
  <c r="S2346" i="9" s="1"/>
  <c r="T2346" i="9" s="1"/>
  <c r="U2346" i="9" s="1"/>
  <c r="P2347" i="9" l="1"/>
  <c r="L2347" i="9"/>
  <c r="W2347" i="9"/>
  <c r="O2346" i="9"/>
  <c r="M2347" i="9"/>
  <c r="N2347" i="9" s="1"/>
  <c r="V2347" i="9"/>
  <c r="Q2347" i="9"/>
  <c r="J2348" i="9"/>
  <c r="K2347" i="9"/>
  <c r="X2347" i="9"/>
  <c r="R2347" i="9"/>
  <c r="S2347" i="9" s="1"/>
  <c r="T2347" i="9" s="1"/>
  <c r="U2347" i="9" s="1"/>
  <c r="P2348" i="9" l="1"/>
  <c r="L2348" i="9"/>
  <c r="W2348" i="9"/>
  <c r="O2347" i="9"/>
  <c r="M2348" i="9"/>
  <c r="N2348" i="9" s="1"/>
  <c r="V2348" i="9"/>
  <c r="Q2348" i="9"/>
  <c r="X2348" i="9"/>
  <c r="K2348" i="9"/>
  <c r="J2349" i="9"/>
  <c r="R2348" i="9"/>
  <c r="S2348" i="9" s="1"/>
  <c r="T2348" i="9" s="1"/>
  <c r="U2348" i="9" s="1"/>
  <c r="P2349" i="9" l="1"/>
  <c r="L2349" i="9"/>
  <c r="W2349" i="9"/>
  <c r="O2348" i="9"/>
  <c r="M2349" i="9"/>
  <c r="N2349" i="9" s="1"/>
  <c r="V2349" i="9"/>
  <c r="Q2349" i="9"/>
  <c r="R2349" i="9"/>
  <c r="S2349" i="9" s="1"/>
  <c r="T2349" i="9" s="1"/>
  <c r="J2350" i="9"/>
  <c r="K2349" i="9"/>
  <c r="U2349" i="9"/>
  <c r="X2349" i="9"/>
  <c r="P2350" i="9" l="1"/>
  <c r="L2350" i="9"/>
  <c r="W2350" i="9"/>
  <c r="O2349" i="9"/>
  <c r="M2350" i="9"/>
  <c r="N2350" i="9" s="1"/>
  <c r="V2350" i="9"/>
  <c r="Q2350" i="9"/>
  <c r="K2350" i="9"/>
  <c r="J2351" i="9"/>
  <c r="X2350" i="9"/>
  <c r="R2350" i="9"/>
  <c r="S2350" i="9" s="1"/>
  <c r="T2350" i="9" s="1"/>
  <c r="U2350" i="9" s="1"/>
  <c r="P2351" i="9" l="1"/>
  <c r="L2351" i="9"/>
  <c r="W2351" i="9"/>
  <c r="O2350" i="9"/>
  <c r="M2351" i="9"/>
  <c r="N2351" i="9" s="1"/>
  <c r="V2351" i="9"/>
  <c r="Q2351" i="9"/>
  <c r="J2352" i="9"/>
  <c r="R2351" i="9"/>
  <c r="S2351" i="9" s="1"/>
  <c r="K2351" i="9"/>
  <c r="T2351" i="9"/>
  <c r="U2351" i="9" s="1"/>
  <c r="X2351" i="9"/>
  <c r="P2352" i="9" l="1"/>
  <c r="L2352" i="9"/>
  <c r="W2352" i="9"/>
  <c r="O2351" i="9"/>
  <c r="M2352" i="9"/>
  <c r="N2352" i="9" s="1"/>
  <c r="V2352" i="9"/>
  <c r="Q2352" i="9"/>
  <c r="J2353" i="9"/>
  <c r="K2352" i="9"/>
  <c r="X2352" i="9"/>
  <c r="R2352" i="9"/>
  <c r="S2352" i="9" s="1"/>
  <c r="T2352" i="9" s="1"/>
  <c r="U2352" i="9" s="1"/>
  <c r="P2353" i="9" l="1"/>
  <c r="L2353" i="9"/>
  <c r="W2353" i="9"/>
  <c r="O2352" i="9"/>
  <c r="M2353" i="9"/>
  <c r="N2353" i="9" s="1"/>
  <c r="V2353" i="9"/>
  <c r="Q2353" i="9"/>
  <c r="X2353" i="9"/>
  <c r="J2354" i="9"/>
  <c r="K2353" i="9"/>
  <c r="R2353" i="9"/>
  <c r="S2353" i="9" s="1"/>
  <c r="T2353" i="9" s="1"/>
  <c r="U2353" i="9" s="1"/>
  <c r="P2354" i="9" l="1"/>
  <c r="L2354" i="9"/>
  <c r="W2354" i="9"/>
  <c r="O2353" i="9"/>
  <c r="M2354" i="9"/>
  <c r="N2354" i="9" s="1"/>
  <c r="V2354" i="9"/>
  <c r="Q2354" i="9"/>
  <c r="K2354" i="9"/>
  <c r="J2355" i="9"/>
  <c r="X2354" i="9"/>
  <c r="R2354" i="9"/>
  <c r="S2354" i="9" s="1"/>
  <c r="T2354" i="9" s="1"/>
  <c r="U2354" i="9" s="1"/>
  <c r="P2355" i="9" l="1"/>
  <c r="L2355" i="9"/>
  <c r="W2355" i="9"/>
  <c r="O2354" i="9"/>
  <c r="M2355" i="9"/>
  <c r="N2355" i="9" s="1"/>
  <c r="V2355" i="9"/>
  <c r="Q2355" i="9"/>
  <c r="J2356" i="9"/>
  <c r="X2355" i="9"/>
  <c r="K2355" i="9"/>
  <c r="R2355" i="9"/>
  <c r="S2355" i="9" s="1"/>
  <c r="T2355" i="9" s="1"/>
  <c r="U2355" i="9" s="1"/>
  <c r="P2356" i="9" l="1"/>
  <c r="L2356" i="9"/>
  <c r="W2356" i="9"/>
  <c r="O2355" i="9"/>
  <c r="M2356" i="9"/>
  <c r="N2356" i="9" s="1"/>
  <c r="V2356" i="9"/>
  <c r="Q2356" i="9"/>
  <c r="J2357" i="9"/>
  <c r="X2356" i="9"/>
  <c r="K2356" i="9"/>
  <c r="R2356" i="9"/>
  <c r="S2356" i="9" s="1"/>
  <c r="T2356" i="9" s="1"/>
  <c r="U2356" i="9" s="1"/>
  <c r="P2357" i="9" l="1"/>
  <c r="L2357" i="9"/>
  <c r="W2357" i="9"/>
  <c r="O2356" i="9"/>
  <c r="M2357" i="9"/>
  <c r="N2357" i="9" s="1"/>
  <c r="V2357" i="9"/>
  <c r="Q2357" i="9"/>
  <c r="X2357" i="9"/>
  <c r="J2358" i="9"/>
  <c r="K2357" i="9"/>
  <c r="R2357" i="9"/>
  <c r="S2357" i="9" s="1"/>
  <c r="T2357" i="9" s="1"/>
  <c r="U2357" i="9" s="1"/>
  <c r="P2358" i="9" l="1"/>
  <c r="L2358" i="9"/>
  <c r="W2358" i="9"/>
  <c r="O2357" i="9"/>
  <c r="M2358" i="9"/>
  <c r="N2358" i="9" s="1"/>
  <c r="V2358" i="9"/>
  <c r="Q2358" i="9"/>
  <c r="K2358" i="9"/>
  <c r="X2358" i="9"/>
  <c r="J2359" i="9"/>
  <c r="R2358" i="9"/>
  <c r="S2358" i="9" s="1"/>
  <c r="T2358" i="9" s="1"/>
  <c r="U2358" i="9" s="1"/>
  <c r="P2359" i="9" l="1"/>
  <c r="L2359" i="9"/>
  <c r="W2359" i="9"/>
  <c r="O2358" i="9"/>
  <c r="M2359" i="9"/>
  <c r="N2359" i="9" s="1"/>
  <c r="V2359" i="9"/>
  <c r="Q2359" i="9"/>
  <c r="J2360" i="9"/>
  <c r="X2359" i="9"/>
  <c r="K2359" i="9"/>
  <c r="R2359" i="9"/>
  <c r="S2359" i="9" s="1"/>
  <c r="T2359" i="9" s="1"/>
  <c r="U2359" i="9" s="1"/>
  <c r="P2360" i="9" l="1"/>
  <c r="L2360" i="9"/>
  <c r="W2360" i="9"/>
  <c r="O2359" i="9"/>
  <c r="M2360" i="9"/>
  <c r="N2360" i="9" s="1"/>
  <c r="V2360" i="9"/>
  <c r="Q2360" i="9"/>
  <c r="X2360" i="9"/>
  <c r="J2361" i="9"/>
  <c r="K2360" i="9"/>
  <c r="R2360" i="9"/>
  <c r="S2360" i="9" s="1"/>
  <c r="T2360" i="9" s="1"/>
  <c r="U2360" i="9" s="1"/>
  <c r="P2361" i="9" l="1"/>
  <c r="L2361" i="9"/>
  <c r="W2361" i="9"/>
  <c r="O2360" i="9"/>
  <c r="M2361" i="9"/>
  <c r="N2361" i="9" s="1"/>
  <c r="V2361" i="9"/>
  <c r="Q2361" i="9"/>
  <c r="J2362" i="9"/>
  <c r="R2361" i="9"/>
  <c r="S2361" i="9" s="1"/>
  <c r="K2361" i="9"/>
  <c r="T2361" i="9"/>
  <c r="U2361" i="9" s="1"/>
  <c r="X2361" i="9"/>
  <c r="P2362" i="9" l="1"/>
  <c r="L2362" i="9"/>
  <c r="W2362" i="9"/>
  <c r="O2361" i="9"/>
  <c r="M2362" i="9"/>
  <c r="N2362" i="9" s="1"/>
  <c r="V2362" i="9"/>
  <c r="Q2362" i="9"/>
  <c r="J2363" i="9"/>
  <c r="K2362" i="9"/>
  <c r="X2362" i="9"/>
  <c r="R2362" i="9"/>
  <c r="S2362" i="9" s="1"/>
  <c r="T2362" i="9" s="1"/>
  <c r="U2362" i="9" s="1"/>
  <c r="P2363" i="9" l="1"/>
  <c r="L2363" i="9"/>
  <c r="W2363" i="9"/>
  <c r="O2362" i="9"/>
  <c r="M2363" i="9"/>
  <c r="N2363" i="9" s="1"/>
  <c r="V2363" i="9"/>
  <c r="Q2363" i="9"/>
  <c r="J2364" i="9"/>
  <c r="K2363" i="9"/>
  <c r="X2363" i="9"/>
  <c r="R2363" i="9"/>
  <c r="S2363" i="9" s="1"/>
  <c r="T2363" i="9" s="1"/>
  <c r="U2363" i="9" s="1"/>
  <c r="P2364" i="9" l="1"/>
  <c r="L2364" i="9"/>
  <c r="W2364" i="9"/>
  <c r="O2363" i="9"/>
  <c r="M2364" i="9"/>
  <c r="N2364" i="9" s="1"/>
  <c r="V2364" i="9"/>
  <c r="Q2364" i="9"/>
  <c r="J2365" i="9"/>
  <c r="K2364" i="9"/>
  <c r="X2364" i="9"/>
  <c r="R2364" i="9"/>
  <c r="S2364" i="9" s="1"/>
  <c r="T2364" i="9" s="1"/>
  <c r="U2364" i="9" s="1"/>
  <c r="P2365" i="9" l="1"/>
  <c r="L2365" i="9"/>
  <c r="W2365" i="9"/>
  <c r="O2364" i="9"/>
  <c r="M2365" i="9"/>
  <c r="N2365" i="9" s="1"/>
  <c r="V2365" i="9"/>
  <c r="Q2365" i="9"/>
  <c r="X2365" i="9"/>
  <c r="J2366" i="9"/>
  <c r="K2365" i="9"/>
  <c r="R2365" i="9"/>
  <c r="S2365" i="9" s="1"/>
  <c r="T2365" i="9" s="1"/>
  <c r="U2365" i="9" s="1"/>
  <c r="P2366" i="9" l="1"/>
  <c r="L2366" i="9"/>
  <c r="W2366" i="9"/>
  <c r="O2365" i="9"/>
  <c r="M2366" i="9"/>
  <c r="N2366" i="9" s="1"/>
  <c r="V2366" i="9"/>
  <c r="Q2366" i="9"/>
  <c r="X2366" i="9"/>
  <c r="K2366" i="9"/>
  <c r="J2367" i="9"/>
  <c r="R2366" i="9"/>
  <c r="S2366" i="9" s="1"/>
  <c r="T2366" i="9" s="1"/>
  <c r="U2366" i="9" s="1"/>
  <c r="P2367" i="9" l="1"/>
  <c r="L2367" i="9"/>
  <c r="W2367" i="9"/>
  <c r="O2366" i="9"/>
  <c r="M2367" i="9"/>
  <c r="N2367" i="9" s="1"/>
  <c r="V2367" i="9"/>
  <c r="Q2367" i="9"/>
  <c r="X2367" i="9"/>
  <c r="K2367" i="9"/>
  <c r="J2368" i="9"/>
  <c r="R2367" i="9"/>
  <c r="S2367" i="9" s="1"/>
  <c r="T2367" i="9" s="1"/>
  <c r="U2367" i="9" s="1"/>
  <c r="P2368" i="9" l="1"/>
  <c r="L2368" i="9"/>
  <c r="W2368" i="9"/>
  <c r="O2367" i="9"/>
  <c r="M2368" i="9"/>
  <c r="N2368" i="9" s="1"/>
  <c r="V2368" i="9"/>
  <c r="Q2368" i="9"/>
  <c r="R2368" i="9"/>
  <c r="S2368" i="9" s="1"/>
  <c r="J2369" i="9"/>
  <c r="K2368" i="9"/>
  <c r="T2368" i="9"/>
  <c r="U2368" i="9" s="1"/>
  <c r="X2368" i="9"/>
  <c r="P2369" i="9" l="1"/>
  <c r="L2369" i="9"/>
  <c r="W2369" i="9"/>
  <c r="O2368" i="9"/>
  <c r="M2369" i="9"/>
  <c r="N2369" i="9" s="1"/>
  <c r="V2369" i="9"/>
  <c r="Q2369" i="9"/>
  <c r="R2369" i="9"/>
  <c r="S2369" i="9" s="1"/>
  <c r="J2370" i="9"/>
  <c r="K2369" i="9"/>
  <c r="T2369" i="9"/>
  <c r="U2369" i="9" s="1"/>
  <c r="X2369" i="9"/>
  <c r="P2370" i="9" l="1"/>
  <c r="L2370" i="9"/>
  <c r="W2370" i="9"/>
  <c r="O2369" i="9"/>
  <c r="M2370" i="9"/>
  <c r="N2370" i="9" s="1"/>
  <c r="V2370" i="9"/>
  <c r="Q2370" i="9"/>
  <c r="J2371" i="9"/>
  <c r="K2370" i="9"/>
  <c r="X2370" i="9"/>
  <c r="R2370" i="9"/>
  <c r="S2370" i="9" s="1"/>
  <c r="T2370" i="9" s="1"/>
  <c r="U2370" i="9" s="1"/>
  <c r="P2371" i="9" l="1"/>
  <c r="L2371" i="9"/>
  <c r="W2371" i="9"/>
  <c r="O2370" i="9"/>
  <c r="M2371" i="9"/>
  <c r="N2371" i="9" s="1"/>
  <c r="V2371" i="9"/>
  <c r="Q2371" i="9"/>
  <c r="K2371" i="9"/>
  <c r="J2372" i="9"/>
  <c r="R2371" i="9"/>
  <c r="S2371" i="9" s="1"/>
  <c r="T2371" i="9"/>
  <c r="U2371" i="9" s="1"/>
  <c r="X2371" i="9"/>
  <c r="P2372" i="9" l="1"/>
  <c r="L2372" i="9"/>
  <c r="W2372" i="9"/>
  <c r="O2371" i="9"/>
  <c r="M2372" i="9"/>
  <c r="N2372" i="9" s="1"/>
  <c r="V2372" i="9"/>
  <c r="Q2372" i="9"/>
  <c r="J2373" i="9"/>
  <c r="K2372" i="9"/>
  <c r="X2372" i="9"/>
  <c r="R2372" i="9"/>
  <c r="S2372" i="9" s="1"/>
  <c r="T2372" i="9" s="1"/>
  <c r="U2372" i="9" s="1"/>
  <c r="P2373" i="9" l="1"/>
  <c r="L2373" i="9"/>
  <c r="W2373" i="9"/>
  <c r="O2372" i="9"/>
  <c r="M2373" i="9"/>
  <c r="N2373" i="9" s="1"/>
  <c r="V2373" i="9"/>
  <c r="Q2373" i="9"/>
  <c r="J2374" i="9"/>
  <c r="X2373" i="9"/>
  <c r="K2373" i="9"/>
  <c r="R2373" i="9"/>
  <c r="S2373" i="9" s="1"/>
  <c r="T2373" i="9" s="1"/>
  <c r="U2373" i="9" s="1"/>
  <c r="P2374" i="9" l="1"/>
  <c r="L2374" i="9"/>
  <c r="W2374" i="9"/>
  <c r="O2373" i="9"/>
  <c r="M2374" i="9"/>
  <c r="N2374" i="9" s="1"/>
  <c r="V2374" i="9"/>
  <c r="Q2374" i="9"/>
  <c r="J2375" i="9"/>
  <c r="X2374" i="9"/>
  <c r="K2374" i="9"/>
  <c r="R2374" i="9"/>
  <c r="S2374" i="9" s="1"/>
  <c r="T2374" i="9" s="1"/>
  <c r="U2374" i="9" s="1"/>
  <c r="P2375" i="9" l="1"/>
  <c r="L2375" i="9"/>
  <c r="W2375" i="9"/>
  <c r="O2374" i="9"/>
  <c r="M2375" i="9"/>
  <c r="N2375" i="9" s="1"/>
  <c r="V2375" i="9"/>
  <c r="Q2375" i="9"/>
  <c r="X2375" i="9"/>
  <c r="K2375" i="9"/>
  <c r="J2376" i="9"/>
  <c r="R2375" i="9"/>
  <c r="S2375" i="9" s="1"/>
  <c r="T2375" i="9" s="1"/>
  <c r="U2375" i="9" s="1"/>
  <c r="P2376" i="9" l="1"/>
  <c r="L2376" i="9"/>
  <c r="W2376" i="9"/>
  <c r="O2375" i="9"/>
  <c r="M2376" i="9"/>
  <c r="N2376" i="9" s="1"/>
  <c r="V2376" i="9"/>
  <c r="Q2376" i="9"/>
  <c r="J2377" i="9"/>
  <c r="R2376" i="9"/>
  <c r="S2376" i="9" s="1"/>
  <c r="K2376" i="9"/>
  <c r="X2376" i="9"/>
  <c r="T2376" i="9"/>
  <c r="U2376" i="9" s="1"/>
  <c r="P2377" i="9" l="1"/>
  <c r="L2377" i="9"/>
  <c r="W2377" i="9"/>
  <c r="O2376" i="9"/>
  <c r="M2377" i="9"/>
  <c r="N2377" i="9" s="1"/>
  <c r="V2377" i="9"/>
  <c r="Q2377" i="9"/>
  <c r="K2377" i="9"/>
  <c r="X2377" i="9"/>
  <c r="J2378" i="9"/>
  <c r="R2377" i="9"/>
  <c r="S2377" i="9" s="1"/>
  <c r="T2377" i="9" s="1"/>
  <c r="U2377" i="9" s="1"/>
  <c r="P2378" i="9" l="1"/>
  <c r="L2378" i="9"/>
  <c r="W2378" i="9"/>
  <c r="O2377" i="9"/>
  <c r="M2378" i="9"/>
  <c r="N2378" i="9" s="1"/>
  <c r="V2378" i="9"/>
  <c r="Q2378" i="9"/>
  <c r="J2379" i="9"/>
  <c r="R2378" i="9"/>
  <c r="S2378" i="9" s="1"/>
  <c r="K2378" i="9"/>
  <c r="T2378" i="9"/>
  <c r="U2378" i="9" s="1"/>
  <c r="X2378" i="9"/>
  <c r="P2379" i="9" l="1"/>
  <c r="L2379" i="9"/>
  <c r="W2379" i="9"/>
  <c r="O2378" i="9"/>
  <c r="M2379" i="9"/>
  <c r="N2379" i="9" s="1"/>
  <c r="V2379" i="9"/>
  <c r="Q2379" i="9"/>
  <c r="K2379" i="9"/>
  <c r="J2380" i="9"/>
  <c r="X2379" i="9"/>
  <c r="R2379" i="9"/>
  <c r="S2379" i="9" s="1"/>
  <c r="T2379" i="9" s="1"/>
  <c r="U2379" i="9" s="1"/>
  <c r="P2380" i="9" l="1"/>
  <c r="L2380" i="9"/>
  <c r="W2380" i="9"/>
  <c r="O2379" i="9"/>
  <c r="M2380" i="9"/>
  <c r="N2380" i="9" s="1"/>
  <c r="V2380" i="9"/>
  <c r="Q2380" i="9"/>
  <c r="K2380" i="9"/>
  <c r="J2381" i="9"/>
  <c r="X2380" i="9"/>
  <c r="R2380" i="9"/>
  <c r="S2380" i="9" s="1"/>
  <c r="T2380" i="9" s="1"/>
  <c r="U2380" i="9" s="1"/>
  <c r="P2381" i="9" l="1"/>
  <c r="L2381" i="9"/>
  <c r="W2381" i="9"/>
  <c r="O2380" i="9"/>
  <c r="M2381" i="9"/>
  <c r="N2381" i="9" s="1"/>
  <c r="V2381" i="9"/>
  <c r="Q2381" i="9"/>
  <c r="J2382" i="9"/>
  <c r="K2381" i="9"/>
  <c r="X2381" i="9"/>
  <c r="R2381" i="9"/>
  <c r="S2381" i="9" s="1"/>
  <c r="T2381" i="9" s="1"/>
  <c r="U2381" i="9" s="1"/>
  <c r="P2382" i="9" l="1"/>
  <c r="L2382" i="9"/>
  <c r="W2382" i="9"/>
  <c r="O2381" i="9"/>
  <c r="M2382" i="9"/>
  <c r="N2382" i="9" s="1"/>
  <c r="V2382" i="9"/>
  <c r="Q2382" i="9"/>
  <c r="X2382" i="9"/>
  <c r="O2382" i="9"/>
  <c r="T2382" i="9"/>
  <c r="K2382" i="9"/>
  <c r="R2382" i="9"/>
  <c r="J2383" i="9"/>
  <c r="S2382" i="9"/>
  <c r="U2382" i="9"/>
  <c r="P2383" i="9" l="1"/>
  <c r="L2383" i="9"/>
  <c r="W2383" i="9"/>
  <c r="M2383" i="9"/>
  <c r="N2383" i="9" s="1"/>
  <c r="V2383" i="9"/>
  <c r="Q2383" i="9"/>
  <c r="X2383" i="9"/>
  <c r="U2383" i="9"/>
  <c r="R2383" i="9"/>
  <c r="J2384" i="9"/>
  <c r="O2383" i="9"/>
  <c r="T2383" i="9"/>
  <c r="S2383" i="9"/>
  <c r="K2383" i="9"/>
  <c r="P2384" i="9" l="1"/>
  <c r="L2384" i="9"/>
  <c r="W2384" i="9"/>
  <c r="M2384" i="9"/>
  <c r="N2384" i="9" s="1"/>
  <c r="V2384" i="9"/>
  <c r="Q2384" i="9"/>
  <c r="X2384" i="9"/>
  <c r="U2384" i="9"/>
  <c r="R2384" i="9"/>
  <c r="O2384" i="9"/>
  <c r="T2384" i="9"/>
  <c r="J2385" i="9"/>
  <c r="S2384" i="9"/>
  <c r="K2384" i="9"/>
  <c r="P2385" i="9" l="1"/>
  <c r="L2385" i="9"/>
  <c r="W2385" i="9"/>
  <c r="M2385" i="9"/>
  <c r="N2385" i="9" s="1"/>
  <c r="V2385" i="9"/>
  <c r="Q2385" i="9"/>
  <c r="X2385" i="9"/>
  <c r="O2385" i="9"/>
  <c r="T2385" i="9"/>
  <c r="J2386" i="9"/>
  <c r="U2385" i="9"/>
  <c r="S2385" i="9"/>
  <c r="K2385" i="9"/>
  <c r="R2385" i="9"/>
  <c r="P2386" i="9" l="1"/>
  <c r="L2386" i="9"/>
  <c r="W2386" i="9"/>
  <c r="M2386" i="9"/>
  <c r="N2386" i="9" s="1"/>
  <c r="V2386" i="9"/>
  <c r="Q2386" i="9"/>
  <c r="X2386" i="9"/>
  <c r="S2386" i="9"/>
  <c r="O2386" i="9"/>
  <c r="T2386" i="9"/>
  <c r="R2386" i="9"/>
  <c r="U2386" i="9"/>
  <c r="J2387" i="9"/>
  <c r="K2386" i="9"/>
  <c r="P2387" i="9" l="1"/>
  <c r="L2387" i="9"/>
  <c r="W2387" i="9"/>
  <c r="M2387" i="9"/>
  <c r="N2387" i="9" s="1"/>
  <c r="V2387" i="9"/>
  <c r="Q2387" i="9"/>
  <c r="X2387" i="9"/>
  <c r="R2387" i="9"/>
  <c r="O2387" i="9"/>
  <c r="S2387" i="9"/>
  <c r="K2387" i="9"/>
  <c r="U2387" i="9"/>
  <c r="T2387" i="9"/>
  <c r="J2388" i="9"/>
  <c r="P2388" i="9" l="1"/>
  <c r="L2388" i="9"/>
  <c r="W2388" i="9"/>
  <c r="M2388" i="9"/>
  <c r="N2388" i="9" s="1"/>
  <c r="V2388" i="9"/>
  <c r="Q2388" i="9"/>
  <c r="X2388" i="9"/>
  <c r="K2388" i="9"/>
  <c r="U2388" i="9"/>
  <c r="R2388" i="9"/>
  <c r="O2388" i="9"/>
  <c r="T2388" i="9"/>
  <c r="J2389" i="9"/>
  <c r="S2388" i="9"/>
  <c r="P2389" i="9" l="1"/>
  <c r="L2389" i="9"/>
  <c r="W2389" i="9"/>
  <c r="M2389" i="9"/>
  <c r="N2389" i="9" s="1"/>
  <c r="V2389" i="9"/>
  <c r="Q2389" i="9"/>
  <c r="X2389" i="9"/>
  <c r="T2389" i="9"/>
  <c r="U2389" i="9"/>
  <c r="R2389" i="9"/>
  <c r="O2389" i="9"/>
  <c r="S2389" i="9"/>
  <c r="J2390" i="9"/>
  <c r="K2389" i="9"/>
  <c r="P2390" i="9" l="1"/>
  <c r="L2390" i="9"/>
  <c r="W2390" i="9"/>
  <c r="M2390" i="9"/>
  <c r="N2390" i="9" s="1"/>
  <c r="V2390" i="9"/>
  <c r="Q2390" i="9"/>
  <c r="X2390" i="9"/>
  <c r="J2391" i="9"/>
  <c r="S2390" i="9"/>
  <c r="O2390" i="9"/>
  <c r="T2390" i="9"/>
  <c r="K2390" i="9"/>
  <c r="U2390" i="9"/>
  <c r="R2390" i="9"/>
  <c r="P2391" i="9" l="1"/>
  <c r="L2391" i="9"/>
  <c r="W2391" i="9"/>
  <c r="M2391" i="9"/>
  <c r="N2391" i="9" s="1"/>
  <c r="V2391" i="9"/>
  <c r="Q2391" i="9"/>
  <c r="X2391" i="9"/>
  <c r="R2391" i="9"/>
  <c r="K2391" i="9"/>
  <c r="T2391" i="9"/>
  <c r="O2391" i="9"/>
  <c r="U2391" i="9"/>
  <c r="J2392" i="9"/>
  <c r="S2391" i="9"/>
  <c r="P2392" i="9" l="1"/>
  <c r="L2392" i="9"/>
  <c r="W2392" i="9"/>
  <c r="M2392" i="9"/>
  <c r="N2392" i="9" s="1"/>
  <c r="V2392" i="9"/>
  <c r="Q2392" i="9"/>
  <c r="X2392" i="9"/>
  <c r="R2392" i="9"/>
  <c r="O2392" i="9"/>
  <c r="T2392" i="9"/>
  <c r="J2393" i="9"/>
  <c r="K2392" i="9"/>
  <c r="U2392" i="9"/>
  <c r="S2392" i="9"/>
  <c r="P2393" i="9" l="1"/>
  <c r="L2393" i="9"/>
  <c r="W2393" i="9"/>
  <c r="M2393" i="9"/>
  <c r="N2393" i="9" s="1"/>
  <c r="V2393" i="9"/>
  <c r="Q2393" i="9"/>
  <c r="X2393" i="9"/>
  <c r="R2393" i="9"/>
  <c r="U2393" i="9"/>
  <c r="O2393" i="9"/>
  <c r="S2393" i="9"/>
  <c r="T2393" i="9"/>
  <c r="K2393" i="9"/>
  <c r="J2394" i="9"/>
  <c r="P2394" i="9" l="1"/>
  <c r="L2394" i="9"/>
  <c r="W2394" i="9"/>
  <c r="M2394" i="9"/>
  <c r="N2394" i="9" s="1"/>
  <c r="V2394" i="9"/>
  <c r="Q2394" i="9"/>
  <c r="X2394" i="9"/>
  <c r="K2394" i="9"/>
  <c r="S2394" i="9"/>
  <c r="R2394" i="9"/>
  <c r="U2394" i="9"/>
  <c r="O2394" i="9"/>
  <c r="T2394" i="9"/>
  <c r="J2395" i="9"/>
  <c r="P2395" i="9" l="1"/>
  <c r="L2395" i="9"/>
  <c r="W2395" i="9"/>
  <c r="M2395" i="9"/>
  <c r="N2395" i="9" s="1"/>
  <c r="V2395" i="9"/>
  <c r="Q2395" i="9"/>
  <c r="X2395" i="9"/>
  <c r="O2395" i="9"/>
  <c r="T2395" i="9"/>
  <c r="J2396" i="9"/>
  <c r="S2395" i="9"/>
  <c r="U2395" i="9"/>
  <c r="R2395" i="9"/>
  <c r="K2395" i="9"/>
  <c r="P2396" i="9" l="1"/>
  <c r="L2396" i="9"/>
  <c r="W2396" i="9"/>
  <c r="M2396" i="9"/>
  <c r="N2396" i="9" s="1"/>
  <c r="V2396" i="9"/>
  <c r="Q2396" i="9"/>
  <c r="X2396" i="9"/>
  <c r="S2396" i="9"/>
  <c r="O2396" i="9"/>
  <c r="T2396" i="9"/>
  <c r="J2397" i="9"/>
  <c r="K2396" i="9"/>
  <c r="U2396" i="9"/>
  <c r="R2396" i="9"/>
  <c r="P2397" i="9" l="1"/>
  <c r="L2397" i="9"/>
  <c r="W2397" i="9"/>
  <c r="M2397" i="9"/>
  <c r="N2397" i="9" s="1"/>
  <c r="V2397" i="9"/>
  <c r="Q2397" i="9"/>
  <c r="X2397" i="9"/>
  <c r="R2397" i="9"/>
  <c r="K2397" i="9"/>
  <c r="U2397" i="9"/>
  <c r="O2397" i="9"/>
  <c r="S2397" i="9"/>
  <c r="J2398" i="9"/>
  <c r="T2397" i="9"/>
  <c r="P2398" i="9" l="1"/>
  <c r="L2398" i="9"/>
  <c r="W2398" i="9"/>
  <c r="M2398" i="9"/>
  <c r="N2398" i="9" s="1"/>
  <c r="V2398" i="9"/>
  <c r="Q2398" i="9"/>
  <c r="X2398" i="9"/>
  <c r="S2398" i="9"/>
  <c r="O2398" i="9"/>
  <c r="T2398" i="9"/>
  <c r="K2398" i="9"/>
  <c r="J2399" i="9"/>
  <c r="U2398" i="9"/>
  <c r="R2398" i="9"/>
  <c r="P2399" i="9" l="1"/>
  <c r="L2399" i="9"/>
  <c r="W2399" i="9"/>
  <c r="M2399" i="9"/>
  <c r="N2399" i="9" s="1"/>
  <c r="V2399" i="9"/>
  <c r="Q2399" i="9"/>
  <c r="X2399" i="9"/>
  <c r="S2399" i="9"/>
  <c r="K2399" i="9"/>
  <c r="U2399" i="9"/>
  <c r="R2399" i="9"/>
  <c r="O2399" i="9"/>
  <c r="T2399" i="9"/>
  <c r="J2400" i="9"/>
  <c r="P2400" i="9" l="1"/>
  <c r="L2400" i="9"/>
  <c r="W2400" i="9"/>
  <c r="M2400" i="9"/>
  <c r="N2400" i="9" s="1"/>
  <c r="V2400" i="9"/>
  <c r="Q2400" i="9"/>
  <c r="X2400" i="9"/>
  <c r="K2400" i="9"/>
  <c r="R2400" i="9"/>
  <c r="S2400" i="9"/>
  <c r="U2400" i="9"/>
  <c r="O2400" i="9"/>
  <c r="T2400" i="9"/>
  <c r="J2401" i="9"/>
  <c r="P2401" i="9" l="1"/>
  <c r="L2401" i="9"/>
  <c r="W2401" i="9"/>
  <c r="M2401" i="9"/>
  <c r="N2401" i="9" s="1"/>
  <c r="V2401" i="9"/>
  <c r="Q2401" i="9"/>
  <c r="X2401" i="9"/>
  <c r="R2401" i="9"/>
  <c r="J2402" i="9"/>
  <c r="U2401" i="9"/>
  <c r="O2401" i="9"/>
  <c r="T2401" i="9"/>
  <c r="K2401" i="9"/>
  <c r="S2401" i="9"/>
  <c r="P2402" i="9" l="1"/>
  <c r="L2402" i="9"/>
  <c r="W2402" i="9"/>
  <c r="M2402" i="9"/>
  <c r="N2402" i="9" s="1"/>
  <c r="V2402" i="9"/>
  <c r="Q2402" i="9"/>
  <c r="X2402" i="9"/>
  <c r="S2402" i="9"/>
  <c r="R2402" i="9"/>
  <c r="U2402" i="9"/>
  <c r="O2402" i="9"/>
  <c r="T2402" i="9"/>
  <c r="J2403" i="9"/>
  <c r="K2402" i="9"/>
  <c r="P2403" i="9" l="1"/>
  <c r="L2403" i="9"/>
  <c r="W2403" i="9"/>
  <c r="M2403" i="9"/>
  <c r="N2403" i="9" s="1"/>
  <c r="V2403" i="9"/>
  <c r="Q2403" i="9"/>
  <c r="X2403" i="9"/>
  <c r="K2403" i="9"/>
  <c r="U2403" i="9"/>
  <c r="R2403" i="9"/>
  <c r="O2403" i="9"/>
  <c r="S2403" i="9"/>
  <c r="J2404" i="9"/>
  <c r="T2403" i="9"/>
  <c r="P2404" i="9" l="1"/>
  <c r="L2404" i="9"/>
  <c r="W2404" i="9"/>
  <c r="M2404" i="9"/>
  <c r="N2404" i="9" s="1"/>
  <c r="V2404" i="9"/>
  <c r="Q2404" i="9"/>
  <c r="X2404" i="9"/>
  <c r="R2404" i="9"/>
  <c r="O2404" i="9"/>
  <c r="T2404" i="9"/>
  <c r="J2405" i="9"/>
  <c r="K2404" i="9"/>
  <c r="U2404" i="9"/>
  <c r="S2404" i="9"/>
  <c r="P2405" i="9" l="1"/>
  <c r="L2405" i="9"/>
  <c r="W2405" i="9"/>
  <c r="M2405" i="9"/>
  <c r="N2405" i="9" s="1"/>
  <c r="V2405" i="9"/>
  <c r="Q2405" i="9"/>
  <c r="X2405" i="9"/>
  <c r="R2405" i="9"/>
  <c r="O2405" i="9"/>
  <c r="S2405" i="9"/>
  <c r="J2406" i="9"/>
  <c r="U2405" i="9"/>
  <c r="T2405" i="9"/>
  <c r="K2405" i="9"/>
  <c r="H10" i="9"/>
  <c r="C9" i="10"/>
  <c r="C10" i="10"/>
  <c r="H9" i="9"/>
  <c r="G47" i="10" l="1"/>
  <c r="G48" i="10"/>
  <c r="G45" i="10"/>
  <c r="G46" i="10"/>
  <c r="G43" i="10"/>
  <c r="G44" i="10"/>
  <c r="P2406" i="9"/>
  <c r="L2406" i="9"/>
  <c r="W2406" i="9"/>
  <c r="M2406" i="9"/>
  <c r="N2406" i="9" s="1"/>
  <c r="V2406" i="9"/>
  <c r="Q2406" i="9"/>
  <c r="X2406" i="9"/>
  <c r="S2406" i="9"/>
  <c r="O2406" i="9"/>
  <c r="U2406" i="9"/>
  <c r="R2406" i="9"/>
  <c r="J2407" i="9"/>
  <c r="T2406" i="9"/>
  <c r="K2406" i="9"/>
  <c r="C19" i="10"/>
  <c r="P2407" i="9" l="1"/>
  <c r="L2407" i="9"/>
  <c r="W2407" i="9"/>
  <c r="H17" i="9"/>
  <c r="H16" i="9"/>
  <c r="H19" i="9" s="1"/>
  <c r="M2407" i="9"/>
  <c r="N2407" i="9" s="1"/>
  <c r="V2407" i="9"/>
  <c r="Q2407" i="9"/>
  <c r="X2407" i="9"/>
  <c r="H18" i="10" s="1"/>
  <c r="S2407" i="9"/>
  <c r="O2407" i="9"/>
  <c r="T2407" i="9"/>
  <c r="R2407" i="9"/>
  <c r="U2407" i="9"/>
  <c r="G12" i="10" s="1"/>
  <c r="G11" i="10" s="1"/>
  <c r="F11" i="10" s="1"/>
  <c r="K2407" i="9"/>
  <c r="F47" i="10" l="1"/>
  <c r="H47" i="10" s="1"/>
  <c r="F48" i="10"/>
  <c r="H48" i="10" s="1"/>
  <c r="F45" i="10"/>
  <c r="H45" i="10" s="1"/>
  <c r="F46" i="10"/>
  <c r="H46" i="10" s="1"/>
  <c r="F43" i="10"/>
  <c r="F44" i="10"/>
  <c r="H44" i="10" s="1"/>
  <c r="I44" i="10"/>
  <c r="I48" i="10"/>
  <c r="I45" i="10"/>
  <c r="I46" i="10"/>
  <c r="I47" i="10"/>
  <c r="I43" i="10"/>
  <c r="H20" i="9"/>
  <c r="H18" i="9"/>
  <c r="C20" i="10"/>
  <c r="H19" i="10"/>
  <c r="F12" i="10"/>
  <c r="F50" i="10" l="1"/>
  <c r="H43" i="10"/>
  <c r="H11" i="9"/>
  <c r="C11" i="10" s="1"/>
</calcChain>
</file>

<file path=xl/comments1.xml><?xml version="1.0" encoding="utf-8"?>
<comments xmlns="http://schemas.openxmlformats.org/spreadsheetml/2006/main">
  <authors>
    <author>andre</author>
    <author>Andreas Kiermeier</author>
  </authors>
  <commentList>
    <comment ref="G14" authorId="0" shapeId="0">
      <text>
        <r>
          <rPr>
            <sz val="9"/>
            <color indexed="81"/>
            <rFont val="Tahoma"/>
            <family val="2"/>
          </rPr>
          <t>The values of the expected shelf-life are calculated assuming that the temperature is constant at the preferred temperature throughout the storage period (cell F18).  Therefore, this value will be the best/longest you could expect at this temperature. However, the actual temperature during the storage period is usually not constant and, in some cases, the actual shelf life remaining will be less than that the difference between the expected shelf-life and the storage period so far. The best estimate of the actual shelf-life remaining, under the actual storage temperature trace provided, is given in cells H18 and H19, depending on what temperature the product will be stored from now on.</t>
        </r>
      </text>
    </comment>
    <comment ref="H14" authorId="0" shapeId="0">
      <text>
        <r>
          <rPr>
            <sz val="9"/>
            <color indexed="81"/>
            <rFont val="Tahoma"/>
            <family val="2"/>
          </rPr>
          <t>The values of the estimated shelf-life remaining are calculated from the actual temperature trace provided, and assuming that the product is held at the a constant temperature from now on (cells F18 to F19, respectively). Because they take into account the actual temperatures during storage so far they may be less than the difference between the expected shelf-life (cells G15 and G16), which assume the temperature was constant, and the storage duration so far.
Depending on the actual temperatures experienced by the product the difference between actual shelf-life (Storage duration, C19, plus estimated remaining shelf-life H18) and expected shelf-life based on the preferred storage temperature (cells F18) can be substantial.</t>
        </r>
      </text>
    </comment>
    <comment ref="F19" authorId="1" shapeId="0">
      <text>
        <r>
          <rPr>
            <sz val="9"/>
            <color indexed="81"/>
            <rFont val="Tahoma"/>
            <family val="2"/>
          </rPr>
          <t>The shelf life model is considered to be reliable for temperatures in the range -1 to 8°C.  The model may also provide useful insights about shelf life changes for temperatures up to 12°C, however,  but has not been shown to be reliable in the temperature range 8 - 12°C.  The model should not be used if temperatures in the supply chain exceed 12°C or fall below -2°C. In such circumstances, please contact Meat and Livestock Australia for an expert opinion of the status of the lot.</t>
        </r>
      </text>
    </comment>
    <comment ref="B20" authorId="1" shapeId="0">
      <text>
        <r>
          <rPr>
            <sz val="9"/>
            <color indexed="81"/>
            <rFont val="Tahoma"/>
            <family val="2"/>
          </rPr>
          <t>The shelf-life consumed is the difference between the "Expected Shelf-life" and "Estimated Shelf-life Remaining", both calculated at the preferred temperature.</t>
        </r>
      </text>
    </comment>
  </commentList>
</comments>
</file>

<file path=xl/comments2.xml><?xml version="1.0" encoding="utf-8"?>
<comments xmlns="http://schemas.openxmlformats.org/spreadsheetml/2006/main">
  <authors>
    <author>Andreas Kiermeier</author>
  </authors>
  <commentList>
    <comment ref="H3" authorId="0" shapeId="0">
      <text>
        <r>
          <rPr>
            <b/>
            <sz val="9"/>
            <color indexed="81"/>
            <rFont val="Tahoma"/>
            <family val="2"/>
          </rPr>
          <t>Andreas Kiermeier:</t>
        </r>
        <r>
          <rPr>
            <sz val="9"/>
            <color indexed="81"/>
            <rFont val="Tahoma"/>
            <family val="2"/>
          </rPr>
          <t xml:space="preserve">
The correction factor used is the average of the CF from the two models. Hence the red colour.
Tom Ross' explanation for these is as follows:
</t>
        </r>
        <r>
          <rPr>
            <i/>
            <sz val="9"/>
            <color indexed="81"/>
            <rFont val="Tahoma"/>
            <family val="2"/>
          </rPr>
          <t>The reason is that the correction factors are derived from very crude approximations based on analysis of the models, rather than based on empirical data.  They were included only to accommodate insistent comments from one reviewer of the model. To reiterate, the correction factors are 'theoretical' corrections and not based on experimental data.  As such, the differences between the correction factors for the beef and lamb models are not especially accurate. That the correction factors derived from the beef model and independently derived from the lamb model are so similar suggests (to me) that they are two estimates, derived from independent data sources, of the same property, which is the THEORETICAL TVC at the time that spoilage becomes evident.   Note that the theoretical TVC is derived from extrapolating the growth model (without an upper limit imposed) to estimate the TVC that might occur at the time of spoilage, if growth were not limited (by stationary phase effects).  As such, neither estimate can be considered to be unique to beef or lamb, but are simply two estimates based on the only two data sources we have (i.e. the beef shelf life model, and the lamb shelf life model).
So, I chose the average of those two estimates as being the most representative value rather than believing that each estimate was unique to the substrate (beef or lamb).
As you note, we could have a separate correction factor for beef and lamb, and it wouldn't make much difference, but the method of estimation of the correction factors does not give me confidence that the correction factors are significantly different for beef or lamb.</t>
        </r>
      </text>
    </comment>
  </commentList>
</comments>
</file>

<file path=xl/sharedStrings.xml><?xml version="1.0" encoding="utf-8"?>
<sst xmlns="http://schemas.openxmlformats.org/spreadsheetml/2006/main" count="151" uniqueCount="130">
  <si>
    <t>TVC</t>
  </si>
  <si>
    <t>a</t>
  </si>
  <si>
    <t>b</t>
  </si>
  <si>
    <t>Product</t>
  </si>
  <si>
    <t>Date</t>
  </si>
  <si>
    <t>Bacteria</t>
  </si>
  <si>
    <t>Model</t>
  </si>
  <si>
    <t xml:space="preserve"> log rate</t>
  </si>
  <si>
    <t>Days</t>
  </si>
  <si>
    <t>Lamb</t>
  </si>
  <si>
    <t>Beef</t>
  </si>
  <si>
    <t>Tmin</t>
  </si>
  <si>
    <t>ID</t>
  </si>
  <si>
    <t>Date/Time</t>
  </si>
  <si>
    <t>New Index</t>
  </si>
  <si>
    <t>Date / Time</t>
  </si>
  <si>
    <t>Temp. records</t>
  </si>
  <si>
    <t>Start:</t>
  </si>
  <si>
    <t>End:</t>
  </si>
  <si>
    <t>Average Temp:</t>
  </si>
  <si>
    <t>Min Temp:</t>
  </si>
  <si>
    <t>Max Temp:</t>
  </si>
  <si>
    <t>Record skip</t>
  </si>
  <si>
    <t>Temperature Summary</t>
  </si>
  <si>
    <t>Start Date/Time:</t>
  </si>
  <si>
    <t>End Date/Time:</t>
  </si>
  <si>
    <t>(cfu)</t>
  </si>
  <si>
    <t>(log cfu)</t>
  </si>
  <si>
    <t>CF</t>
  </si>
  <si>
    <t>New records</t>
  </si>
  <si>
    <t>Model selected</t>
  </si>
  <si>
    <t>Models available</t>
  </si>
  <si>
    <t>Sqrt(SGR)</t>
  </si>
  <si>
    <t>SGR</t>
  </si>
  <si>
    <t>Max_logcfu</t>
  </si>
  <si>
    <t>log cfu increase</t>
  </si>
  <si>
    <t>Capped cum log cfu</t>
  </si>
  <si>
    <t>Time and Temperature</t>
  </si>
  <si>
    <t>Microbial</t>
  </si>
  <si>
    <t>RR</t>
  </si>
  <si>
    <t xml:space="preserve"> </t>
  </si>
  <si>
    <t>Rel. SL Used (days)</t>
  </si>
  <si>
    <t>SL remaining at pref. temp.</t>
  </si>
  <si>
    <t>c</t>
  </si>
  <si>
    <t>New Time Int. (min)</t>
  </si>
  <si>
    <t>Orig. Time Int. (min)</t>
  </si>
  <si>
    <t>Recording Interval (min):</t>
  </si>
  <si>
    <t>Enter temperature logger data</t>
  </si>
  <si>
    <r>
      <t>Temperature (</t>
    </r>
    <r>
      <rPr>
        <b/>
        <sz val="11"/>
        <color theme="1"/>
        <rFont val="Calibri"/>
        <family val="2"/>
      </rPr>
      <t>°C)</t>
    </r>
  </si>
  <si>
    <t>Bacterial numbers (TVC)</t>
  </si>
  <si>
    <t>Initial</t>
  </si>
  <si>
    <t>Increase</t>
  </si>
  <si>
    <t>Final</t>
  </si>
  <si>
    <t>Chart Title</t>
  </si>
  <si>
    <t>Micro:</t>
  </si>
  <si>
    <t>Shelf-life</t>
  </si>
  <si>
    <t>Temp logger</t>
  </si>
  <si>
    <t>Data logger temperature trace (°C)</t>
  </si>
  <si>
    <t>Journey Information</t>
  </si>
  <si>
    <t>Event Description</t>
  </si>
  <si>
    <t>Disclaimer</t>
  </si>
  <si>
    <t>Version History</t>
  </si>
  <si>
    <t>Who</t>
  </si>
  <si>
    <t>Comment</t>
  </si>
  <si>
    <t>A. Kiermeier</t>
  </si>
  <si>
    <t>Version 1</t>
  </si>
  <si>
    <t>Instructions</t>
  </si>
  <si>
    <t>2) On the Shelf-life summary sheet:</t>
  </si>
  <si>
    <t xml:space="preserve">    d) Optional: Enter one or more journey events (e.g. loading, transfer onto ship, etc) into cells</t>
  </si>
  <si>
    <t xml:space="preserve">        These events will be shown on the graph as vertical lines with the event description.</t>
  </si>
  <si>
    <t>Temperature</t>
  </si>
  <si>
    <t>Expected (remaining storage)</t>
  </si>
  <si>
    <t xml:space="preserve">    a) Select the product - beef or lamb - from the drop down box (cells E5)</t>
  </si>
  <si>
    <t xml:space="preserve">    b) Enter the starting microbial count into cell F6</t>
  </si>
  <si>
    <t xml:space="preserve">    c) Optional: Enter the temperature at which the product is being stored from now on into cell F14</t>
  </si>
  <si>
    <t xml:space="preserve">        H19 to I28. For each event provide a description and the date/time information.</t>
  </si>
  <si>
    <t>1) On the "Temperature log" sheet, paste logger date/time and temperature data (starting in Row 7).</t>
  </si>
  <si>
    <t>M. Tamplin &amp; T. Ross</t>
  </si>
  <si>
    <t>Update/correct expected remaining shelf-life calculations; calculated relative to average storage temperature instead of preferred storage temperature.</t>
  </si>
  <si>
    <t>Preferred</t>
  </si>
  <si>
    <t>-</t>
  </si>
  <si>
    <t>Time</t>
  </si>
  <si>
    <t xml:space="preserve">    If your logger stores dates and times in separate columns, then follow the instructions on that Tab.</t>
  </si>
  <si>
    <t>Added instructions and a way to combine separate date and time columns (produced by some loggers) into a single date/time column for use with this tool.</t>
  </si>
  <si>
    <t>Process END</t>
  </si>
  <si>
    <t>A. Kiermeier, T. Ross</t>
  </si>
  <si>
    <t>Update/correct expected remaining shelf-life calculations to take into account actual history of product, rather than idealised average storage temperature.</t>
  </si>
  <si>
    <r>
      <rPr>
        <b/>
        <sz val="10"/>
        <rFont val="Arial"/>
        <family val="2"/>
      </rPr>
      <t xml:space="preserve">Important Note:
</t>
    </r>
    <r>
      <rPr>
        <sz val="10"/>
        <rFont val="Arial"/>
        <family val="2"/>
      </rPr>
      <t>The shelf life model is considered to be reliable for temperatures in the range -1 to 8°C.  The model may also provide useful insights about shelf life changes for temperatures up to 12°C, however,  but has not been shown to be reliable in the temperature range 8 - 12°C.  The model should not be used if temperatures in the supply chain exceed 12°C or fall below -2°C. In such circumstances, please contact Meat and Livestock Australia for an expert opinion of the status of the lot.</t>
    </r>
  </si>
  <si>
    <t>Logger summary</t>
  </si>
  <si>
    <t>Shelf-life summary</t>
  </si>
  <si>
    <r>
      <t xml:space="preserve">Expected 
Shelf-life,
</t>
    </r>
    <r>
      <rPr>
        <sz val="10"/>
        <color theme="4" tint="-0.499984740745262"/>
        <rFont val="Arial"/>
        <family val="2"/>
      </rPr>
      <t>if temperature held constant</t>
    </r>
  </si>
  <si>
    <r>
      <t xml:space="preserve">Estimated Shelf-life Remaining,
</t>
    </r>
    <r>
      <rPr>
        <sz val="10"/>
        <color theme="4" tint="-0.499984740745262"/>
        <rFont val="Arial"/>
        <family val="2"/>
      </rPr>
      <t>actual temperature trace provided</t>
    </r>
  </si>
  <si>
    <t>Storage Duration</t>
  </si>
  <si>
    <t>Shelf-life Consumed</t>
  </si>
  <si>
    <t>Journey Description:</t>
  </si>
  <si>
    <t>Temp</t>
  </si>
  <si>
    <t>Celcius</t>
  </si>
  <si>
    <t>Temp (remove units)</t>
  </si>
  <si>
    <t>Time diff (days)</t>
  </si>
  <si>
    <t>Min time interval</t>
  </si>
  <si>
    <t>Max time interval</t>
  </si>
  <si>
    <t>Relative diff</t>
  </si>
  <si>
    <t>Min time interval (min)</t>
  </si>
  <si>
    <t>Max time interval (min)</t>
  </si>
  <si>
    <t>Temp. weighted ave</t>
  </si>
  <si>
    <t>Expected remaining shelf-life</t>
  </si>
  <si>
    <t>Now</t>
  </si>
  <si>
    <t>End</t>
  </si>
  <si>
    <t>Temp (deg C)</t>
  </si>
  <si>
    <t>SL_Now</t>
  </si>
  <si>
    <t>SL_End</t>
  </si>
  <si>
    <t>Text box:</t>
  </si>
  <si>
    <t>SL Remaining</t>
  </si>
  <si>
    <t>A</t>
  </si>
  <si>
    <t>B</t>
  </si>
  <si>
    <t>C</t>
  </si>
  <si>
    <t>Version 3
* Limited growth to temperatures above -2 deg C, or as set by "Temp_min" named variable.
* Removed data validation warning &amp; modified formatting for Expected (remaining shelf-life) Temperature</t>
  </si>
  <si>
    <t>Version 4
* Allowed logger intervals to differ (for calculations and summary)
* Calculated weighted average of temperature to allow for different time intervals between logging events.</t>
  </si>
  <si>
    <t>L. Huynh</t>
  </si>
  <si>
    <t>Version 2
Improved temperature logger data entry
Improved visual presentation of results
Reduced data entry requirements</t>
  </si>
  <si>
    <t>* Include disclaimer about 'validated' temperatures
* Include data validation warning and conditional formatting for Expected (remaining shelf-life) Temperature
* Included filename and date/time in footer (for printing)
* Re-arrange left side of summary sheet - Logger summary and Shelf-life summary, including the shelf-life consumed
* Fixed formatting and print layout
* Include an optional Journey description at top of page
* Formatted data entry cells in lighter yellow
* Added option on "Temperature log" to enter temperatures in Celsius or Fahrenheit
* Extract temperatures when entered with units (deg C or F)</t>
  </si>
  <si>
    <t>Version 5
* Offset every second journal label by additional 0.05 units
* Add graphical representation of shelf-life remaining and six temperatures</t>
  </si>
  <si>
    <t>yes</t>
  </si>
  <si>
    <t>Creative Commons</t>
  </si>
  <si>
    <t>© 2021 Meat &amp; Livestock Australia Limited and University of Tasmania</t>
  </si>
  <si>
    <t>Use of this calculator and related documentation is subject to the terms of MLA’s Creative commons licenses. Please also refer to the disclaimer on the “Disclamier” tab of this caculator.</t>
  </si>
  <si>
    <t xml:space="preserve">Version 6 - Creative Commons (CC version)
* Remove MLA Research Trial Licence Agreement and replaced with Creative commons
* Updated copyright and disclaimer to reflect creative commons
* Finalised Tools name to Shelf life caculator
</t>
  </si>
  <si>
    <t>Show Additional Data</t>
  </si>
  <si>
    <t>Care has been taken to ensure the accuracy of the information contained in this tool. However, MLA and UTAS do not accept responsibility for the accuracy, currency or completeness of the information provided when using this tool. MLA and UTAS make no representations about the suitability or validity of this tool for commercial use. This tool is intended to provide general information only and it has been prepared without taking into account your specific circumstances, objectives, or needs. You should make your own enquiries before making decisions concerning your interests. Your use of, or reliance on this tool is entirely at your own risk and MLA and UTAS accept no liability for any losses or damages incurred by you as a result of that use or reliance.</t>
  </si>
  <si>
    <t>This Meat Shelf Life Calculator is provided under Creative Commons Licence CC-BY-SA 4.0
For more information go to www.mla.com.au/creative-commons 
© 2021 Meat &amp; Livestock Australia (MLA) and The University of Tasmania (UTAS)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</si>
</sst>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0"/>
    <numFmt numFmtId="165" formatCode="0.0"/>
    <numFmt numFmtId="166" formatCode="dd\-mmm\-yyyy\ hh:mm"/>
    <numFmt numFmtId="167" formatCode="0.000000"/>
    <numFmt numFmtId="168" formatCode="0.0000"/>
    <numFmt numFmtId="169" formatCode="0.00\ &quot;°C&quot;"/>
    <numFmt numFmtId="170" formatCode="0\ &quot;days&quot;"/>
    <numFmt numFmtId="171" formatCode="&quot;×&quot;#,##0"/>
    <numFmt numFmtId="172" formatCode="0.0000000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u/>
      <sz val="10"/>
      <color theme="10"/>
      <name val="Arial"/>
      <family val="2"/>
    </font>
    <font>
      <u/>
      <sz val="10"/>
      <color theme="11"/>
      <name val="Arial"/>
      <family val="2"/>
    </font>
    <font>
      <b/>
      <sz val="11"/>
      <color rgb="FFFA7D00"/>
      <name val="Calibri"/>
      <family val="2"/>
      <scheme val="minor"/>
    </font>
    <font>
      <b/>
      <sz val="11"/>
      <color theme="1"/>
      <name val="Calibri"/>
      <family val="2"/>
      <scheme val="minor"/>
    </font>
    <font>
      <sz val="11"/>
      <color rgb="FF3F3F76"/>
      <name val="Calibri"/>
      <family val="2"/>
      <scheme val="minor"/>
    </font>
    <font>
      <b/>
      <sz val="10"/>
      <color theme="5"/>
      <name val="Arial"/>
      <family val="2"/>
    </font>
    <font>
      <b/>
      <sz val="12"/>
      <color theme="4" tint="-0.249977111117893"/>
      <name val="Arial"/>
      <family val="2"/>
    </font>
    <font>
      <b/>
      <sz val="11"/>
      <color theme="1"/>
      <name val="Calibri"/>
      <family val="2"/>
    </font>
    <font>
      <b/>
      <sz val="15"/>
      <color theme="3"/>
      <name val="Calibri"/>
      <family val="2"/>
      <scheme val="minor"/>
    </font>
    <font>
      <b/>
      <sz val="15"/>
      <color theme="3"/>
      <name val="Calibri"/>
      <family val="2"/>
      <scheme val="minor"/>
    </font>
    <font>
      <sz val="10"/>
      <name val="Arial"/>
      <family val="2"/>
    </font>
    <font>
      <b/>
      <sz val="11"/>
      <color theme="1"/>
      <name val="Calibri"/>
      <family val="2"/>
      <scheme val="minor"/>
    </font>
    <font>
      <sz val="10"/>
      <color rgb="FFFF0000"/>
      <name val="Arial"/>
      <family val="2"/>
    </font>
    <font>
      <sz val="9"/>
      <color indexed="81"/>
      <name val="Tahoma"/>
      <family val="2"/>
    </font>
    <font>
      <b/>
      <sz val="9"/>
      <color indexed="81"/>
      <name val="Tahoma"/>
      <family val="2"/>
    </font>
    <font>
      <i/>
      <sz val="9"/>
      <color indexed="81"/>
      <name val="Tahoma"/>
      <family val="2"/>
    </font>
    <font>
      <sz val="8"/>
      <color rgb="FF000000"/>
      <name val="Arial"/>
      <family val="2"/>
    </font>
    <font>
      <sz val="10"/>
      <name val="Arial"/>
      <family val="2"/>
    </font>
    <font>
      <b/>
      <sz val="10"/>
      <color theme="4" tint="-0.499984740745262"/>
      <name val="Arial"/>
      <family val="2"/>
    </font>
    <font>
      <b/>
      <sz val="10"/>
      <name val="Arial"/>
      <family val="2"/>
    </font>
    <font>
      <b/>
      <sz val="11"/>
      <color theme="5" tint="-0.249977111117893"/>
      <name val="Calibri"/>
      <family val="2"/>
      <scheme val="minor"/>
    </font>
    <font>
      <sz val="10"/>
      <name val="Arial"/>
      <family val="2"/>
    </font>
    <font>
      <sz val="11"/>
      <color theme="1"/>
      <name val="Calibri"/>
      <family val="2"/>
      <scheme val="minor"/>
    </font>
    <font>
      <sz val="9"/>
      <name val="Arial"/>
      <family val="2"/>
    </font>
    <font>
      <b/>
      <sz val="14"/>
      <name val="Arial"/>
      <family val="2"/>
    </font>
    <font>
      <sz val="10"/>
      <color rgb="FFC00000"/>
      <name val="Arial"/>
      <family val="2"/>
    </font>
    <font>
      <b/>
      <u/>
      <sz val="10"/>
      <name val="Arial"/>
      <family val="2"/>
    </font>
    <font>
      <sz val="10"/>
      <color theme="4" tint="-0.499984740745262"/>
      <name val="Arial"/>
      <family val="2"/>
    </font>
    <font>
      <b/>
      <sz val="11"/>
      <color rgb="FF000000"/>
      <name val="Arial"/>
      <family val="2"/>
    </font>
    <font>
      <sz val="11"/>
      <color rgb="FF000000"/>
      <name val="Arial"/>
      <family val="2"/>
    </font>
    <font>
      <sz val="10"/>
      <color theme="1"/>
      <name val="Arial"/>
      <family val="2"/>
    </font>
  </fonts>
  <fills count="11">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2F2F2"/>
      </patternFill>
    </fill>
    <fill>
      <patternFill patternType="solid">
        <fgColor theme="9" tint="0.79998168889431442"/>
        <bgColor indexed="65"/>
      </patternFill>
    </fill>
    <fill>
      <patternFill patternType="solid">
        <fgColor rgb="FFFFCC99"/>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15">
    <border>
      <left/>
      <right/>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indexed="64"/>
      </top>
      <bottom/>
      <diagonal/>
    </border>
    <border>
      <left style="thin">
        <color rgb="FF7F7F7F"/>
      </left>
      <right style="thin">
        <color rgb="FF7F7F7F"/>
      </right>
      <top/>
      <bottom style="thin">
        <color rgb="FF7F7F7F"/>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style="thick">
        <color theme="4"/>
      </top>
      <bottom/>
      <diagonal/>
    </border>
  </borders>
  <cellStyleXfs count="131">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5" borderId="2" applyNumberFormat="0" applyAlignment="0" applyProtection="0"/>
    <xf numFmtId="0" fontId="8" fillId="6" borderId="0" applyNumberFormat="0" applyBorder="0" applyAlignment="0" applyProtection="0"/>
    <xf numFmtId="0" fontId="10" fillId="0" borderId="0"/>
    <xf numFmtId="0" fontId="8" fillId="0" borderId="0"/>
    <xf numFmtId="0" fontId="15" fillId="7" borderId="2" applyNumberFormat="0" applyAlignment="0" applyProtection="0"/>
    <xf numFmtId="0" fontId="19" fillId="0" borderId="13" applyNumberFormat="0" applyFill="0" applyAlignment="0" applyProtection="0"/>
    <xf numFmtId="0" fontId="7" fillId="6" borderId="0" applyNumberFormat="0" applyBorder="0" applyAlignment="0" applyProtection="0"/>
    <xf numFmtId="0" fontId="7" fillId="0" borderId="0"/>
    <xf numFmtId="0" fontId="6" fillId="6" borderId="0" applyNumberFormat="0" applyBorder="0" applyAlignment="0" applyProtection="0"/>
    <xf numFmtId="0" fontId="6" fillId="0" borderId="0"/>
    <xf numFmtId="0" fontId="5" fillId="0" borderId="0"/>
    <xf numFmtId="0" fontId="2" fillId="6" borderId="0" applyNumberFormat="0" applyBorder="0" applyAlignment="0" applyProtection="0"/>
    <xf numFmtId="0" fontId="2" fillId="0" borderId="0"/>
    <xf numFmtId="0" fontId="2" fillId="6" borderId="0" applyNumberFormat="0" applyBorder="0" applyAlignment="0" applyProtection="0"/>
    <xf numFmtId="0" fontId="2" fillId="0" borderId="0"/>
    <xf numFmtId="0" fontId="2" fillId="6" borderId="0" applyNumberFormat="0" applyBorder="0" applyAlignment="0" applyProtection="0"/>
    <xf numFmtId="0" fontId="2" fillId="0" borderId="0"/>
    <xf numFmtId="0" fontId="2" fillId="0" borderId="0"/>
  </cellStyleXfs>
  <cellXfs count="143">
    <xf numFmtId="0" fontId="0" fillId="0" borderId="0" xfId="0"/>
    <xf numFmtId="0" fontId="9" fillId="0" borderId="0" xfId="0" applyFont="1"/>
    <xf numFmtId="0" fontId="9" fillId="0" borderId="0" xfId="115" applyFont="1"/>
    <xf numFmtId="0" fontId="10" fillId="0" borderId="0" xfId="115"/>
    <xf numFmtId="0" fontId="8" fillId="0" borderId="0" xfId="116"/>
    <xf numFmtId="0" fontId="9" fillId="0" borderId="0" xfId="115" applyFont="1" applyAlignment="1">
      <alignment horizontal="right"/>
    </xf>
    <xf numFmtId="0" fontId="10" fillId="0" borderId="0" xfId="0" applyFont="1"/>
    <xf numFmtId="167" fontId="0" fillId="0" borderId="0" xfId="0" applyNumberFormat="1"/>
    <xf numFmtId="0" fontId="16" fillId="0" borderId="0" xfId="0" applyFont="1"/>
    <xf numFmtId="0" fontId="10" fillId="9" borderId="0" xfId="115" applyFill="1" applyProtection="1">
      <protection locked="0"/>
    </xf>
    <xf numFmtId="22" fontId="0" fillId="9" borderId="0" xfId="0" applyNumberFormat="1" applyFill="1" applyProtection="1">
      <protection locked="0"/>
    </xf>
    <xf numFmtId="0" fontId="0" fillId="9" borderId="0" xfId="0" applyFill="1" applyProtection="1">
      <protection locked="0"/>
    </xf>
    <xf numFmtId="166" fontId="8" fillId="9" borderId="0" xfId="116" applyNumberFormat="1" applyFill="1" applyProtection="1">
      <protection locked="0"/>
    </xf>
    <xf numFmtId="0" fontId="8" fillId="9" borderId="0" xfId="116" applyFill="1" applyProtection="1">
      <protection locked="0"/>
    </xf>
    <xf numFmtId="166" fontId="10" fillId="9" borderId="0" xfId="115" applyNumberFormat="1" applyFill="1" applyProtection="1">
      <protection locked="0"/>
    </xf>
    <xf numFmtId="0" fontId="21" fillId="0" borderId="0" xfId="0" applyFont="1"/>
    <xf numFmtId="0" fontId="21" fillId="0" borderId="14" xfId="0" applyFont="1" applyBorder="1" applyAlignment="1">
      <alignment vertical="top"/>
    </xf>
    <xf numFmtId="0" fontId="21" fillId="0" borderId="0" xfId="0" applyFont="1" applyAlignment="1">
      <alignment vertical="top"/>
    </xf>
    <xf numFmtId="0" fontId="22" fillId="0" borderId="0" xfId="0" applyFont="1"/>
    <xf numFmtId="15" fontId="21" fillId="0" borderId="0" xfId="0" applyNumberFormat="1" applyFont="1" applyAlignment="1">
      <alignment horizontal="left" vertical="top"/>
    </xf>
    <xf numFmtId="0" fontId="10" fillId="0" borderId="14" xfId="0" applyFont="1" applyBorder="1" applyAlignment="1">
      <alignment vertical="top"/>
    </xf>
    <xf numFmtId="0" fontId="23" fillId="0" borderId="0" xfId="0" applyFont="1"/>
    <xf numFmtId="0" fontId="28" fillId="0" borderId="0" xfId="0" applyFont="1"/>
    <xf numFmtId="0" fontId="30" fillId="0" borderId="0" xfId="0" applyFont="1" applyAlignment="1">
      <alignment vertical="center"/>
    </xf>
    <xf numFmtId="0" fontId="30" fillId="0" borderId="0" xfId="115" applyFont="1" applyAlignment="1">
      <alignment horizontal="right"/>
    </xf>
    <xf numFmtId="22" fontId="31" fillId="5" borderId="2" xfId="113" applyNumberFormat="1" applyFont="1"/>
    <xf numFmtId="0" fontId="32" fillId="0" borderId="0" xfId="0" applyFont="1" applyAlignment="1">
      <alignment horizontal="right" vertical="center"/>
    </xf>
    <xf numFmtId="0" fontId="30" fillId="0" borderId="0" xfId="0" applyFont="1" applyAlignment="1">
      <alignment horizontal="right"/>
    </xf>
    <xf numFmtId="2" fontId="32" fillId="0" borderId="0" xfId="0" applyNumberFormat="1" applyFont="1" applyAlignment="1">
      <alignment vertical="center"/>
    </xf>
    <xf numFmtId="171" fontId="32" fillId="0" borderId="0" xfId="0" applyNumberFormat="1" applyFont="1" applyAlignment="1">
      <alignment vertical="center"/>
    </xf>
    <xf numFmtId="0" fontId="30" fillId="0" borderId="1" xfId="0" applyFont="1" applyBorder="1" applyAlignment="1">
      <alignment horizontal="right"/>
    </xf>
    <xf numFmtId="3" fontId="32" fillId="0" borderId="1" xfId="0" applyNumberFormat="1" applyFont="1" applyBorder="1" applyAlignment="1">
      <alignment vertical="center"/>
    </xf>
    <xf numFmtId="2" fontId="32" fillId="0" borderId="1" xfId="0" applyNumberFormat="1" applyFont="1" applyBorder="1" applyAlignment="1">
      <alignment vertical="center"/>
    </xf>
    <xf numFmtId="0" fontId="30" fillId="0" borderId="6" xfId="0" applyFont="1" applyBorder="1" applyAlignment="1">
      <alignment horizontal="right"/>
    </xf>
    <xf numFmtId="169" fontId="30" fillId="0" borderId="7" xfId="0" applyNumberFormat="1" applyFont="1" applyBorder="1" applyAlignment="1">
      <alignment horizontal="center"/>
    </xf>
    <xf numFmtId="170" fontId="30" fillId="0" borderId="7" xfId="0" applyNumberFormat="1" applyFont="1" applyBorder="1" applyAlignment="1">
      <alignment horizontal="center"/>
    </xf>
    <xf numFmtId="170" fontId="30" fillId="0" borderId="8" xfId="0" applyNumberFormat="1" applyFont="1" applyBorder="1" applyAlignment="1">
      <alignment horizontal="center"/>
    </xf>
    <xf numFmtId="169" fontId="31" fillId="5" borderId="2" xfId="113" applyNumberFormat="1" applyFont="1"/>
    <xf numFmtId="170" fontId="30" fillId="0" borderId="0" xfId="0" applyNumberFormat="1" applyFont="1" applyAlignment="1">
      <alignment horizontal="center"/>
    </xf>
    <xf numFmtId="170" fontId="30" fillId="0" borderId="10" xfId="0" applyNumberFormat="1" applyFont="1" applyBorder="1" applyAlignment="1">
      <alignment horizontal="center"/>
    </xf>
    <xf numFmtId="0" fontId="29" fillId="0" borderId="0" xfId="0" applyFont="1" applyAlignment="1">
      <alignment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4" fillId="0" borderId="0" xfId="0" applyFont="1"/>
    <xf numFmtId="0" fontId="36" fillId="0" borderId="0" xfId="0" applyFont="1" applyAlignment="1">
      <alignment vertical="top"/>
    </xf>
    <xf numFmtId="0" fontId="7" fillId="9" borderId="0" xfId="116" applyFont="1" applyFill="1" applyProtection="1">
      <protection locked="0"/>
    </xf>
    <xf numFmtId="22" fontId="10" fillId="9" borderId="0" xfId="115" applyNumberFormat="1" applyFill="1" applyProtection="1">
      <protection locked="0"/>
    </xf>
    <xf numFmtId="0" fontId="35" fillId="0" borderId="0" xfId="115" applyFont="1"/>
    <xf numFmtId="0" fontId="5" fillId="9" borderId="0" xfId="116" applyFont="1" applyFill="1" applyProtection="1">
      <protection locked="0"/>
    </xf>
    <xf numFmtId="170" fontId="31" fillId="5" borderId="2" xfId="113" applyNumberFormat="1" applyFont="1"/>
    <xf numFmtId="0" fontId="10" fillId="0" borderId="0" xfId="0" applyFont="1" applyAlignment="1">
      <alignment horizontal="right"/>
    </xf>
    <xf numFmtId="0" fontId="10" fillId="0" borderId="0" xfId="0" applyFont="1" applyAlignment="1">
      <alignment horizontal="center"/>
    </xf>
    <xf numFmtId="0" fontId="29" fillId="3" borderId="0" xfId="0" applyFont="1" applyFill="1" applyAlignment="1">
      <alignment vertical="center"/>
    </xf>
    <xf numFmtId="0" fontId="29" fillId="3" borderId="5" xfId="0" applyFont="1" applyFill="1" applyBorder="1"/>
    <xf numFmtId="0" fontId="38" fillId="3" borderId="5" xfId="0" applyFont="1" applyFill="1" applyBorder="1" applyAlignment="1">
      <alignment horizontal="right" vertical="center"/>
    </xf>
    <xf numFmtId="169" fontId="31" fillId="5" borderId="4" xfId="113" applyNumberFormat="1" applyFont="1" applyBorder="1"/>
    <xf numFmtId="170" fontId="31" fillId="5" borderId="4" xfId="113" applyNumberFormat="1" applyFont="1" applyBorder="1"/>
    <xf numFmtId="22" fontId="31" fillId="5" borderId="4" xfId="113" applyNumberFormat="1" applyFont="1" applyBorder="1"/>
    <xf numFmtId="0" fontId="29" fillId="3" borderId="5" xfId="115" applyFont="1" applyFill="1" applyBorder="1" applyAlignment="1">
      <alignment horizontal="center"/>
    </xf>
    <xf numFmtId="0" fontId="27" fillId="0" borderId="0" xfId="0" applyFont="1" applyAlignment="1">
      <alignment horizontal="center"/>
    </xf>
    <xf numFmtId="0" fontId="27" fillId="0" borderId="0" xfId="0" applyFont="1" applyAlignment="1">
      <alignment horizontal="center" wrapText="1"/>
    </xf>
    <xf numFmtId="0" fontId="39" fillId="0" borderId="0" xfId="0" applyFont="1" applyAlignment="1">
      <alignment horizontal="right" vertical="center" wrapText="1"/>
    </xf>
    <xf numFmtId="169" fontId="30" fillId="10" borderId="0" xfId="0" applyNumberFormat="1" applyFont="1" applyFill="1" applyAlignment="1" applyProtection="1">
      <alignment horizontal="center"/>
      <protection locked="0"/>
    </xf>
    <xf numFmtId="0" fontId="10" fillId="10" borderId="0" xfId="114" applyFont="1" applyFill="1" applyAlignment="1" applyProtection="1">
      <alignment horizontal="right"/>
      <protection locked="0"/>
    </xf>
    <xf numFmtId="22" fontId="33" fillId="10" borderId="0" xfId="114" applyNumberFormat="1" applyFont="1" applyFill="1" applyProtection="1">
      <protection locked="0"/>
    </xf>
    <xf numFmtId="0" fontId="9" fillId="10" borderId="0" xfId="115" applyFont="1" applyFill="1" applyAlignment="1" applyProtection="1">
      <alignment horizontal="right"/>
      <protection locked="0"/>
    </xf>
    <xf numFmtId="0" fontId="0" fillId="9" borderId="0" xfId="0" applyFill="1" applyAlignment="1" applyProtection="1">
      <alignment horizontal="right"/>
      <protection locked="0"/>
    </xf>
    <xf numFmtId="0" fontId="4" fillId="0" borderId="0" xfId="116" applyFont="1"/>
    <xf numFmtId="165" fontId="31" fillId="5" borderId="2" xfId="113" applyNumberFormat="1" applyFont="1" applyAlignment="1">
      <alignment horizontal="right"/>
    </xf>
    <xf numFmtId="14" fontId="34" fillId="0" borderId="0" xfId="0" applyNumberFormat="1" applyFont="1"/>
    <xf numFmtId="1" fontId="34" fillId="0" borderId="0" xfId="0" applyNumberFormat="1" applyFont="1"/>
    <xf numFmtId="0" fontId="41" fillId="10" borderId="4" xfId="117" applyFont="1" applyFill="1" applyBorder="1" applyProtection="1">
      <protection locked="0"/>
    </xf>
    <xf numFmtId="0" fontId="9" fillId="0" borderId="5" xfId="0" applyFont="1" applyBorder="1" applyAlignment="1">
      <alignment vertical="center" wrapText="1"/>
    </xf>
    <xf numFmtId="0" fontId="9" fillId="0" borderId="5" xfId="0" applyFont="1" applyBorder="1" applyAlignment="1">
      <alignment horizontal="right" vertical="center"/>
    </xf>
    <xf numFmtId="22" fontId="3" fillId="10" borderId="0" xfId="114" applyNumberFormat="1" applyFont="1" applyFill="1" applyProtection="1">
      <protection locked="0"/>
    </xf>
    <xf numFmtId="0" fontId="9" fillId="0" borderId="0" xfId="0" applyFont="1" applyAlignment="1">
      <alignment horizontal="right"/>
    </xf>
    <xf numFmtId="14" fontId="0" fillId="9" borderId="0" xfId="0" applyNumberFormat="1" applyFill="1" applyProtection="1">
      <protection locked="0"/>
    </xf>
    <xf numFmtId="22" fontId="10" fillId="9" borderId="0" xfId="115" applyNumberFormat="1" applyFill="1" applyProtection="1">
      <protection locked="0"/>
    </xf>
    <xf numFmtId="21" fontId="0" fillId="9" borderId="0" xfId="0" applyNumberFormat="1" applyFill="1" applyAlignment="1" applyProtection="1">
      <alignment horizontal="left"/>
      <protection locked="0"/>
    </xf>
    <xf numFmtId="0" fontId="21" fillId="0" borderId="0" xfId="0" applyFont="1" applyAlignment="1">
      <alignment vertical="top" wrapText="1"/>
    </xf>
    <xf numFmtId="0" fontId="1" fillId="9" borderId="0" xfId="116" applyFont="1" applyFill="1" applyProtection="1">
      <protection locked="0"/>
    </xf>
    <xf numFmtId="0" fontId="10" fillId="0" borderId="0" xfId="115" applyProtection="1">
      <protection hidden="1"/>
    </xf>
    <xf numFmtId="172" fontId="10" fillId="0" borderId="0" xfId="115" applyNumberFormat="1" applyProtection="1">
      <protection hidden="1"/>
    </xf>
    <xf numFmtId="0" fontId="17" fillId="0" borderId="0" xfId="115" applyFont="1" applyProtection="1">
      <protection hidden="1"/>
    </xf>
    <xf numFmtId="0" fontId="14" fillId="4" borderId="0" xfId="116" applyFont="1" applyFill="1" applyProtection="1">
      <protection hidden="1"/>
    </xf>
    <xf numFmtId="0" fontId="14" fillId="2" borderId="0" xfId="116" applyFont="1" applyFill="1" applyProtection="1">
      <protection hidden="1"/>
    </xf>
    <xf numFmtId="0" fontId="14" fillId="8" borderId="0" xfId="116" applyFont="1" applyFill="1" applyProtection="1">
      <protection hidden="1"/>
    </xf>
    <xf numFmtId="0" fontId="9" fillId="0" borderId="0" xfId="115" applyFont="1" applyProtection="1">
      <protection hidden="1"/>
    </xf>
    <xf numFmtId="0" fontId="8" fillId="4" borderId="0" xfId="116" applyFill="1" applyProtection="1">
      <protection hidden="1"/>
    </xf>
    <xf numFmtId="22" fontId="8" fillId="4" borderId="0" xfId="116" applyNumberFormat="1" applyFill="1" applyProtection="1">
      <protection hidden="1"/>
    </xf>
    <xf numFmtId="2" fontId="8" fillId="4" borderId="0" xfId="116" applyNumberFormat="1" applyFill="1" applyProtection="1">
      <protection hidden="1"/>
    </xf>
    <xf numFmtId="168" fontId="8" fillId="4" borderId="0" xfId="116" applyNumberFormat="1" applyFill="1" applyProtection="1">
      <protection hidden="1"/>
    </xf>
    <xf numFmtId="0" fontId="8" fillId="2" borderId="0" xfId="116" applyFill="1" applyProtection="1">
      <protection hidden="1"/>
    </xf>
    <xf numFmtId="2" fontId="8" fillId="2" borderId="0" xfId="116" applyNumberFormat="1" applyFill="1" applyProtection="1">
      <protection hidden="1"/>
    </xf>
    <xf numFmtId="168" fontId="8" fillId="2" borderId="0" xfId="116" applyNumberFormat="1" applyFill="1" applyProtection="1">
      <protection hidden="1"/>
    </xf>
    <xf numFmtId="168" fontId="8" fillId="8" borderId="0" xfId="116" applyNumberFormat="1" applyFill="1" applyProtection="1">
      <protection hidden="1"/>
    </xf>
    <xf numFmtId="164" fontId="8" fillId="8" borderId="0" xfId="116" applyNumberFormat="1" applyFill="1" applyProtection="1">
      <protection hidden="1"/>
    </xf>
    <xf numFmtId="0" fontId="9" fillId="0" borderId="0" xfId="115" applyFont="1" applyAlignment="1" applyProtection="1">
      <alignment horizontal="right"/>
      <protection hidden="1"/>
    </xf>
    <xf numFmtId="0" fontId="13" fillId="5" borderId="2" xfId="113" applyProtection="1">
      <protection hidden="1"/>
    </xf>
    <xf numFmtId="0" fontId="8" fillId="0" borderId="0" xfId="116" applyProtection="1">
      <protection hidden="1"/>
    </xf>
    <xf numFmtId="22" fontId="13" fillId="5" borderId="2" xfId="113" applyNumberFormat="1" applyProtection="1">
      <protection hidden="1"/>
    </xf>
    <xf numFmtId="165" fontId="13" fillId="5" borderId="2" xfId="113" applyNumberFormat="1" applyAlignment="1" applyProtection="1">
      <alignment horizontal="right"/>
      <protection hidden="1"/>
    </xf>
    <xf numFmtId="165" fontId="13" fillId="5" borderId="2" xfId="113" applyNumberFormat="1" applyProtection="1">
      <protection hidden="1"/>
    </xf>
    <xf numFmtId="1" fontId="13" fillId="5" borderId="2" xfId="113" applyNumberFormat="1" applyProtection="1">
      <protection hidden="1"/>
    </xf>
    <xf numFmtId="10" fontId="13" fillId="5" borderId="2" xfId="113" applyNumberFormat="1" applyProtection="1">
      <protection hidden="1"/>
    </xf>
    <xf numFmtId="0" fontId="13" fillId="5" borderId="2" xfId="113" applyAlignment="1" applyProtection="1">
      <alignment horizontal="right"/>
      <protection hidden="1"/>
    </xf>
    <xf numFmtId="2" fontId="13" fillId="5" borderId="2" xfId="113" applyNumberFormat="1" applyProtection="1">
      <protection hidden="1"/>
    </xf>
    <xf numFmtId="0" fontId="9" fillId="9" borderId="0" xfId="115" applyFont="1" applyFill="1" applyAlignment="1" applyProtection="1">
      <alignment horizontal="right"/>
    </xf>
    <xf numFmtId="166" fontId="37" fillId="9" borderId="0" xfId="115" applyNumberFormat="1" applyFont="1" applyFill="1" applyAlignment="1" applyProtection="1">
      <alignment horizontal="right"/>
    </xf>
    <xf numFmtId="0" fontId="37" fillId="9" borderId="0" xfId="115" applyFont="1" applyFill="1" applyAlignment="1" applyProtection="1">
      <alignment horizontal="right"/>
    </xf>
    <xf numFmtId="0" fontId="17" fillId="9" borderId="0" xfId="115" applyFont="1" applyFill="1" applyProtection="1"/>
    <xf numFmtId="0" fontId="10" fillId="9" borderId="0" xfId="115" applyFill="1" applyProtection="1"/>
    <xf numFmtId="0" fontId="9" fillId="10" borderId="12" xfId="0" applyFont="1" applyFill="1" applyBorder="1" applyAlignment="1" applyProtection="1">
      <alignment horizontal="center" vertical="center" wrapText="1"/>
      <protection locked="0"/>
    </xf>
    <xf numFmtId="0" fontId="10" fillId="0" borderId="0" xfId="0" applyFont="1" applyAlignment="1">
      <alignment horizontal="left" wrapText="1"/>
    </xf>
    <xf numFmtId="0" fontId="21" fillId="0" borderId="0" xfId="0" applyFont="1" applyAlignment="1">
      <alignment horizontal="left" vertical="top"/>
    </xf>
    <xf numFmtId="0" fontId="10" fillId="0" borderId="0" xfId="0" applyFont="1" applyAlignment="1">
      <alignment horizontal="left" vertical="top" wrapText="1"/>
    </xf>
    <xf numFmtId="0" fontId="0" fillId="0" borderId="0" xfId="0" applyAlignment="1">
      <alignment horizontal="left" vertical="top" wrapText="1"/>
    </xf>
    <xf numFmtId="0" fontId="20" fillId="0" borderId="13" xfId="118" applyFont="1" applyAlignment="1">
      <alignment horizontal="center"/>
    </xf>
    <xf numFmtId="0" fontId="22" fillId="0" borderId="14" xfId="0" applyFont="1" applyBorder="1" applyAlignment="1">
      <alignment horizontal="left"/>
    </xf>
    <xf numFmtId="0" fontId="10" fillId="0" borderId="0" xfId="0" applyFont="1" applyAlignment="1">
      <alignment horizontal="left"/>
    </xf>
    <xf numFmtId="0" fontId="21" fillId="0" borderId="0" xfId="0" applyFont="1" applyAlignment="1">
      <alignment horizontal="left"/>
    </xf>
    <xf numFmtId="0" fontId="10" fillId="0" borderId="0" xfId="0" applyFont="1" applyAlignment="1">
      <alignment horizontal="left" vertical="top"/>
    </xf>
    <xf numFmtId="0" fontId="21" fillId="0" borderId="0" xfId="0" applyFont="1" applyAlignment="1">
      <alignment horizontal="left" vertical="top" wrapText="1"/>
    </xf>
    <xf numFmtId="0" fontId="19" fillId="0" borderId="13" xfId="118" applyAlignment="1">
      <alignment horizontal="center"/>
    </xf>
    <xf numFmtId="0" fontId="10" fillId="0" borderId="14" xfId="0" applyFont="1" applyBorder="1" applyAlignment="1">
      <alignment horizontal="center" vertical="top" wrapText="1"/>
    </xf>
    <xf numFmtId="0" fontId="34" fillId="9" borderId="0" xfId="115" applyFont="1" applyFill="1" applyAlignment="1" applyProtection="1">
      <alignment horizontal="center" vertical="center" wrapText="1"/>
    </xf>
    <xf numFmtId="0" fontId="34" fillId="9" borderId="5" xfId="115" applyFont="1" applyFill="1" applyBorder="1" applyAlignment="1" applyProtection="1">
      <alignment horizontal="center" vertical="center" wrapText="1"/>
    </xf>
    <xf numFmtId="0" fontId="40" fillId="10" borderId="0" xfId="0" applyFont="1" applyFill="1" applyAlignment="1" applyProtection="1">
      <alignment horizontal="left" vertical="center"/>
      <protection locked="0"/>
    </xf>
    <xf numFmtId="0" fontId="27" fillId="0" borderId="5" xfId="0" applyFont="1" applyBorder="1" applyAlignment="1">
      <alignment horizontal="center" wrapText="1"/>
    </xf>
    <xf numFmtId="0" fontId="27" fillId="0" borderId="5" xfId="0" applyFont="1" applyBorder="1" applyAlignment="1">
      <alignment horizontal="center"/>
    </xf>
    <xf numFmtId="0" fontId="29" fillId="3" borderId="0" xfId="0" applyFont="1" applyFill="1" applyAlignment="1">
      <alignment horizontal="center"/>
    </xf>
    <xf numFmtId="0" fontId="29" fillId="3" borderId="0" xfId="0" applyFont="1" applyFill="1" applyAlignment="1">
      <alignment horizontal="right" vertical="center"/>
    </xf>
    <xf numFmtId="0" fontId="29" fillId="3" borderId="5" xfId="115" applyFont="1" applyFill="1" applyBorder="1" applyAlignment="1">
      <alignment horizontal="center"/>
    </xf>
    <xf numFmtId="0" fontId="29" fillId="3" borderId="0" xfId="0" applyFont="1" applyFill="1" applyAlignment="1">
      <alignment horizontal="center" vertical="center" wrapText="1"/>
    </xf>
    <xf numFmtId="0" fontId="29" fillId="3" borderId="5" xfId="0" applyFont="1" applyFill="1" applyBorder="1" applyAlignment="1">
      <alignment horizontal="center" vertical="center" wrapText="1"/>
    </xf>
    <xf numFmtId="0" fontId="9" fillId="0" borderId="0" xfId="0" applyFont="1" applyAlignment="1">
      <alignment horizontal="center"/>
    </xf>
    <xf numFmtId="0" fontId="34" fillId="0" borderId="3" xfId="0" applyFont="1" applyBorder="1" applyAlignment="1">
      <alignment horizontal="center"/>
    </xf>
    <xf numFmtId="0" fontId="29" fillId="0" borderId="0" xfId="0" applyFont="1" applyAlignment="1">
      <alignment horizontal="center" vertical="center" wrapText="1"/>
    </xf>
    <xf numFmtId="0" fontId="30" fillId="0" borderId="9" xfId="0" applyFont="1" applyBorder="1" applyAlignment="1">
      <alignment horizontal="right" vertical="top" wrapText="1"/>
    </xf>
    <xf numFmtId="0" fontId="30" fillId="0" borderId="11" xfId="0" applyFont="1" applyBorder="1" applyAlignment="1">
      <alignment horizontal="right" vertical="top" wrapText="1"/>
    </xf>
    <xf numFmtId="0" fontId="29" fillId="3" borderId="5" xfId="0" applyFont="1" applyFill="1" applyBorder="1" applyAlignment="1">
      <alignment horizontal="center"/>
    </xf>
    <xf numFmtId="0" fontId="38" fillId="3" borderId="0" xfId="0" applyFont="1" applyFill="1" applyAlignment="1">
      <alignment horizontal="left"/>
    </xf>
    <xf numFmtId="0" fontId="38" fillId="3" borderId="5" xfId="0" applyFont="1" applyFill="1" applyBorder="1" applyAlignment="1">
      <alignment horizontal="left"/>
    </xf>
  </cellXfs>
  <cellStyles count="131">
    <cellStyle name="20% - Accent6" xfId="114" builtinId="50"/>
    <cellStyle name="20% - Accent6 2" xfId="119"/>
    <cellStyle name="20% - Accent6 2 2" xfId="126"/>
    <cellStyle name="20% - Accent6 3" xfId="121"/>
    <cellStyle name="20% - Accent6 3 2" xfId="128"/>
    <cellStyle name="20% - Accent6 4" xfId="124"/>
    <cellStyle name="Calculation" xfId="113" builtinId="2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Heading 1" xfId="118" builtinId="1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Input" xfId="117" builtinId="20"/>
    <cellStyle name="Normal" xfId="0" builtinId="0"/>
    <cellStyle name="Normal 2" xfId="115"/>
    <cellStyle name="Normal 3" xfId="116"/>
    <cellStyle name="Normal 3 2" xfId="120"/>
    <cellStyle name="Normal 3 2 2" xfId="127"/>
    <cellStyle name="Normal 3 3" xfId="122"/>
    <cellStyle name="Normal 3 3 2" xfId="129"/>
    <cellStyle name="Normal 3 4" xfId="125"/>
    <cellStyle name="Normal 4" xfId="123"/>
    <cellStyle name="Normal 4 2" xfId="130"/>
  </cellStyles>
  <dxfs count="1">
    <dxf>
      <font>
        <b/>
        <i val="0"/>
        <color theme="0"/>
      </font>
      <fill>
        <patternFill>
          <bgColor rgb="FFFF0000"/>
        </patternFill>
      </fill>
      <border>
        <left/>
        <right/>
        <top/>
        <bottom/>
        <vertical/>
        <horizontal/>
      </border>
    </dxf>
  </dxfs>
  <tableStyles count="1" defaultTableStyle="TableStyleMedium9" defaultPivotStyle="PivotStyleLight16">
    <tableStyle name="Plain" pivot="0" count="0"/>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D7020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Models!$B$16</c:f>
          <c:strCache>
            <c:ptCount val="1"/>
            <c:pt idx="0">
              <c:v>Reduction in beef shelf-life during storage</c:v>
            </c:pt>
          </c:strCache>
        </c:strRef>
      </c:tx>
      <c:layout>
        <c:manualLayout>
          <c:xMode val="edge"/>
          <c:yMode val="edge"/>
          <c:x val="2.9791666666666669E-3"/>
          <c:y val="5.1282051282051282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endParaRPr lang="en-US"/>
        </a:p>
      </c:txPr>
    </c:title>
    <c:autoTitleDeleted val="0"/>
    <c:plotArea>
      <c:layout>
        <c:manualLayout>
          <c:layoutTarget val="inner"/>
          <c:xMode val="edge"/>
          <c:yMode val="edge"/>
          <c:x val="9.4112791283304881E-2"/>
          <c:y val="0.10947366873258489"/>
          <c:w val="0.82106430446194223"/>
          <c:h val="0.77132764654418196"/>
        </c:manualLayout>
      </c:layout>
      <c:scatterChart>
        <c:scatterStyle val="smoothMarker"/>
        <c:varyColors val="0"/>
        <c:ser>
          <c:idx val="12"/>
          <c:order val="2"/>
          <c:tx>
            <c:v>TVC</c:v>
          </c:tx>
          <c:spPr>
            <a:ln w="19050" cap="rnd">
              <a:solidFill>
                <a:schemeClr val="accent3">
                  <a:alpha val="80000"/>
                </a:schemeClr>
              </a:solidFill>
              <a:prstDash val="sysDash"/>
              <a:round/>
            </a:ln>
            <a:effectLst/>
          </c:spPr>
          <c:marker>
            <c:symbol val="none"/>
          </c:marker>
          <c:xVal>
            <c:numRef>
              <c:f>[0]!Plot_Date</c:f>
              <c:numCache>
                <c:formatCode>m/d/yyyy\ h:mm</c:formatCode>
                <c:ptCount val="71"/>
                <c:pt idx="0">
                  <c:v>43398.716944444444</c:v>
                </c:pt>
                <c:pt idx="1">
                  <c:v>43399.716944444444</c:v>
                </c:pt>
                <c:pt idx="2">
                  <c:v>43400.716944444444</c:v>
                </c:pt>
                <c:pt idx="3">
                  <c:v>43401.716944444444</c:v>
                </c:pt>
                <c:pt idx="4">
                  <c:v>43402.716944444444</c:v>
                </c:pt>
                <c:pt idx="5">
                  <c:v>43403.716944444444</c:v>
                </c:pt>
                <c:pt idx="6">
                  <c:v>43404.716944444444</c:v>
                </c:pt>
                <c:pt idx="7">
                  <c:v>43405.716944444444</c:v>
                </c:pt>
                <c:pt idx="8">
                  <c:v>43406.716944444444</c:v>
                </c:pt>
                <c:pt idx="9">
                  <c:v>43407.716944444444</c:v>
                </c:pt>
                <c:pt idx="10">
                  <c:v>43408.716944444444</c:v>
                </c:pt>
                <c:pt idx="11">
                  <c:v>43409.716944444444</c:v>
                </c:pt>
                <c:pt idx="12">
                  <c:v>43410.716944444444</c:v>
                </c:pt>
                <c:pt idx="13">
                  <c:v>43411.716944444444</c:v>
                </c:pt>
                <c:pt idx="14">
                  <c:v>43412.716944444444</c:v>
                </c:pt>
                <c:pt idx="15">
                  <c:v>43413.716944444444</c:v>
                </c:pt>
                <c:pt idx="16">
                  <c:v>43414.716944444444</c:v>
                </c:pt>
                <c:pt idx="17">
                  <c:v>43415.716944444444</c:v>
                </c:pt>
                <c:pt idx="18">
                  <c:v>43416.716944444444</c:v>
                </c:pt>
                <c:pt idx="19">
                  <c:v>43417.716944444444</c:v>
                </c:pt>
                <c:pt idx="20">
                  <c:v>43418.716944444444</c:v>
                </c:pt>
                <c:pt idx="21">
                  <c:v>43419.716944444444</c:v>
                </c:pt>
                <c:pt idx="22">
                  <c:v>43420.716944444444</c:v>
                </c:pt>
                <c:pt idx="23">
                  <c:v>43421.716944444444</c:v>
                </c:pt>
                <c:pt idx="24">
                  <c:v>43422.716944444444</c:v>
                </c:pt>
                <c:pt idx="25">
                  <c:v>43423.716944444444</c:v>
                </c:pt>
                <c:pt idx="26">
                  <c:v>43424.716944444444</c:v>
                </c:pt>
                <c:pt idx="27">
                  <c:v>43425.716944444444</c:v>
                </c:pt>
                <c:pt idx="28">
                  <c:v>43426.716944444444</c:v>
                </c:pt>
                <c:pt idx="29">
                  <c:v>43427.716944444444</c:v>
                </c:pt>
                <c:pt idx="30">
                  <c:v>43428.716944444444</c:v>
                </c:pt>
                <c:pt idx="31">
                  <c:v>43429.716944444444</c:v>
                </c:pt>
                <c:pt idx="32">
                  <c:v>43430.716944444444</c:v>
                </c:pt>
                <c:pt idx="33">
                  <c:v>43431.716944444444</c:v>
                </c:pt>
                <c:pt idx="34">
                  <c:v>43432.716944444444</c:v>
                </c:pt>
                <c:pt idx="35">
                  <c:v>43433.716944444444</c:v>
                </c:pt>
                <c:pt idx="36">
                  <c:v>43434.716944444444</c:v>
                </c:pt>
                <c:pt idx="37">
                  <c:v>43435.716944444444</c:v>
                </c:pt>
                <c:pt idx="38">
                  <c:v>43436.716944444444</c:v>
                </c:pt>
                <c:pt idx="39">
                  <c:v>43437.716944444444</c:v>
                </c:pt>
                <c:pt idx="40">
                  <c:v>43438.716944444444</c:v>
                </c:pt>
                <c:pt idx="41">
                  <c:v>43439.716944444444</c:v>
                </c:pt>
                <c:pt idx="42">
                  <c:v>43440.716944444444</c:v>
                </c:pt>
                <c:pt idx="43">
                  <c:v>43441.716944444444</c:v>
                </c:pt>
                <c:pt idx="44">
                  <c:v>43442.716944444444</c:v>
                </c:pt>
                <c:pt idx="45">
                  <c:v>43443.716944444444</c:v>
                </c:pt>
                <c:pt idx="46">
                  <c:v>43444.716944444444</c:v>
                </c:pt>
                <c:pt idx="47">
                  <c:v>43445.716944444444</c:v>
                </c:pt>
                <c:pt idx="48">
                  <c:v>43446.716944444444</c:v>
                </c:pt>
                <c:pt idx="49">
                  <c:v>43447.716944444444</c:v>
                </c:pt>
                <c:pt idx="50">
                  <c:v>43448.716944444444</c:v>
                </c:pt>
                <c:pt idx="51">
                  <c:v>43449.716944444444</c:v>
                </c:pt>
                <c:pt idx="52">
                  <c:v>43450.716944444444</c:v>
                </c:pt>
                <c:pt idx="53">
                  <c:v>43451.716944444444</c:v>
                </c:pt>
                <c:pt idx="54">
                  <c:v>43452.716944444444</c:v>
                </c:pt>
                <c:pt idx="55">
                  <c:v>43453.716944444444</c:v>
                </c:pt>
                <c:pt idx="56">
                  <c:v>43454.716944444444</c:v>
                </c:pt>
                <c:pt idx="57">
                  <c:v>43455.716944444444</c:v>
                </c:pt>
                <c:pt idx="58">
                  <c:v>43456.716944444444</c:v>
                </c:pt>
                <c:pt idx="59">
                  <c:v>43457.716944444444</c:v>
                </c:pt>
                <c:pt idx="60">
                  <c:v>43458.716944444444</c:v>
                </c:pt>
                <c:pt idx="61">
                  <c:v>43459.716944444444</c:v>
                </c:pt>
                <c:pt idx="62">
                  <c:v>43460.716944444444</c:v>
                </c:pt>
                <c:pt idx="63">
                  <c:v>43461.716944444444</c:v>
                </c:pt>
                <c:pt idx="64">
                  <c:v>43462.716944444444</c:v>
                </c:pt>
                <c:pt idx="65">
                  <c:v>43463.716944444444</c:v>
                </c:pt>
                <c:pt idx="66">
                  <c:v>43464.716944444444</c:v>
                </c:pt>
                <c:pt idx="67">
                  <c:v>43465.716944444444</c:v>
                </c:pt>
                <c:pt idx="68">
                  <c:v>43466.716944444444</c:v>
                </c:pt>
                <c:pt idx="69">
                  <c:v>43467.716944444444</c:v>
                </c:pt>
                <c:pt idx="70">
                  <c:v>43468.716944444444</c:v>
                </c:pt>
              </c:numCache>
            </c:numRef>
          </c:xVal>
          <c:yVal>
            <c:numRef>
              <c:f>[0]!Plot_cfu</c:f>
              <c:numCache>
                <c:formatCode>0.0000</c:formatCode>
                <c:ptCount val="71"/>
                <c:pt idx="0">
                  <c:v>3</c:v>
                </c:pt>
                <c:pt idx="1">
                  <c:v>3.7985710631555674</c:v>
                </c:pt>
                <c:pt idx="2">
                  <c:v>4.1079128519134294</c:v>
                </c:pt>
                <c:pt idx="3">
                  <c:v>4.3998669261680314</c:v>
                </c:pt>
                <c:pt idx="4">
                  <c:v>4.7751909733649027</c:v>
                </c:pt>
                <c:pt idx="5">
                  <c:v>5.0937731224753069</c:v>
                </c:pt>
                <c:pt idx="6">
                  <c:v>5.2759224798681625</c:v>
                </c:pt>
                <c:pt idx="7">
                  <c:v>5.4365500124549682</c:v>
                </c:pt>
                <c:pt idx="8">
                  <c:v>5.5746412142176798</c:v>
                </c:pt>
                <c:pt idx="9">
                  <c:v>5.7043773307531689</c:v>
                </c:pt>
                <c:pt idx="10">
                  <c:v>5.8318388577168196</c:v>
                </c:pt>
                <c:pt idx="11">
                  <c:v>5.9574951967420091</c:v>
                </c:pt>
                <c:pt idx="12">
                  <c:v>6.0818060936494405</c:v>
                </c:pt>
                <c:pt idx="13">
                  <c:v>6.2052240524003137</c:v>
                </c:pt>
                <c:pt idx="14">
                  <c:v>6.3264237471532736</c:v>
                </c:pt>
                <c:pt idx="15">
                  <c:v>6.4445516676535082</c:v>
                </c:pt>
                <c:pt idx="16">
                  <c:v>6.5600780201854505</c:v>
                </c:pt>
                <c:pt idx="17">
                  <c:v>6.6721806758854765</c:v>
                </c:pt>
                <c:pt idx="18">
                  <c:v>6.7817493543059202</c:v>
                </c:pt>
                <c:pt idx="19">
                  <c:v>6.8879844568127258</c:v>
                </c:pt>
                <c:pt idx="20">
                  <c:v>6.9889123333290231</c:v>
                </c:pt>
                <c:pt idx="21">
                  <c:v>7.0874365860368194</c:v>
                </c:pt>
                <c:pt idx="22">
                  <c:v>7.1839799468082406</c:v>
                </c:pt>
                <c:pt idx="23">
                  <c:v>7.2762361546125689</c:v>
                </c:pt>
                <c:pt idx="24">
                  <c:v>7.3658148671816432</c:v>
                </c:pt>
                <c:pt idx="25">
                  <c:v>7.4531299652259717</c:v>
                </c:pt>
                <c:pt idx="26">
                  <c:v>7.5374719710297784</c:v>
                </c:pt>
                <c:pt idx="27">
                  <c:v>7.6188923822606522</c:v>
                </c:pt>
                <c:pt idx="28">
                  <c:v>7.6985129480427643</c:v>
                </c:pt>
                <c:pt idx="29">
                  <c:v>7.7770632623682925</c:v>
                </c:pt>
                <c:pt idx="30">
                  <c:v>7.8545505670967408</c:v>
                </c:pt>
                <c:pt idx="31">
                  <c:v>7.9320378718251892</c:v>
                </c:pt>
                <c:pt idx="32">
                  <c:v>8</c:v>
                </c:pt>
                <c:pt idx="33">
                  <c:v>8</c:v>
                </c:pt>
                <c:pt idx="34">
                  <c:v>8</c:v>
                </c:pt>
                <c:pt idx="35">
                  <c:v>8</c:v>
                </c:pt>
                <c:pt idx="36">
                  <c:v>8</c:v>
                </c:pt>
                <c:pt idx="37">
                  <c:v>8</c:v>
                </c:pt>
                <c:pt idx="38">
                  <c:v>8</c:v>
                </c:pt>
                <c:pt idx="39">
                  <c:v>8</c:v>
                </c:pt>
                <c:pt idx="40">
                  <c:v>8</c:v>
                </c:pt>
                <c:pt idx="41">
                  <c:v>8</c:v>
                </c:pt>
                <c:pt idx="42">
                  <c:v>8</c:v>
                </c:pt>
                <c:pt idx="43">
                  <c:v>8</c:v>
                </c:pt>
                <c:pt idx="44">
                  <c:v>8</c:v>
                </c:pt>
                <c:pt idx="45">
                  <c:v>8</c:v>
                </c:pt>
                <c:pt idx="46">
                  <c:v>8</c:v>
                </c:pt>
                <c:pt idx="47">
                  <c:v>8</c:v>
                </c:pt>
                <c:pt idx="48">
                  <c:v>8</c:v>
                </c:pt>
                <c:pt idx="49">
                  <c:v>8</c:v>
                </c:pt>
                <c:pt idx="50">
                  <c:v>8</c:v>
                </c:pt>
                <c:pt idx="51">
                  <c:v>8</c:v>
                </c:pt>
                <c:pt idx="52">
                  <c:v>8</c:v>
                </c:pt>
                <c:pt idx="53">
                  <c:v>8</c:v>
                </c:pt>
                <c:pt idx="54">
                  <c:v>8</c:v>
                </c:pt>
                <c:pt idx="55">
                  <c:v>8</c:v>
                </c:pt>
                <c:pt idx="56">
                  <c:v>8</c:v>
                </c:pt>
                <c:pt idx="57">
                  <c:v>8</c:v>
                </c:pt>
                <c:pt idx="58">
                  <c:v>8</c:v>
                </c:pt>
                <c:pt idx="59">
                  <c:v>8</c:v>
                </c:pt>
                <c:pt idx="60">
                  <c:v>8</c:v>
                </c:pt>
                <c:pt idx="61">
                  <c:v>8</c:v>
                </c:pt>
                <c:pt idx="62">
                  <c:v>8</c:v>
                </c:pt>
                <c:pt idx="63">
                  <c:v>8</c:v>
                </c:pt>
                <c:pt idx="64">
                  <c:v>8</c:v>
                </c:pt>
                <c:pt idx="65">
                  <c:v>8</c:v>
                </c:pt>
                <c:pt idx="66">
                  <c:v>8</c:v>
                </c:pt>
                <c:pt idx="67">
                  <c:v>8</c:v>
                </c:pt>
                <c:pt idx="68">
                  <c:v>8</c:v>
                </c:pt>
                <c:pt idx="69">
                  <c:v>8</c:v>
                </c:pt>
                <c:pt idx="70">
                  <c:v>8</c:v>
                </c:pt>
              </c:numCache>
            </c:numRef>
          </c:yVal>
          <c:smooth val="1"/>
          <c:extLst>
            <c:ext xmlns:c16="http://schemas.microsoft.com/office/drawing/2014/chart" uri="{C3380CC4-5D6E-409C-BE32-E72D297353CC}">
              <c16:uniqueId val="{00000012-5638-4282-B038-9DF741C5C5F1}"/>
            </c:ext>
          </c:extLst>
        </c:ser>
        <c:dLbls>
          <c:showLegendKey val="0"/>
          <c:showVal val="0"/>
          <c:showCatName val="0"/>
          <c:showSerName val="0"/>
          <c:showPercent val="0"/>
          <c:showBubbleSize val="0"/>
        </c:dLbls>
        <c:axId val="48761088"/>
        <c:axId val="48771072"/>
      </c:scatterChart>
      <c:scatterChart>
        <c:scatterStyle val="lineMarker"/>
        <c:varyColors val="0"/>
        <c:ser>
          <c:idx val="1"/>
          <c:order val="0"/>
          <c:tx>
            <c:strRef>
              <c:f>'Temperature log'!$N$6</c:f>
              <c:strCache>
                <c:ptCount val="1"/>
                <c:pt idx="0">
                  <c:v>Temperature (°C)</c:v>
                </c:pt>
              </c:strCache>
            </c:strRef>
          </c:tx>
          <c:spPr>
            <a:ln w="19050" cap="rnd">
              <a:solidFill>
                <a:schemeClr val="accent1">
                  <a:lumMod val="75000"/>
                </a:schemeClr>
              </a:solidFill>
              <a:round/>
            </a:ln>
            <a:effectLst/>
          </c:spPr>
          <c:marker>
            <c:symbol val="none"/>
          </c:marker>
          <c:xVal>
            <c:numRef>
              <c:f>[0]!Plot_Date</c:f>
              <c:numCache>
                <c:formatCode>m/d/yyyy\ h:mm</c:formatCode>
                <c:ptCount val="71"/>
                <c:pt idx="0">
                  <c:v>43398.716944444444</c:v>
                </c:pt>
                <c:pt idx="1">
                  <c:v>43399.716944444444</c:v>
                </c:pt>
                <c:pt idx="2">
                  <c:v>43400.716944444444</c:v>
                </c:pt>
                <c:pt idx="3">
                  <c:v>43401.716944444444</c:v>
                </c:pt>
                <c:pt idx="4">
                  <c:v>43402.716944444444</c:v>
                </c:pt>
                <c:pt idx="5">
                  <c:v>43403.716944444444</c:v>
                </c:pt>
                <c:pt idx="6">
                  <c:v>43404.716944444444</c:v>
                </c:pt>
                <c:pt idx="7">
                  <c:v>43405.716944444444</c:v>
                </c:pt>
                <c:pt idx="8">
                  <c:v>43406.716944444444</c:v>
                </c:pt>
                <c:pt idx="9">
                  <c:v>43407.716944444444</c:v>
                </c:pt>
                <c:pt idx="10">
                  <c:v>43408.716944444444</c:v>
                </c:pt>
                <c:pt idx="11">
                  <c:v>43409.716944444444</c:v>
                </c:pt>
                <c:pt idx="12">
                  <c:v>43410.716944444444</c:v>
                </c:pt>
                <c:pt idx="13">
                  <c:v>43411.716944444444</c:v>
                </c:pt>
                <c:pt idx="14">
                  <c:v>43412.716944444444</c:v>
                </c:pt>
                <c:pt idx="15">
                  <c:v>43413.716944444444</c:v>
                </c:pt>
                <c:pt idx="16">
                  <c:v>43414.716944444444</c:v>
                </c:pt>
                <c:pt idx="17">
                  <c:v>43415.716944444444</c:v>
                </c:pt>
                <c:pt idx="18">
                  <c:v>43416.716944444444</c:v>
                </c:pt>
                <c:pt idx="19">
                  <c:v>43417.716944444444</c:v>
                </c:pt>
                <c:pt idx="20">
                  <c:v>43418.716944444444</c:v>
                </c:pt>
                <c:pt idx="21">
                  <c:v>43419.716944444444</c:v>
                </c:pt>
                <c:pt idx="22">
                  <c:v>43420.716944444444</c:v>
                </c:pt>
                <c:pt idx="23">
                  <c:v>43421.716944444444</c:v>
                </c:pt>
                <c:pt idx="24">
                  <c:v>43422.716944444444</c:v>
                </c:pt>
                <c:pt idx="25">
                  <c:v>43423.716944444444</c:v>
                </c:pt>
                <c:pt idx="26">
                  <c:v>43424.716944444444</c:v>
                </c:pt>
                <c:pt idx="27">
                  <c:v>43425.716944444444</c:v>
                </c:pt>
                <c:pt idx="28">
                  <c:v>43426.716944444444</c:v>
                </c:pt>
                <c:pt idx="29">
                  <c:v>43427.716944444444</c:v>
                </c:pt>
                <c:pt idx="30">
                  <c:v>43428.716944444444</c:v>
                </c:pt>
                <c:pt idx="31">
                  <c:v>43429.716944444444</c:v>
                </c:pt>
                <c:pt idx="32">
                  <c:v>43430.716944444444</c:v>
                </c:pt>
                <c:pt idx="33">
                  <c:v>43431.716944444444</c:v>
                </c:pt>
                <c:pt idx="34">
                  <c:v>43432.716944444444</c:v>
                </c:pt>
                <c:pt idx="35">
                  <c:v>43433.716944444444</c:v>
                </c:pt>
                <c:pt idx="36">
                  <c:v>43434.716944444444</c:v>
                </c:pt>
                <c:pt idx="37">
                  <c:v>43435.716944444444</c:v>
                </c:pt>
                <c:pt idx="38">
                  <c:v>43436.716944444444</c:v>
                </c:pt>
                <c:pt idx="39">
                  <c:v>43437.716944444444</c:v>
                </c:pt>
                <c:pt idx="40">
                  <c:v>43438.716944444444</c:v>
                </c:pt>
                <c:pt idx="41">
                  <c:v>43439.716944444444</c:v>
                </c:pt>
                <c:pt idx="42">
                  <c:v>43440.716944444444</c:v>
                </c:pt>
                <c:pt idx="43">
                  <c:v>43441.716944444444</c:v>
                </c:pt>
                <c:pt idx="44">
                  <c:v>43442.716944444444</c:v>
                </c:pt>
                <c:pt idx="45">
                  <c:v>43443.716944444444</c:v>
                </c:pt>
                <c:pt idx="46">
                  <c:v>43444.716944444444</c:v>
                </c:pt>
                <c:pt idx="47">
                  <c:v>43445.716944444444</c:v>
                </c:pt>
                <c:pt idx="48">
                  <c:v>43446.716944444444</c:v>
                </c:pt>
                <c:pt idx="49">
                  <c:v>43447.716944444444</c:v>
                </c:pt>
                <c:pt idx="50">
                  <c:v>43448.716944444444</c:v>
                </c:pt>
                <c:pt idx="51">
                  <c:v>43449.716944444444</c:v>
                </c:pt>
                <c:pt idx="52">
                  <c:v>43450.716944444444</c:v>
                </c:pt>
                <c:pt idx="53">
                  <c:v>43451.716944444444</c:v>
                </c:pt>
                <c:pt idx="54">
                  <c:v>43452.716944444444</c:v>
                </c:pt>
                <c:pt idx="55">
                  <c:v>43453.716944444444</c:v>
                </c:pt>
                <c:pt idx="56">
                  <c:v>43454.716944444444</c:v>
                </c:pt>
                <c:pt idx="57">
                  <c:v>43455.716944444444</c:v>
                </c:pt>
                <c:pt idx="58">
                  <c:v>43456.716944444444</c:v>
                </c:pt>
                <c:pt idx="59">
                  <c:v>43457.716944444444</c:v>
                </c:pt>
                <c:pt idx="60">
                  <c:v>43458.716944444444</c:v>
                </c:pt>
                <c:pt idx="61">
                  <c:v>43459.716944444444</c:v>
                </c:pt>
                <c:pt idx="62">
                  <c:v>43460.716944444444</c:v>
                </c:pt>
                <c:pt idx="63">
                  <c:v>43461.716944444444</c:v>
                </c:pt>
                <c:pt idx="64">
                  <c:v>43462.716944444444</c:v>
                </c:pt>
                <c:pt idx="65">
                  <c:v>43463.716944444444</c:v>
                </c:pt>
                <c:pt idx="66">
                  <c:v>43464.716944444444</c:v>
                </c:pt>
                <c:pt idx="67">
                  <c:v>43465.716944444444</c:v>
                </c:pt>
                <c:pt idx="68">
                  <c:v>43466.716944444444</c:v>
                </c:pt>
                <c:pt idx="69">
                  <c:v>43467.716944444444</c:v>
                </c:pt>
                <c:pt idx="70">
                  <c:v>43468.716944444444</c:v>
                </c:pt>
              </c:numCache>
            </c:numRef>
          </c:xVal>
          <c:yVal>
            <c:numRef>
              <c:f>[0]!Plot_Temp</c:f>
              <c:numCache>
                <c:formatCode>0.00</c:formatCode>
                <c:ptCount val="71"/>
                <c:pt idx="0">
                  <c:v>12.1</c:v>
                </c:pt>
                <c:pt idx="1">
                  <c:v>9.6300000000000008</c:v>
                </c:pt>
                <c:pt idx="2">
                  <c:v>4.3099999999999996</c:v>
                </c:pt>
                <c:pt idx="3">
                  <c:v>4.0599999999999996</c:v>
                </c:pt>
                <c:pt idx="4">
                  <c:v>5.2</c:v>
                </c:pt>
                <c:pt idx="5">
                  <c:v>4.4400000000000004</c:v>
                </c:pt>
                <c:pt idx="6">
                  <c:v>2.27</c:v>
                </c:pt>
                <c:pt idx="7">
                  <c:v>1.86</c:v>
                </c:pt>
                <c:pt idx="8">
                  <c:v>1.4</c:v>
                </c:pt>
                <c:pt idx="9">
                  <c:v>1.22</c:v>
                </c:pt>
                <c:pt idx="10">
                  <c:v>1.17</c:v>
                </c:pt>
                <c:pt idx="11">
                  <c:v>1.1299999999999999</c:v>
                </c:pt>
                <c:pt idx="12">
                  <c:v>1.1000000000000001</c:v>
                </c:pt>
                <c:pt idx="13">
                  <c:v>1.08</c:v>
                </c:pt>
                <c:pt idx="14">
                  <c:v>1.03</c:v>
                </c:pt>
                <c:pt idx="15">
                  <c:v>0.96</c:v>
                </c:pt>
                <c:pt idx="16">
                  <c:v>0.9</c:v>
                </c:pt>
                <c:pt idx="17">
                  <c:v>0.82</c:v>
                </c:pt>
                <c:pt idx="18">
                  <c:v>0.76</c:v>
                </c:pt>
                <c:pt idx="19">
                  <c:v>0.68</c:v>
                </c:pt>
                <c:pt idx="20">
                  <c:v>0.55000000000000004</c:v>
                </c:pt>
                <c:pt idx="21">
                  <c:v>0.49</c:v>
                </c:pt>
                <c:pt idx="22">
                  <c:v>0.44</c:v>
                </c:pt>
                <c:pt idx="23">
                  <c:v>0.33</c:v>
                </c:pt>
                <c:pt idx="24">
                  <c:v>0.26</c:v>
                </c:pt>
                <c:pt idx="25">
                  <c:v>0.2</c:v>
                </c:pt>
                <c:pt idx="26">
                  <c:v>0.12</c:v>
                </c:pt>
                <c:pt idx="27">
                  <c:v>0.04</c:v>
                </c:pt>
                <c:pt idx="28">
                  <c:v>-0.01</c:v>
                </c:pt>
                <c:pt idx="29">
                  <c:v>-0.04</c:v>
                </c:pt>
                <c:pt idx="30">
                  <c:v>-7.0000000000000007E-2</c:v>
                </c:pt>
                <c:pt idx="31">
                  <c:v>-7.0000000000000007E-2</c:v>
                </c:pt>
                <c:pt idx="32">
                  <c:v>-0.1</c:v>
                </c:pt>
                <c:pt idx="33">
                  <c:v>-7.0000000000000007E-2</c:v>
                </c:pt>
                <c:pt idx="34">
                  <c:v>-0.1</c:v>
                </c:pt>
                <c:pt idx="35">
                  <c:v>-0.01</c:v>
                </c:pt>
                <c:pt idx="36">
                  <c:v>-0.04</c:v>
                </c:pt>
                <c:pt idx="37">
                  <c:v>-0.03</c:v>
                </c:pt>
                <c:pt idx="38">
                  <c:v>-0.04</c:v>
                </c:pt>
                <c:pt idx="39">
                  <c:v>-0.04</c:v>
                </c:pt>
                <c:pt idx="40">
                  <c:v>-0.08</c:v>
                </c:pt>
                <c:pt idx="41">
                  <c:v>-0.11</c:v>
                </c:pt>
                <c:pt idx="42">
                  <c:v>-0.17</c:v>
                </c:pt>
                <c:pt idx="43">
                  <c:v>-0.18</c:v>
                </c:pt>
                <c:pt idx="44">
                  <c:v>-0.25</c:v>
                </c:pt>
                <c:pt idx="45">
                  <c:v>-0.27</c:v>
                </c:pt>
                <c:pt idx="46">
                  <c:v>-0.34</c:v>
                </c:pt>
                <c:pt idx="47">
                  <c:v>-0.35</c:v>
                </c:pt>
                <c:pt idx="48">
                  <c:v>-0.41</c:v>
                </c:pt>
                <c:pt idx="49">
                  <c:v>-0.43</c:v>
                </c:pt>
                <c:pt idx="50">
                  <c:v>-0.49</c:v>
                </c:pt>
                <c:pt idx="51">
                  <c:v>-0.48</c:v>
                </c:pt>
                <c:pt idx="52">
                  <c:v>-0.55000000000000004</c:v>
                </c:pt>
                <c:pt idx="53">
                  <c:v>-0.52</c:v>
                </c:pt>
                <c:pt idx="54">
                  <c:v>-0.55000000000000004</c:v>
                </c:pt>
                <c:pt idx="55">
                  <c:v>-0.49</c:v>
                </c:pt>
                <c:pt idx="56">
                  <c:v>-0.52</c:v>
                </c:pt>
                <c:pt idx="57">
                  <c:v>-0.48</c:v>
                </c:pt>
                <c:pt idx="58">
                  <c:v>-0.49</c:v>
                </c:pt>
                <c:pt idx="59">
                  <c:v>-0.42</c:v>
                </c:pt>
                <c:pt idx="60">
                  <c:v>-0.39</c:v>
                </c:pt>
                <c:pt idx="61">
                  <c:v>-0.35</c:v>
                </c:pt>
                <c:pt idx="62">
                  <c:v>-0.35</c:v>
                </c:pt>
                <c:pt idx="63">
                  <c:v>-0.35</c:v>
                </c:pt>
                <c:pt idx="64">
                  <c:v>-0.38</c:v>
                </c:pt>
                <c:pt idx="65">
                  <c:v>-0.41</c:v>
                </c:pt>
                <c:pt idx="66">
                  <c:v>-0.43</c:v>
                </c:pt>
                <c:pt idx="67">
                  <c:v>-0.45</c:v>
                </c:pt>
                <c:pt idx="68">
                  <c:v>-0.48</c:v>
                </c:pt>
                <c:pt idx="69">
                  <c:v>-0.49</c:v>
                </c:pt>
                <c:pt idx="70">
                  <c:v>-0.55000000000000004</c:v>
                </c:pt>
              </c:numCache>
            </c:numRef>
          </c:yVal>
          <c:smooth val="0"/>
          <c:extLst>
            <c:ext xmlns:c16="http://schemas.microsoft.com/office/drawing/2014/chart" uri="{C3380CC4-5D6E-409C-BE32-E72D297353CC}">
              <c16:uniqueId val="{00000000-A610-40D4-8710-888B96613688}"/>
            </c:ext>
          </c:extLst>
        </c:ser>
        <c:ser>
          <c:idx val="0"/>
          <c:order val="3"/>
          <c:tx>
            <c:strRef>
              <c:f>'Shelf-life summary'!$H$24</c:f>
              <c:strCache>
                <c:ptCount val="1"/>
                <c:pt idx="0">
                  <c:v>A</c:v>
                </c:pt>
              </c:strCache>
            </c:strRef>
          </c:tx>
          <c:spPr>
            <a:ln w="19050" cap="rnd">
              <a:solidFill>
                <a:schemeClr val="accent2"/>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9-CAE0-48A2-8074-E27DC9C6C64B}"/>
                </c:ext>
              </c:extLst>
            </c:dLbl>
            <c:spPr>
              <a:noFill/>
              <a:ln>
                <a:noFill/>
              </a:ln>
              <a:effectLst/>
            </c:spPr>
            <c:txPr>
              <a:bodyPr rot="0" spcFirstLastPara="1" vertOverflow="ellipsis"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[0]!E1_Date</c:f>
              <c:numCache>
                <c:formatCode>General</c:formatCode>
                <c:ptCount val="2"/>
                <c:pt idx="0">
                  <c:v>43398.479814814818</c:v>
                </c:pt>
                <c:pt idx="1">
                  <c:v>43398.479814814818</c:v>
                </c:pt>
              </c:numCache>
            </c:numRef>
          </c:xVal>
          <c:yVal>
            <c:numRef>
              <c:f>[0]!E1_MinMax</c:f>
              <c:numCache>
                <c:formatCode>General</c:formatCode>
                <c:ptCount val="2"/>
                <c:pt idx="0">
                  <c:v>-0.55000000000000004</c:v>
                </c:pt>
                <c:pt idx="1">
                  <c:v>13.31</c:v>
                </c:pt>
              </c:numCache>
            </c:numRef>
          </c:yVal>
          <c:smooth val="0"/>
          <c:extLst>
            <c:ext xmlns:c16="http://schemas.microsoft.com/office/drawing/2014/chart" uri="{C3380CC4-5D6E-409C-BE32-E72D297353CC}">
              <c16:uniqueId val="{00000002-A35C-42E5-9D25-EB7DB97F029F}"/>
            </c:ext>
          </c:extLst>
        </c:ser>
        <c:ser>
          <c:idx val="2"/>
          <c:order val="4"/>
          <c:tx>
            <c:strRef>
              <c:f>'Shelf-life summary'!$H$25</c:f>
              <c:strCache>
                <c:ptCount val="1"/>
                <c:pt idx="0">
                  <c:v>B</c:v>
                </c:pt>
              </c:strCache>
            </c:strRef>
          </c:tx>
          <c:spPr>
            <a:ln w="19050" cap="rnd">
              <a:solidFill>
                <a:schemeClr val="accent2"/>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8-CAE0-48A2-8074-E27DC9C6C64B}"/>
                </c:ext>
              </c:extLst>
            </c:dLbl>
            <c:spPr>
              <a:noFill/>
              <a:ln>
                <a:noFill/>
              </a:ln>
              <a:effectLst/>
            </c:spPr>
            <c:txPr>
              <a:bodyPr rot="0" spcFirstLastPara="1" vertOverflow="ellipsis"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[0]!E2_Date</c:f>
              <c:numCache>
                <c:formatCode>General</c:formatCode>
                <c:ptCount val="2"/>
                <c:pt idx="0">
                  <c:v>43424.716944444444</c:v>
                </c:pt>
                <c:pt idx="1">
                  <c:v>43424.716944444444</c:v>
                </c:pt>
              </c:numCache>
            </c:numRef>
          </c:xVal>
          <c:yVal>
            <c:numRef>
              <c:f>[0]!E2_MinMax</c:f>
              <c:numCache>
                <c:formatCode>General</c:formatCode>
                <c:ptCount val="2"/>
                <c:pt idx="0">
                  <c:v>-0.55000000000000004</c:v>
                </c:pt>
                <c:pt idx="1">
                  <c:v>13.914999999999999</c:v>
                </c:pt>
              </c:numCache>
            </c:numRef>
          </c:yVal>
          <c:smooth val="0"/>
          <c:extLst>
            <c:ext xmlns:c16="http://schemas.microsoft.com/office/drawing/2014/chart" uri="{C3380CC4-5D6E-409C-BE32-E72D297353CC}">
              <c16:uniqueId val="{00000005-A35C-42E5-9D25-EB7DB97F029F}"/>
            </c:ext>
          </c:extLst>
        </c:ser>
        <c:ser>
          <c:idx val="3"/>
          <c:order val="5"/>
          <c:tx>
            <c:strRef>
              <c:f>'Shelf-life summary'!$H$26</c:f>
              <c:strCache>
                <c:ptCount val="1"/>
                <c:pt idx="0">
                  <c:v>C</c:v>
                </c:pt>
              </c:strCache>
            </c:strRef>
          </c:tx>
          <c:spPr>
            <a:ln w="19050" cap="rnd">
              <a:solidFill>
                <a:schemeClr val="accent2"/>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CAE0-48A2-8074-E27DC9C6C64B}"/>
                </c:ext>
              </c:extLst>
            </c:dLbl>
            <c:spPr>
              <a:noFill/>
              <a:ln>
                <a:noFill/>
              </a:ln>
              <a:effectLst/>
            </c:spPr>
            <c:txPr>
              <a:bodyPr rot="0" spcFirstLastPara="1" vertOverflow="ellipsis"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[0]!E3_Date</c:f>
              <c:numCache>
                <c:formatCode>General</c:formatCode>
                <c:ptCount val="2"/>
                <c:pt idx="0">
                  <c:v>43468.716944444444</c:v>
                </c:pt>
                <c:pt idx="1">
                  <c:v>43468.716944444444</c:v>
                </c:pt>
              </c:numCache>
            </c:numRef>
          </c:xVal>
          <c:yVal>
            <c:numRef>
              <c:f>[0]!E3_MinMax</c:f>
              <c:numCache>
                <c:formatCode>General</c:formatCode>
                <c:ptCount val="2"/>
                <c:pt idx="0">
                  <c:v>-0.55000000000000004</c:v>
                </c:pt>
                <c:pt idx="1">
                  <c:v>13.31</c:v>
                </c:pt>
              </c:numCache>
            </c:numRef>
          </c:yVal>
          <c:smooth val="0"/>
          <c:extLst>
            <c:ext xmlns:c16="http://schemas.microsoft.com/office/drawing/2014/chart" uri="{C3380CC4-5D6E-409C-BE32-E72D297353CC}">
              <c16:uniqueId val="{00000006-A35C-42E5-9D25-EB7DB97F029F}"/>
            </c:ext>
          </c:extLst>
        </c:ser>
        <c:ser>
          <c:idx val="4"/>
          <c:order val="6"/>
          <c:tx>
            <c:strRef>
              <c:f>'Shelf-life summary'!$H$27</c:f>
              <c:strCache>
                <c:ptCount val="1"/>
              </c:strCache>
            </c:strRef>
          </c:tx>
          <c:spPr>
            <a:ln w="19050" cap="rnd">
              <a:solidFill>
                <a:schemeClr val="accent2"/>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CAE0-48A2-8074-E27DC9C6C64B}"/>
                </c:ext>
              </c:extLst>
            </c:dLbl>
            <c:spPr>
              <a:noFill/>
              <a:ln>
                <a:noFill/>
              </a:ln>
              <a:effectLst/>
            </c:spPr>
            <c:txPr>
              <a:bodyPr rot="0" spcFirstLastPara="1" vertOverflow="ellipsis"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[0]!E4_Date</c:f>
              <c:numCache>
                <c:formatCode>General</c:formatCode>
                <c:ptCount val="2"/>
                <c:pt idx="0">
                  <c:v>43398.716944444444</c:v>
                </c:pt>
                <c:pt idx="1">
                  <c:v>43398.716944444444</c:v>
                </c:pt>
              </c:numCache>
            </c:numRef>
          </c:xVal>
          <c:yVal>
            <c:numRef>
              <c:f>[0]!E4_MinMax</c:f>
              <c:numCache>
                <c:formatCode>General</c:formatCode>
                <c:ptCount val="2"/>
                <c:pt idx="0">
                  <c:v>0</c:v>
                </c:pt>
                <c:pt idx="1">
                  <c:v>0</c:v>
                </c:pt>
              </c:numCache>
            </c:numRef>
          </c:yVal>
          <c:smooth val="0"/>
          <c:extLst>
            <c:ext xmlns:c16="http://schemas.microsoft.com/office/drawing/2014/chart" uri="{C3380CC4-5D6E-409C-BE32-E72D297353CC}">
              <c16:uniqueId val="{00000007-A35C-42E5-9D25-EB7DB97F029F}"/>
            </c:ext>
          </c:extLst>
        </c:ser>
        <c:ser>
          <c:idx val="5"/>
          <c:order val="7"/>
          <c:tx>
            <c:strRef>
              <c:f>'Shelf-life summary'!$H$28</c:f>
              <c:strCache>
                <c:ptCount val="1"/>
              </c:strCache>
            </c:strRef>
          </c:tx>
          <c:spPr>
            <a:ln w="19050" cap="rnd">
              <a:solidFill>
                <a:schemeClr val="accent2"/>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CAE0-48A2-8074-E27DC9C6C64B}"/>
                </c:ext>
              </c:extLst>
            </c:dLbl>
            <c:spPr>
              <a:noFill/>
              <a:ln>
                <a:noFill/>
              </a:ln>
              <a:effectLst/>
            </c:spPr>
            <c:txPr>
              <a:bodyPr rot="0" spcFirstLastPara="1" vertOverflow="clip" horzOverflow="clip" wrap="non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[0]!E5_Date</c:f>
              <c:numCache>
                <c:formatCode>General</c:formatCode>
                <c:ptCount val="2"/>
                <c:pt idx="0">
                  <c:v>43398.716944444444</c:v>
                </c:pt>
                <c:pt idx="1">
                  <c:v>43398.716944444444</c:v>
                </c:pt>
              </c:numCache>
            </c:numRef>
          </c:xVal>
          <c:yVal>
            <c:numRef>
              <c:f>[0]!E5_MinMax</c:f>
              <c:numCache>
                <c:formatCode>General</c:formatCode>
                <c:ptCount val="2"/>
                <c:pt idx="0">
                  <c:v>0</c:v>
                </c:pt>
                <c:pt idx="1">
                  <c:v>0</c:v>
                </c:pt>
              </c:numCache>
            </c:numRef>
          </c:yVal>
          <c:smooth val="0"/>
          <c:extLst>
            <c:ext xmlns:c16="http://schemas.microsoft.com/office/drawing/2014/chart" uri="{C3380CC4-5D6E-409C-BE32-E72D297353CC}">
              <c16:uniqueId val="{00000008-A35C-42E5-9D25-EB7DB97F029F}"/>
            </c:ext>
          </c:extLst>
        </c:ser>
        <c:ser>
          <c:idx val="6"/>
          <c:order val="8"/>
          <c:tx>
            <c:strRef>
              <c:f>'Shelf-life summary'!$H$29</c:f>
              <c:strCache>
                <c:ptCount val="1"/>
              </c:strCache>
            </c:strRef>
          </c:tx>
          <c:spPr>
            <a:ln w="19050" cap="rnd">
              <a:solidFill>
                <a:schemeClr val="accent2"/>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CAE0-48A2-8074-E27DC9C6C64B}"/>
                </c:ext>
              </c:extLst>
            </c:dLbl>
            <c:dLbl>
              <c:idx val="1"/>
              <c:spPr>
                <a:noFill/>
                <a:ln>
                  <a:noFill/>
                </a:ln>
                <a:effectLst/>
              </c:spPr>
              <c:txPr>
                <a:bodyPr rot="0" spcFirstLastPara="1" vertOverflow="ellipsis" vert="horz" wrap="none" lIns="38100" tIns="19050" rIns="38100" bIns="19050" anchor="ctr" anchorCtr="1">
                  <a:spAutoFit/>
                </a:bodyPr>
                <a:lstStyle/>
                <a:p>
                  <a:pPr algn="ctr">
                    <a:defRPr sz="8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0CDF-4191-917D-753B2D566DA5}"/>
                </c:ext>
              </c:extLst>
            </c:dLbl>
            <c:spPr>
              <a:noFill/>
              <a:ln>
                <a:noFill/>
              </a:ln>
              <a:effectLst/>
            </c:spPr>
            <c:txPr>
              <a:bodyPr rot="0" spcFirstLastPara="1" vertOverflow="ellipsis" vert="horz" wrap="square" lIns="38100" tIns="19050" rIns="38100" bIns="19050" anchor="ctr" anchorCtr="1">
                <a:spAutoFit/>
              </a:bodyPr>
              <a:lstStyle/>
              <a:p>
                <a:pPr algn="ctr">
                  <a:defRPr sz="8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[0]!E6_Date</c:f>
              <c:numCache>
                <c:formatCode>General</c:formatCode>
                <c:ptCount val="2"/>
                <c:pt idx="0">
                  <c:v>43398.716944444444</c:v>
                </c:pt>
                <c:pt idx="1">
                  <c:v>43398.716944444444</c:v>
                </c:pt>
              </c:numCache>
            </c:numRef>
          </c:xVal>
          <c:yVal>
            <c:numRef>
              <c:f>[0]!E6_MinMax</c:f>
              <c:numCache>
                <c:formatCode>General</c:formatCode>
                <c:ptCount val="2"/>
                <c:pt idx="0">
                  <c:v>0</c:v>
                </c:pt>
                <c:pt idx="1">
                  <c:v>0</c:v>
                </c:pt>
              </c:numCache>
            </c:numRef>
          </c:yVal>
          <c:smooth val="0"/>
          <c:extLst>
            <c:ext xmlns:c16="http://schemas.microsoft.com/office/drawing/2014/chart" uri="{C3380CC4-5D6E-409C-BE32-E72D297353CC}">
              <c16:uniqueId val="{00000009-A35C-42E5-9D25-EB7DB97F029F}"/>
            </c:ext>
          </c:extLst>
        </c:ser>
        <c:ser>
          <c:idx val="7"/>
          <c:order val="9"/>
          <c:tx>
            <c:strRef>
              <c:f>'Shelf-life summary'!$H$30</c:f>
              <c:strCache>
                <c:ptCount val="1"/>
              </c:strCache>
            </c:strRef>
          </c:tx>
          <c:spPr>
            <a:ln w="19050" cap="rnd">
              <a:solidFill>
                <a:schemeClr val="accent2"/>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CAE0-48A2-8074-E27DC9C6C64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[0]!E7_Date</c:f>
              <c:numCache>
                <c:formatCode>General</c:formatCode>
                <c:ptCount val="2"/>
                <c:pt idx="0">
                  <c:v>43398.716944444444</c:v>
                </c:pt>
                <c:pt idx="1">
                  <c:v>43398.716944444444</c:v>
                </c:pt>
              </c:numCache>
            </c:numRef>
          </c:xVal>
          <c:yVal>
            <c:numRef>
              <c:f>[0]!E7_MinMax</c:f>
              <c:numCache>
                <c:formatCode>General</c:formatCode>
                <c:ptCount val="2"/>
                <c:pt idx="0">
                  <c:v>0</c:v>
                </c:pt>
                <c:pt idx="1">
                  <c:v>0</c:v>
                </c:pt>
              </c:numCache>
            </c:numRef>
          </c:yVal>
          <c:smooth val="0"/>
          <c:extLst>
            <c:ext xmlns:c16="http://schemas.microsoft.com/office/drawing/2014/chart" uri="{C3380CC4-5D6E-409C-BE32-E72D297353CC}">
              <c16:uniqueId val="{0000000A-A35C-42E5-9D25-EB7DB97F029F}"/>
            </c:ext>
          </c:extLst>
        </c:ser>
        <c:ser>
          <c:idx val="8"/>
          <c:order val="10"/>
          <c:tx>
            <c:strRef>
              <c:f>'Shelf-life summary'!$H$31</c:f>
              <c:strCache>
                <c:ptCount val="1"/>
              </c:strCache>
            </c:strRef>
          </c:tx>
          <c:spPr>
            <a:ln w="19050" cap="rnd">
              <a:solidFill>
                <a:schemeClr val="accent2"/>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CAE0-48A2-8074-E27DC9C6C6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[0]!E8_Date</c:f>
              <c:numCache>
                <c:formatCode>General</c:formatCode>
                <c:ptCount val="2"/>
                <c:pt idx="0">
                  <c:v>43398.716944444444</c:v>
                </c:pt>
                <c:pt idx="1">
                  <c:v>43398.716944444444</c:v>
                </c:pt>
              </c:numCache>
            </c:numRef>
          </c:xVal>
          <c:yVal>
            <c:numRef>
              <c:f>[0]!E8_MinMax</c:f>
              <c:numCache>
                <c:formatCode>General</c:formatCode>
                <c:ptCount val="2"/>
                <c:pt idx="0">
                  <c:v>0</c:v>
                </c:pt>
                <c:pt idx="1">
                  <c:v>0</c:v>
                </c:pt>
              </c:numCache>
            </c:numRef>
          </c:yVal>
          <c:smooth val="0"/>
          <c:extLst>
            <c:ext xmlns:c16="http://schemas.microsoft.com/office/drawing/2014/chart" uri="{C3380CC4-5D6E-409C-BE32-E72D297353CC}">
              <c16:uniqueId val="{0000000B-A35C-42E5-9D25-EB7DB97F029F}"/>
            </c:ext>
          </c:extLst>
        </c:ser>
        <c:ser>
          <c:idx val="9"/>
          <c:order val="11"/>
          <c:tx>
            <c:strRef>
              <c:f>'Shelf-life summary'!$H$32</c:f>
              <c:strCache>
                <c:ptCount val="1"/>
              </c:strCache>
            </c:strRef>
          </c:tx>
          <c:spPr>
            <a:ln w="19050" cap="rnd">
              <a:solidFill>
                <a:schemeClr val="accent2"/>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CAE0-48A2-8074-E27DC9C6C6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[0]!E9_Date</c:f>
              <c:numCache>
                <c:formatCode>General</c:formatCode>
                <c:ptCount val="2"/>
                <c:pt idx="0">
                  <c:v>43398.716944444444</c:v>
                </c:pt>
                <c:pt idx="1">
                  <c:v>43398.716944444444</c:v>
                </c:pt>
              </c:numCache>
            </c:numRef>
          </c:xVal>
          <c:yVal>
            <c:numRef>
              <c:f>[0]!E9_MinMax</c:f>
              <c:numCache>
                <c:formatCode>General</c:formatCode>
                <c:ptCount val="2"/>
                <c:pt idx="0">
                  <c:v>0</c:v>
                </c:pt>
                <c:pt idx="1">
                  <c:v>0</c:v>
                </c:pt>
              </c:numCache>
            </c:numRef>
          </c:yVal>
          <c:smooth val="0"/>
          <c:extLst>
            <c:ext xmlns:c16="http://schemas.microsoft.com/office/drawing/2014/chart" uri="{C3380CC4-5D6E-409C-BE32-E72D297353CC}">
              <c16:uniqueId val="{0000000C-A35C-42E5-9D25-EB7DB97F029F}"/>
            </c:ext>
          </c:extLst>
        </c:ser>
        <c:ser>
          <c:idx val="10"/>
          <c:order val="12"/>
          <c:tx>
            <c:strRef>
              <c:f>'Shelf-life summary'!$H$33</c:f>
              <c:strCache>
                <c:ptCount val="1"/>
              </c:strCache>
            </c:strRef>
          </c:tx>
          <c:spPr>
            <a:ln w="19050" cap="rnd">
              <a:solidFill>
                <a:schemeClr val="accent2"/>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CAE0-48A2-8074-E27DC9C6C6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[0]!E10_Date</c:f>
              <c:numCache>
                <c:formatCode>General</c:formatCode>
                <c:ptCount val="2"/>
                <c:pt idx="0">
                  <c:v>43398.716944444444</c:v>
                </c:pt>
                <c:pt idx="1">
                  <c:v>43398.716944444444</c:v>
                </c:pt>
              </c:numCache>
            </c:numRef>
          </c:xVal>
          <c:yVal>
            <c:numRef>
              <c:f>[0]!E10_MinMax</c:f>
              <c:numCache>
                <c:formatCode>General</c:formatCode>
                <c:ptCount val="2"/>
                <c:pt idx="0">
                  <c:v>0</c:v>
                </c:pt>
                <c:pt idx="1">
                  <c:v>0</c:v>
                </c:pt>
              </c:numCache>
            </c:numRef>
          </c:yVal>
          <c:smooth val="0"/>
          <c:extLst>
            <c:ext xmlns:c16="http://schemas.microsoft.com/office/drawing/2014/chart" uri="{C3380CC4-5D6E-409C-BE32-E72D297353CC}">
              <c16:uniqueId val="{0000000D-A35C-42E5-9D25-EB7DB97F029F}"/>
            </c:ext>
          </c:extLst>
        </c:ser>
        <c:dLbls>
          <c:showLegendKey val="0"/>
          <c:showVal val="0"/>
          <c:showCatName val="0"/>
          <c:showSerName val="0"/>
          <c:showPercent val="0"/>
          <c:showBubbleSize val="0"/>
        </c:dLbls>
        <c:axId val="48761088"/>
        <c:axId val="48771072"/>
      </c:scatterChart>
      <c:scatterChart>
        <c:scatterStyle val="smoothMarker"/>
        <c:varyColors val="0"/>
        <c:ser>
          <c:idx val="11"/>
          <c:order val="1"/>
          <c:tx>
            <c:v>Shelf-life remaining</c:v>
          </c:tx>
          <c:spPr>
            <a:ln w="19050" cap="rnd">
              <a:solidFill>
                <a:schemeClr val="accent6">
                  <a:lumMod val="75000"/>
                </a:schemeClr>
              </a:solidFill>
              <a:round/>
            </a:ln>
            <a:effectLst/>
          </c:spPr>
          <c:marker>
            <c:symbol val="none"/>
          </c:marker>
          <c:xVal>
            <c:numRef>
              <c:f>[0]!Plot_Date</c:f>
              <c:numCache>
                <c:formatCode>m/d/yyyy\ h:mm</c:formatCode>
                <c:ptCount val="71"/>
                <c:pt idx="0">
                  <c:v>43398.716944444444</c:v>
                </c:pt>
                <c:pt idx="1">
                  <c:v>43399.716944444444</c:v>
                </c:pt>
                <c:pt idx="2">
                  <c:v>43400.716944444444</c:v>
                </c:pt>
                <c:pt idx="3">
                  <c:v>43401.716944444444</c:v>
                </c:pt>
                <c:pt idx="4">
                  <c:v>43402.716944444444</c:v>
                </c:pt>
                <c:pt idx="5">
                  <c:v>43403.716944444444</c:v>
                </c:pt>
                <c:pt idx="6">
                  <c:v>43404.716944444444</c:v>
                </c:pt>
                <c:pt idx="7">
                  <c:v>43405.716944444444</c:v>
                </c:pt>
                <c:pt idx="8">
                  <c:v>43406.716944444444</c:v>
                </c:pt>
                <c:pt idx="9">
                  <c:v>43407.716944444444</c:v>
                </c:pt>
                <c:pt idx="10">
                  <c:v>43408.716944444444</c:v>
                </c:pt>
                <c:pt idx="11">
                  <c:v>43409.716944444444</c:v>
                </c:pt>
                <c:pt idx="12">
                  <c:v>43410.716944444444</c:v>
                </c:pt>
                <c:pt idx="13">
                  <c:v>43411.716944444444</c:v>
                </c:pt>
                <c:pt idx="14">
                  <c:v>43412.716944444444</c:v>
                </c:pt>
                <c:pt idx="15">
                  <c:v>43413.716944444444</c:v>
                </c:pt>
                <c:pt idx="16">
                  <c:v>43414.716944444444</c:v>
                </c:pt>
                <c:pt idx="17">
                  <c:v>43415.716944444444</c:v>
                </c:pt>
                <c:pt idx="18">
                  <c:v>43416.716944444444</c:v>
                </c:pt>
                <c:pt idx="19">
                  <c:v>43417.716944444444</c:v>
                </c:pt>
                <c:pt idx="20">
                  <c:v>43418.716944444444</c:v>
                </c:pt>
                <c:pt idx="21">
                  <c:v>43419.716944444444</c:v>
                </c:pt>
                <c:pt idx="22">
                  <c:v>43420.716944444444</c:v>
                </c:pt>
                <c:pt idx="23">
                  <c:v>43421.716944444444</c:v>
                </c:pt>
                <c:pt idx="24">
                  <c:v>43422.716944444444</c:v>
                </c:pt>
                <c:pt idx="25">
                  <c:v>43423.716944444444</c:v>
                </c:pt>
                <c:pt idx="26">
                  <c:v>43424.716944444444</c:v>
                </c:pt>
                <c:pt idx="27">
                  <c:v>43425.716944444444</c:v>
                </c:pt>
                <c:pt idx="28">
                  <c:v>43426.716944444444</c:v>
                </c:pt>
                <c:pt idx="29">
                  <c:v>43427.716944444444</c:v>
                </c:pt>
                <c:pt idx="30">
                  <c:v>43428.716944444444</c:v>
                </c:pt>
                <c:pt idx="31">
                  <c:v>43429.716944444444</c:v>
                </c:pt>
                <c:pt idx="32">
                  <c:v>43430.716944444444</c:v>
                </c:pt>
                <c:pt idx="33">
                  <c:v>43431.716944444444</c:v>
                </c:pt>
                <c:pt idx="34">
                  <c:v>43432.716944444444</c:v>
                </c:pt>
                <c:pt idx="35">
                  <c:v>43433.716944444444</c:v>
                </c:pt>
                <c:pt idx="36">
                  <c:v>43434.716944444444</c:v>
                </c:pt>
                <c:pt idx="37">
                  <c:v>43435.716944444444</c:v>
                </c:pt>
                <c:pt idx="38">
                  <c:v>43436.716944444444</c:v>
                </c:pt>
                <c:pt idx="39">
                  <c:v>43437.716944444444</c:v>
                </c:pt>
                <c:pt idx="40">
                  <c:v>43438.716944444444</c:v>
                </c:pt>
                <c:pt idx="41">
                  <c:v>43439.716944444444</c:v>
                </c:pt>
                <c:pt idx="42">
                  <c:v>43440.716944444444</c:v>
                </c:pt>
                <c:pt idx="43">
                  <c:v>43441.716944444444</c:v>
                </c:pt>
                <c:pt idx="44">
                  <c:v>43442.716944444444</c:v>
                </c:pt>
                <c:pt idx="45">
                  <c:v>43443.716944444444</c:v>
                </c:pt>
                <c:pt idx="46">
                  <c:v>43444.716944444444</c:v>
                </c:pt>
                <c:pt idx="47">
                  <c:v>43445.716944444444</c:v>
                </c:pt>
                <c:pt idx="48">
                  <c:v>43446.716944444444</c:v>
                </c:pt>
                <c:pt idx="49">
                  <c:v>43447.716944444444</c:v>
                </c:pt>
                <c:pt idx="50">
                  <c:v>43448.716944444444</c:v>
                </c:pt>
                <c:pt idx="51">
                  <c:v>43449.716944444444</c:v>
                </c:pt>
                <c:pt idx="52">
                  <c:v>43450.716944444444</c:v>
                </c:pt>
                <c:pt idx="53">
                  <c:v>43451.716944444444</c:v>
                </c:pt>
                <c:pt idx="54">
                  <c:v>43452.716944444444</c:v>
                </c:pt>
                <c:pt idx="55">
                  <c:v>43453.716944444444</c:v>
                </c:pt>
                <c:pt idx="56">
                  <c:v>43454.716944444444</c:v>
                </c:pt>
                <c:pt idx="57">
                  <c:v>43455.716944444444</c:v>
                </c:pt>
                <c:pt idx="58">
                  <c:v>43456.716944444444</c:v>
                </c:pt>
                <c:pt idx="59">
                  <c:v>43457.716944444444</c:v>
                </c:pt>
                <c:pt idx="60">
                  <c:v>43458.716944444444</c:v>
                </c:pt>
                <c:pt idx="61">
                  <c:v>43459.716944444444</c:v>
                </c:pt>
                <c:pt idx="62">
                  <c:v>43460.716944444444</c:v>
                </c:pt>
                <c:pt idx="63">
                  <c:v>43461.716944444444</c:v>
                </c:pt>
                <c:pt idx="64">
                  <c:v>43462.716944444444</c:v>
                </c:pt>
                <c:pt idx="65">
                  <c:v>43463.716944444444</c:v>
                </c:pt>
                <c:pt idx="66">
                  <c:v>43464.716944444444</c:v>
                </c:pt>
                <c:pt idx="67">
                  <c:v>43465.716944444444</c:v>
                </c:pt>
                <c:pt idx="68">
                  <c:v>43466.716944444444</c:v>
                </c:pt>
                <c:pt idx="69">
                  <c:v>43467.716944444444</c:v>
                </c:pt>
                <c:pt idx="70">
                  <c:v>43468.716944444444</c:v>
                </c:pt>
              </c:numCache>
            </c:numRef>
          </c:xVal>
          <c:yVal>
            <c:numRef>
              <c:f>[0]!Plot_SL_remain</c:f>
              <c:numCache>
                <c:formatCode>0.000</c:formatCode>
                <c:ptCount val="71"/>
                <c:pt idx="0">
                  <c:v>159.96560400062614</c:v>
                </c:pt>
                <c:pt idx="1">
                  <c:v>147.29924870309381</c:v>
                </c:pt>
                <c:pt idx="2">
                  <c:v>142.39269350023145</c:v>
                </c:pt>
                <c:pt idx="3">
                  <c:v>137.76192961998484</c:v>
                </c:pt>
                <c:pt idx="4">
                  <c:v>131.80881166612622</c:v>
                </c:pt>
                <c:pt idx="5">
                  <c:v>126.75569256594451</c:v>
                </c:pt>
                <c:pt idx="6">
                  <c:v>123.86657150408398</c:v>
                </c:pt>
                <c:pt idx="7">
                  <c:v>121.31881402553121</c:v>
                </c:pt>
                <c:pt idx="8">
                  <c:v>119.12851148930095</c:v>
                </c:pt>
                <c:pt idx="9">
                  <c:v>117.07073125811263</c:v>
                </c:pt>
                <c:pt idx="10">
                  <c:v>115.04902891779994</c:v>
                </c:pt>
                <c:pt idx="11">
                  <c:v>113.05595915993649</c:v>
                </c:pt>
                <c:pt idx="12">
                  <c:v>111.08422982959672</c:v>
                </c:pt>
                <c:pt idx="13">
                  <c:v>109.12666363698072</c:v>
                </c:pt>
                <c:pt idx="14">
                  <c:v>107.20428193981874</c:v>
                </c:pt>
                <c:pt idx="15">
                  <c:v>105.33062249903939</c:v>
                </c:pt>
                <c:pt idx="16">
                  <c:v>103.49822724342455</c:v>
                </c:pt>
                <c:pt idx="17">
                  <c:v>101.72013618502508</c:v>
                </c:pt>
                <c:pt idx="18">
                  <c:v>99.982237237284181</c:v>
                </c:pt>
                <c:pt idx="19">
                  <c:v>98.297213054084054</c:v>
                </c:pt>
                <c:pt idx="20">
                  <c:v>96.696368242190516</c:v>
                </c:pt>
                <c:pt idx="21">
                  <c:v>95.133647968694078</c:v>
                </c:pt>
                <c:pt idx="22">
                  <c:v>93.602347167089093</c:v>
                </c:pt>
                <c:pt idx="23">
                  <c:v>92.139046077972424</c:v>
                </c:pt>
                <c:pt idx="24">
                  <c:v>90.718213477287037</c:v>
                </c:pt>
                <c:pt idx="25">
                  <c:v>89.333284689236422</c:v>
                </c:pt>
                <c:pt idx="26">
                  <c:v>87.995512935028188</c:v>
                </c:pt>
                <c:pt idx="27">
                  <c:v>86.704081395991153</c:v>
                </c:pt>
                <c:pt idx="28">
                  <c:v>85.441197700704649</c:v>
                </c:pt>
                <c:pt idx="29">
                  <c:v>84.195289558167602</c:v>
                </c:pt>
                <c:pt idx="30">
                  <c:v>82.966242103254388</c:v>
                </c:pt>
                <c:pt idx="31">
                  <c:v>81.737194648341173</c:v>
                </c:pt>
                <c:pt idx="32">
                  <c:v>80.524893015926153</c:v>
                </c:pt>
                <c:pt idx="33">
                  <c:v>79.295845561012939</c:v>
                </c:pt>
                <c:pt idx="34">
                  <c:v>78.083543928597919</c:v>
                </c:pt>
                <c:pt idx="35">
                  <c:v>76.820660233311415</c:v>
                </c:pt>
                <c:pt idx="36">
                  <c:v>75.574752090774368</c:v>
                </c:pt>
                <c:pt idx="37">
                  <c:v>74.323198193445904</c:v>
                </c:pt>
                <c:pt idx="38">
                  <c:v>73.077290050908857</c:v>
                </c:pt>
                <c:pt idx="39">
                  <c:v>71.83138190837181</c:v>
                </c:pt>
                <c:pt idx="40">
                  <c:v>70.607929157083063</c:v>
                </c:pt>
                <c:pt idx="41">
                  <c:v>69.401183939917303</c:v>
                </c:pt>
                <c:pt idx="42">
                  <c:v>68.227509195620584</c:v>
                </c:pt>
                <c:pt idx="43">
                  <c:v>67.059301527030968</c:v>
                </c:pt>
                <c:pt idx="44">
                  <c:v>65.929006030222354</c:v>
                </c:pt>
                <c:pt idx="45">
                  <c:v>64.809427717368393</c:v>
                </c:pt>
                <c:pt idx="46">
                  <c:v>63.726957520415979</c:v>
                </c:pt>
                <c:pt idx="47">
                  <c:v>62.649737431711124</c:v>
                </c:pt>
                <c:pt idx="48">
                  <c:v>61.603749973865121</c:v>
                </c:pt>
                <c:pt idx="49">
                  <c:v>60.568071290638173</c:v>
                </c:pt>
                <c:pt idx="50">
                  <c:v>59.563012624266676</c:v>
                </c:pt>
                <c:pt idx="51">
                  <c:v>58.552882528731949</c:v>
                </c:pt>
                <c:pt idx="52">
                  <c:v>57.577984418713363</c:v>
                </c:pt>
                <c:pt idx="53">
                  <c:v>56.588063463081141</c:v>
                </c:pt>
                <c:pt idx="54">
                  <c:v>55.613165353062556</c:v>
                </c:pt>
                <c:pt idx="55">
                  <c:v>54.608106686691059</c:v>
                </c:pt>
                <c:pt idx="56">
                  <c:v>53.618185731058837</c:v>
                </c:pt>
                <c:pt idx="57">
                  <c:v>52.60805563552411</c:v>
                </c:pt>
                <c:pt idx="58">
                  <c:v>51.602996969152613</c:v>
                </c:pt>
                <c:pt idx="59">
                  <c:v>50.562170280012005</c:v>
                </c:pt>
                <c:pt idx="60">
                  <c:v>49.505822996379997</c:v>
                </c:pt>
                <c:pt idx="61">
                  <c:v>48.428602907675142</c:v>
                </c:pt>
                <c:pt idx="62">
                  <c:v>47.351382818970286</c:v>
                </c:pt>
                <c:pt idx="63">
                  <c:v>46.274162730265431</c:v>
                </c:pt>
                <c:pt idx="64">
                  <c:v>45.212616389552821</c:v>
                </c:pt>
                <c:pt idx="65">
                  <c:v>44.166628931706818</c:v>
                </c:pt>
                <c:pt idx="66">
                  <c:v>43.13095024847987</c:v>
                </c:pt>
                <c:pt idx="67">
                  <c:v>42.105529288705021</c:v>
                </c:pt>
                <c:pt idx="68">
                  <c:v>41.095399193170294</c:v>
                </c:pt>
                <c:pt idx="69">
                  <c:v>40.090340526798798</c:v>
                </c:pt>
                <c:pt idx="70">
                  <c:v>39.115442416780212</c:v>
                </c:pt>
              </c:numCache>
            </c:numRef>
          </c:yVal>
          <c:smooth val="1"/>
          <c:extLst>
            <c:ext xmlns:c16="http://schemas.microsoft.com/office/drawing/2014/chart" uri="{C3380CC4-5D6E-409C-BE32-E72D297353CC}">
              <c16:uniqueId val="{00000011-5638-4282-B038-9DF741C5C5F1}"/>
            </c:ext>
          </c:extLst>
        </c:ser>
        <c:ser>
          <c:idx val="13"/>
          <c:order val="13"/>
          <c:tx>
            <c:v>EXP_SL_rem1</c:v>
          </c:tx>
          <c:spPr>
            <a:ln w="19050" cap="rnd">
              <a:solidFill>
                <a:schemeClr val="accent6">
                  <a:lumMod val="75000"/>
                  <a:alpha val="75000"/>
                </a:schemeClr>
              </a:solidFill>
              <a:round/>
            </a:ln>
            <a:effectLst/>
          </c:spPr>
          <c:marker>
            <c:symbol val="none"/>
          </c:marker>
          <c:xVal>
            <c:numRef>
              <c:f>[0]!Exp_SL_rem1_x</c:f>
              <c:numCache>
                <c:formatCode>m/d/yyyy</c:formatCode>
                <c:ptCount val="2"/>
                <c:pt idx="0">
                  <c:v>43468.716944444444</c:v>
                </c:pt>
                <c:pt idx="1">
                  <c:v>43519.808252097515</c:v>
                </c:pt>
              </c:numCache>
            </c:numRef>
          </c:xVal>
          <c:yVal>
            <c:numRef>
              <c:f>[0]!Exp_SL_rem1_y</c:f>
              <c:numCache>
                <c:formatCode>General</c:formatCode>
                <c:ptCount val="2"/>
                <c:pt idx="0">
                  <c:v>39</c:v>
                </c:pt>
                <c:pt idx="1">
                  <c:v>0</c:v>
                </c:pt>
              </c:numCache>
            </c:numRef>
          </c:yVal>
          <c:smooth val="1"/>
          <c:extLst>
            <c:ext xmlns:c16="http://schemas.microsoft.com/office/drawing/2014/chart" uri="{C3380CC4-5D6E-409C-BE32-E72D297353CC}">
              <c16:uniqueId val="{00000003-3D5E-4CA7-85AB-BB5F78003386}"/>
            </c:ext>
          </c:extLst>
        </c:ser>
        <c:ser>
          <c:idx val="14"/>
          <c:order val="14"/>
          <c:tx>
            <c:v>EXP_SL_rem2</c:v>
          </c:tx>
          <c:spPr>
            <a:ln w="19050" cap="rnd">
              <a:solidFill>
                <a:schemeClr val="accent6">
                  <a:lumMod val="75000"/>
                  <a:alpha val="65000"/>
                </a:schemeClr>
              </a:solidFill>
              <a:round/>
            </a:ln>
            <a:effectLst/>
          </c:spPr>
          <c:marker>
            <c:symbol val="none"/>
          </c:marker>
          <c:xVal>
            <c:numRef>
              <c:f>[0]!Exp_SL_rem2_x</c:f>
              <c:numCache>
                <c:formatCode>m/d/yyyy</c:formatCode>
                <c:ptCount val="2"/>
                <c:pt idx="0">
                  <c:v>43468.716944444444</c:v>
                </c:pt>
                <c:pt idx="1">
                  <c:v>43499.460277116261</c:v>
                </c:pt>
              </c:numCache>
            </c:numRef>
          </c:xVal>
          <c:yVal>
            <c:numRef>
              <c:f>[0]!Exp_SL_rem2_y</c:f>
              <c:numCache>
                <c:formatCode>General</c:formatCode>
                <c:ptCount val="2"/>
                <c:pt idx="0">
                  <c:v>39</c:v>
                </c:pt>
                <c:pt idx="1">
                  <c:v>0</c:v>
                </c:pt>
              </c:numCache>
            </c:numRef>
          </c:yVal>
          <c:smooth val="1"/>
          <c:extLst>
            <c:ext xmlns:c16="http://schemas.microsoft.com/office/drawing/2014/chart" uri="{C3380CC4-5D6E-409C-BE32-E72D297353CC}">
              <c16:uniqueId val="{00000004-3D5E-4CA7-85AB-BB5F78003386}"/>
            </c:ext>
          </c:extLst>
        </c:ser>
        <c:ser>
          <c:idx val="15"/>
          <c:order val="15"/>
          <c:tx>
            <c:v>EXP_SL_rem3</c:v>
          </c:tx>
          <c:spPr>
            <a:ln w="19050" cap="rnd">
              <a:solidFill>
                <a:schemeClr val="accent6">
                  <a:lumMod val="75000"/>
                  <a:alpha val="55000"/>
                </a:schemeClr>
              </a:solidFill>
              <a:round/>
            </a:ln>
            <a:effectLst/>
          </c:spPr>
          <c:marker>
            <c:symbol val="none"/>
          </c:marker>
          <c:xVal>
            <c:numRef>
              <c:f>[0]!Exp_SL_rem3_x</c:f>
              <c:numCache>
                <c:formatCode>m/d/yyyy</c:formatCode>
                <c:ptCount val="2"/>
                <c:pt idx="0">
                  <c:v>43468.716944444444</c:v>
                </c:pt>
                <c:pt idx="1">
                  <c:v>43489.227886166977</c:v>
                </c:pt>
              </c:numCache>
            </c:numRef>
          </c:xVal>
          <c:yVal>
            <c:numRef>
              <c:f>[0]!Exp_SL_rem3_y</c:f>
              <c:numCache>
                <c:formatCode>General</c:formatCode>
                <c:ptCount val="2"/>
                <c:pt idx="0">
                  <c:v>39</c:v>
                </c:pt>
                <c:pt idx="1">
                  <c:v>0</c:v>
                </c:pt>
              </c:numCache>
            </c:numRef>
          </c:yVal>
          <c:smooth val="1"/>
          <c:extLst>
            <c:ext xmlns:c16="http://schemas.microsoft.com/office/drawing/2014/chart" uri="{C3380CC4-5D6E-409C-BE32-E72D297353CC}">
              <c16:uniqueId val="{00000007-3D5E-4CA7-85AB-BB5F78003386}"/>
            </c:ext>
          </c:extLst>
        </c:ser>
        <c:ser>
          <c:idx val="16"/>
          <c:order val="16"/>
          <c:tx>
            <c:v>EXP_SL_rem4</c:v>
          </c:tx>
          <c:spPr>
            <a:ln w="19050" cap="rnd">
              <a:solidFill>
                <a:schemeClr val="accent6">
                  <a:lumMod val="75000"/>
                  <a:alpha val="45000"/>
                </a:schemeClr>
              </a:solidFill>
              <a:round/>
            </a:ln>
            <a:effectLst/>
          </c:spPr>
          <c:marker>
            <c:symbol val="none"/>
          </c:marker>
          <c:xVal>
            <c:numRef>
              <c:f>[0]!Exp_SL_rem4_x</c:f>
              <c:numCache>
                <c:formatCode>m/d/yyyy</c:formatCode>
                <c:ptCount val="2"/>
                <c:pt idx="0">
                  <c:v>43468.716944444444</c:v>
                </c:pt>
                <c:pt idx="1">
                  <c:v>43483.368086739334</c:v>
                </c:pt>
              </c:numCache>
            </c:numRef>
          </c:xVal>
          <c:yVal>
            <c:numRef>
              <c:f>[0]!Exp_SL_rem4_y</c:f>
              <c:numCache>
                <c:formatCode>General</c:formatCode>
                <c:ptCount val="2"/>
                <c:pt idx="0">
                  <c:v>39</c:v>
                </c:pt>
                <c:pt idx="1">
                  <c:v>0</c:v>
                </c:pt>
              </c:numCache>
            </c:numRef>
          </c:yVal>
          <c:smooth val="1"/>
          <c:extLst>
            <c:ext xmlns:c16="http://schemas.microsoft.com/office/drawing/2014/chart" uri="{C3380CC4-5D6E-409C-BE32-E72D297353CC}">
              <c16:uniqueId val="{00000008-3D5E-4CA7-85AB-BB5F78003386}"/>
            </c:ext>
          </c:extLst>
        </c:ser>
        <c:ser>
          <c:idx val="17"/>
          <c:order val="17"/>
          <c:tx>
            <c:v>EXP_SL_rem5</c:v>
          </c:tx>
          <c:spPr>
            <a:ln w="19050" cap="rnd">
              <a:solidFill>
                <a:schemeClr val="accent6">
                  <a:lumMod val="75000"/>
                  <a:alpha val="35000"/>
                </a:schemeClr>
              </a:solidFill>
              <a:round/>
            </a:ln>
            <a:effectLst/>
          </c:spPr>
          <c:marker>
            <c:symbol val="none"/>
          </c:marker>
          <c:xVal>
            <c:numRef>
              <c:f>[0]!Exp_SL_rem5_x</c:f>
              <c:numCache>
                <c:formatCode>m/d/yyyy</c:formatCode>
                <c:ptCount val="2"/>
                <c:pt idx="0">
                  <c:v>43468.716944444444</c:v>
                </c:pt>
                <c:pt idx="1">
                  <c:v>43477.258784640035</c:v>
                </c:pt>
              </c:numCache>
            </c:numRef>
          </c:xVal>
          <c:yVal>
            <c:numRef>
              <c:f>[0]!Exp_SL_rem5_y</c:f>
              <c:numCache>
                <c:formatCode>General</c:formatCode>
                <c:ptCount val="2"/>
                <c:pt idx="0">
                  <c:v>39</c:v>
                </c:pt>
                <c:pt idx="1">
                  <c:v>0</c:v>
                </c:pt>
              </c:numCache>
            </c:numRef>
          </c:yVal>
          <c:smooth val="1"/>
          <c:extLst>
            <c:ext xmlns:c16="http://schemas.microsoft.com/office/drawing/2014/chart" uri="{C3380CC4-5D6E-409C-BE32-E72D297353CC}">
              <c16:uniqueId val="{0000000A-3D5E-4CA7-85AB-BB5F78003386}"/>
            </c:ext>
          </c:extLst>
        </c:ser>
        <c:ser>
          <c:idx val="18"/>
          <c:order val="18"/>
          <c:tx>
            <c:v>EXP_SL_rem6</c:v>
          </c:tx>
          <c:spPr>
            <a:ln w="19050" cap="rnd">
              <a:solidFill>
                <a:schemeClr val="accent6">
                  <a:lumMod val="75000"/>
                  <a:alpha val="25000"/>
                </a:schemeClr>
              </a:solidFill>
              <a:round/>
            </a:ln>
            <a:effectLst/>
          </c:spPr>
          <c:marker>
            <c:symbol val="none"/>
          </c:marker>
          <c:xVal>
            <c:numRef>
              <c:f>[0]!Exp_SL_rem6_x</c:f>
              <c:numCache>
                <c:formatCode>m/d/yyyy</c:formatCode>
                <c:ptCount val="2"/>
                <c:pt idx="0">
                  <c:v>43468.716944444444</c:v>
                </c:pt>
                <c:pt idx="1">
                  <c:v>43474.30423694467</c:v>
                </c:pt>
              </c:numCache>
            </c:numRef>
          </c:xVal>
          <c:yVal>
            <c:numRef>
              <c:f>[0]!Exp_SL_rem6_y</c:f>
              <c:numCache>
                <c:formatCode>General</c:formatCode>
                <c:ptCount val="2"/>
                <c:pt idx="0">
                  <c:v>39</c:v>
                </c:pt>
                <c:pt idx="1">
                  <c:v>0</c:v>
                </c:pt>
              </c:numCache>
            </c:numRef>
          </c:yVal>
          <c:smooth val="1"/>
          <c:extLst>
            <c:ext xmlns:c16="http://schemas.microsoft.com/office/drawing/2014/chart" uri="{C3380CC4-5D6E-409C-BE32-E72D297353CC}">
              <c16:uniqueId val="{0000000B-3D5E-4CA7-85AB-BB5F78003386}"/>
            </c:ext>
          </c:extLst>
        </c:ser>
        <c:dLbls>
          <c:showLegendKey val="0"/>
          <c:showVal val="0"/>
          <c:showCatName val="0"/>
          <c:showSerName val="0"/>
          <c:showPercent val="0"/>
          <c:showBubbleSize val="0"/>
        </c:dLbls>
        <c:axId val="48787456"/>
        <c:axId val="48772992"/>
      </c:scatterChart>
      <c:valAx>
        <c:axId val="48761088"/>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0"/>
        <c:majorTickMark val="none"/>
        <c:minorTickMark val="none"/>
        <c:tickLblPos val="nextTo"/>
        <c:spPr>
          <a:noFill/>
          <a:ln w="9525" cap="flat" cmpd="sng" algn="ctr">
            <a:solidFill>
              <a:schemeClr val="tx1">
                <a:lumMod val="25000"/>
                <a:lumOff val="75000"/>
              </a:schemeClr>
            </a:solidFill>
            <a:round/>
          </a:ln>
          <a:effectLst/>
        </c:spPr>
        <c:txPr>
          <a:bodyPr rot="9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71072"/>
        <c:crossesAt val="-2"/>
        <c:crossBetween val="midCat"/>
      </c:valAx>
      <c:valAx>
        <c:axId val="48771072"/>
        <c:scaling>
          <c:orientation val="minMax"/>
          <c:min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solidFill>
                      <a:schemeClr val="accent1">
                        <a:lumMod val="75000"/>
                      </a:schemeClr>
                    </a:solidFill>
                  </a:rPr>
                  <a:t>Temperature (°C)</a:t>
                </a:r>
              </a:p>
              <a:p>
                <a:pPr>
                  <a:defRPr sz="1000" b="0" i="0" u="none" strike="noStrike" kern="1200" baseline="0">
                    <a:solidFill>
                      <a:schemeClr val="tx1">
                        <a:lumMod val="65000"/>
                        <a:lumOff val="35000"/>
                      </a:schemeClr>
                    </a:solidFill>
                    <a:latin typeface="+mn-lt"/>
                    <a:ea typeface="+mn-ea"/>
                    <a:cs typeface="+mn-cs"/>
                  </a:defRPr>
                </a:pPr>
                <a:r>
                  <a:rPr lang="en-AU">
                    <a:solidFill>
                      <a:schemeClr val="accent3">
                        <a:alpha val="80000"/>
                      </a:schemeClr>
                    </a:solidFill>
                  </a:rPr>
                  <a:t>Total Viable Count (cfu/cm2)</a:t>
                </a:r>
              </a:p>
            </c:rich>
          </c:tx>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75000"/>
                  </a:schemeClr>
                </a:solidFill>
                <a:latin typeface="+mn-lt"/>
                <a:ea typeface="+mn-ea"/>
                <a:cs typeface="+mn-cs"/>
              </a:defRPr>
            </a:pPr>
            <a:endParaRPr lang="en-US"/>
          </a:p>
        </c:txPr>
        <c:crossAx val="48761088"/>
        <c:crosses val="autoZero"/>
        <c:crossBetween val="midCat"/>
        <c:minorUnit val="0.5"/>
      </c:valAx>
      <c:valAx>
        <c:axId val="48772992"/>
        <c:scaling>
          <c:orientation val="minMax"/>
          <c:min val="0"/>
        </c:scaling>
        <c:delete val="0"/>
        <c:axPos val="r"/>
        <c:title>
          <c:tx>
            <c:rich>
              <a:bodyPr rot="-5400000" spcFirstLastPara="1" vertOverflow="ellipsis" vert="horz" wrap="square" anchor="ctr" anchorCtr="1"/>
              <a:lstStyle/>
              <a:p>
                <a:pPr>
                  <a:defRPr sz="1000" b="0" i="0" u="none" strike="noStrike" kern="1200" baseline="0">
                    <a:solidFill>
                      <a:schemeClr val="accent6">
                        <a:lumMod val="75000"/>
                      </a:schemeClr>
                    </a:solidFill>
                    <a:latin typeface="+mn-lt"/>
                    <a:ea typeface="+mn-ea"/>
                    <a:cs typeface="+mn-cs"/>
                  </a:defRPr>
                </a:pPr>
                <a:r>
                  <a:rPr lang="en-AU">
                    <a:solidFill>
                      <a:schemeClr val="accent6">
                        <a:lumMod val="75000"/>
                      </a:schemeClr>
                    </a:solidFill>
                  </a:rPr>
                  <a:t>Days before noticeable loss of</a:t>
                </a:r>
                <a:r>
                  <a:rPr lang="en-AU" baseline="0">
                    <a:solidFill>
                      <a:schemeClr val="accent6">
                        <a:lumMod val="75000"/>
                      </a:schemeClr>
                    </a:solidFill>
                  </a:rPr>
                  <a:t> quality</a:t>
                </a:r>
                <a:endParaRPr lang="en-AU">
                  <a:solidFill>
                    <a:schemeClr val="accent6">
                      <a:lumMod val="75000"/>
                    </a:schemeClr>
                  </a:solidFill>
                </a:endParaRPr>
              </a:p>
            </c:rich>
          </c:tx>
          <c:layout/>
          <c:overlay val="0"/>
          <c:spPr>
            <a:noFill/>
            <a:ln>
              <a:noFill/>
            </a:ln>
            <a:effectLst/>
          </c:spPr>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accent6">
                    <a:lumMod val="75000"/>
                  </a:schemeClr>
                </a:solidFill>
                <a:latin typeface="+mn-lt"/>
                <a:ea typeface="+mn-ea"/>
                <a:cs typeface="+mn-cs"/>
              </a:defRPr>
            </a:pPr>
            <a:endParaRPr lang="en-US"/>
          </a:p>
        </c:txPr>
        <c:crossAx val="48787456"/>
        <c:crosses val="max"/>
        <c:crossBetween val="midCat"/>
      </c:valAx>
      <c:valAx>
        <c:axId val="48787456"/>
        <c:scaling>
          <c:orientation val="minMax"/>
        </c:scaling>
        <c:delete val="1"/>
        <c:axPos val="b"/>
        <c:numFmt formatCode="m/d/yyyy\ h:mm" sourceLinked="1"/>
        <c:majorTickMark val="out"/>
        <c:minorTickMark val="none"/>
        <c:tickLblPos val="nextTo"/>
        <c:crossAx val="48772992"/>
        <c:crosses val="autoZero"/>
        <c:crossBetween val="midCat"/>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Models!$B$14</c:f>
          <c:strCache>
            <c:ptCount val="1"/>
            <c:pt idx="0">
              <c:v>Data logger temperature trace (°C)</c:v>
            </c:pt>
          </c:strCache>
        </c:strRef>
      </c:tx>
      <c:layout>
        <c:manualLayout>
          <c:xMode val="edge"/>
          <c:yMode val="edge"/>
          <c:x val="2.9791666666666669E-3"/>
          <c:y val="5.1282051282051282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endParaRPr lang="en-US"/>
        </a:p>
      </c:txPr>
    </c:title>
    <c:autoTitleDeleted val="0"/>
    <c:plotArea>
      <c:layout>
        <c:manualLayout>
          <c:layoutTarget val="inner"/>
          <c:xMode val="edge"/>
          <c:yMode val="edge"/>
          <c:x val="9.4112860892388447E-2"/>
          <c:y val="0.16923076923076924"/>
          <c:w val="0.82106430446194223"/>
          <c:h val="0.71180375529981832"/>
        </c:manualLayout>
      </c:layout>
      <c:scatterChart>
        <c:scatterStyle val="smoothMarker"/>
        <c:varyColors val="0"/>
        <c:ser>
          <c:idx val="1"/>
          <c:order val="0"/>
          <c:tx>
            <c:strRef>
              <c:f>'Temperature log'!$N$6</c:f>
              <c:strCache>
                <c:ptCount val="1"/>
                <c:pt idx="0">
                  <c:v>Temperature (°C)</c:v>
                </c:pt>
              </c:strCache>
            </c:strRef>
          </c:tx>
          <c:spPr>
            <a:ln w="19050" cap="rnd">
              <a:solidFill>
                <a:schemeClr val="accent1">
                  <a:lumMod val="75000"/>
                </a:schemeClr>
              </a:solidFill>
              <a:round/>
            </a:ln>
            <a:effectLst/>
          </c:spPr>
          <c:marker>
            <c:symbol val="none"/>
          </c:marker>
          <c:xVal>
            <c:numRef>
              <c:f>[0]!Plot_Date</c:f>
              <c:numCache>
                <c:formatCode>m/d/yyyy\ h:mm</c:formatCode>
                <c:ptCount val="71"/>
                <c:pt idx="0">
                  <c:v>43398.716944444444</c:v>
                </c:pt>
                <c:pt idx="1">
                  <c:v>43399.716944444444</c:v>
                </c:pt>
                <c:pt idx="2">
                  <c:v>43400.716944444444</c:v>
                </c:pt>
                <c:pt idx="3">
                  <c:v>43401.716944444444</c:v>
                </c:pt>
                <c:pt idx="4">
                  <c:v>43402.716944444444</c:v>
                </c:pt>
                <c:pt idx="5">
                  <c:v>43403.716944444444</c:v>
                </c:pt>
                <c:pt idx="6">
                  <c:v>43404.716944444444</c:v>
                </c:pt>
                <c:pt idx="7">
                  <c:v>43405.716944444444</c:v>
                </c:pt>
                <c:pt idx="8">
                  <c:v>43406.716944444444</c:v>
                </c:pt>
                <c:pt idx="9">
                  <c:v>43407.716944444444</c:v>
                </c:pt>
                <c:pt idx="10">
                  <c:v>43408.716944444444</c:v>
                </c:pt>
                <c:pt idx="11">
                  <c:v>43409.716944444444</c:v>
                </c:pt>
                <c:pt idx="12">
                  <c:v>43410.716944444444</c:v>
                </c:pt>
                <c:pt idx="13">
                  <c:v>43411.716944444444</c:v>
                </c:pt>
                <c:pt idx="14">
                  <c:v>43412.716944444444</c:v>
                </c:pt>
                <c:pt idx="15">
                  <c:v>43413.716944444444</c:v>
                </c:pt>
                <c:pt idx="16">
                  <c:v>43414.716944444444</c:v>
                </c:pt>
                <c:pt idx="17">
                  <c:v>43415.716944444444</c:v>
                </c:pt>
                <c:pt idx="18">
                  <c:v>43416.716944444444</c:v>
                </c:pt>
                <c:pt idx="19">
                  <c:v>43417.716944444444</c:v>
                </c:pt>
                <c:pt idx="20">
                  <c:v>43418.716944444444</c:v>
                </c:pt>
                <c:pt idx="21">
                  <c:v>43419.716944444444</c:v>
                </c:pt>
                <c:pt idx="22">
                  <c:v>43420.716944444444</c:v>
                </c:pt>
                <c:pt idx="23">
                  <c:v>43421.716944444444</c:v>
                </c:pt>
                <c:pt idx="24">
                  <c:v>43422.716944444444</c:v>
                </c:pt>
                <c:pt idx="25">
                  <c:v>43423.716944444444</c:v>
                </c:pt>
                <c:pt idx="26">
                  <c:v>43424.716944444444</c:v>
                </c:pt>
                <c:pt idx="27">
                  <c:v>43425.716944444444</c:v>
                </c:pt>
                <c:pt idx="28">
                  <c:v>43426.716944444444</c:v>
                </c:pt>
                <c:pt idx="29">
                  <c:v>43427.716944444444</c:v>
                </c:pt>
                <c:pt idx="30">
                  <c:v>43428.716944444444</c:v>
                </c:pt>
                <c:pt idx="31">
                  <c:v>43429.716944444444</c:v>
                </c:pt>
                <c:pt idx="32">
                  <c:v>43430.716944444444</c:v>
                </c:pt>
                <c:pt idx="33">
                  <c:v>43431.716944444444</c:v>
                </c:pt>
                <c:pt idx="34">
                  <c:v>43432.716944444444</c:v>
                </c:pt>
                <c:pt idx="35">
                  <c:v>43433.716944444444</c:v>
                </c:pt>
                <c:pt idx="36">
                  <c:v>43434.716944444444</c:v>
                </c:pt>
                <c:pt idx="37">
                  <c:v>43435.716944444444</c:v>
                </c:pt>
                <c:pt idx="38">
                  <c:v>43436.716944444444</c:v>
                </c:pt>
                <c:pt idx="39">
                  <c:v>43437.716944444444</c:v>
                </c:pt>
                <c:pt idx="40">
                  <c:v>43438.716944444444</c:v>
                </c:pt>
                <c:pt idx="41">
                  <c:v>43439.716944444444</c:v>
                </c:pt>
                <c:pt idx="42">
                  <c:v>43440.716944444444</c:v>
                </c:pt>
                <c:pt idx="43">
                  <c:v>43441.716944444444</c:v>
                </c:pt>
                <c:pt idx="44">
                  <c:v>43442.716944444444</c:v>
                </c:pt>
                <c:pt idx="45">
                  <c:v>43443.716944444444</c:v>
                </c:pt>
                <c:pt idx="46">
                  <c:v>43444.716944444444</c:v>
                </c:pt>
                <c:pt idx="47">
                  <c:v>43445.716944444444</c:v>
                </c:pt>
                <c:pt idx="48">
                  <c:v>43446.716944444444</c:v>
                </c:pt>
                <c:pt idx="49">
                  <c:v>43447.716944444444</c:v>
                </c:pt>
                <c:pt idx="50">
                  <c:v>43448.716944444444</c:v>
                </c:pt>
                <c:pt idx="51">
                  <c:v>43449.716944444444</c:v>
                </c:pt>
                <c:pt idx="52">
                  <c:v>43450.716944444444</c:v>
                </c:pt>
                <c:pt idx="53">
                  <c:v>43451.716944444444</c:v>
                </c:pt>
                <c:pt idx="54">
                  <c:v>43452.716944444444</c:v>
                </c:pt>
                <c:pt idx="55">
                  <c:v>43453.716944444444</c:v>
                </c:pt>
                <c:pt idx="56">
                  <c:v>43454.716944444444</c:v>
                </c:pt>
                <c:pt idx="57">
                  <c:v>43455.716944444444</c:v>
                </c:pt>
                <c:pt idx="58">
                  <c:v>43456.716944444444</c:v>
                </c:pt>
                <c:pt idx="59">
                  <c:v>43457.716944444444</c:v>
                </c:pt>
                <c:pt idx="60">
                  <c:v>43458.716944444444</c:v>
                </c:pt>
                <c:pt idx="61">
                  <c:v>43459.716944444444</c:v>
                </c:pt>
                <c:pt idx="62">
                  <c:v>43460.716944444444</c:v>
                </c:pt>
                <c:pt idx="63">
                  <c:v>43461.716944444444</c:v>
                </c:pt>
                <c:pt idx="64">
                  <c:v>43462.716944444444</c:v>
                </c:pt>
                <c:pt idx="65">
                  <c:v>43463.716944444444</c:v>
                </c:pt>
                <c:pt idx="66">
                  <c:v>43464.716944444444</c:v>
                </c:pt>
                <c:pt idx="67">
                  <c:v>43465.716944444444</c:v>
                </c:pt>
                <c:pt idx="68">
                  <c:v>43466.716944444444</c:v>
                </c:pt>
                <c:pt idx="69">
                  <c:v>43467.716944444444</c:v>
                </c:pt>
                <c:pt idx="70">
                  <c:v>43468.716944444444</c:v>
                </c:pt>
              </c:numCache>
            </c:numRef>
          </c:xVal>
          <c:yVal>
            <c:numRef>
              <c:f>[0]!Plot_Temp</c:f>
              <c:numCache>
                <c:formatCode>0.00</c:formatCode>
                <c:ptCount val="71"/>
                <c:pt idx="0">
                  <c:v>12.1</c:v>
                </c:pt>
                <c:pt idx="1">
                  <c:v>9.6300000000000008</c:v>
                </c:pt>
                <c:pt idx="2">
                  <c:v>4.3099999999999996</c:v>
                </c:pt>
                <c:pt idx="3">
                  <c:v>4.0599999999999996</c:v>
                </c:pt>
                <c:pt idx="4">
                  <c:v>5.2</c:v>
                </c:pt>
                <c:pt idx="5">
                  <c:v>4.4400000000000004</c:v>
                </c:pt>
                <c:pt idx="6">
                  <c:v>2.27</c:v>
                </c:pt>
                <c:pt idx="7">
                  <c:v>1.86</c:v>
                </c:pt>
                <c:pt idx="8">
                  <c:v>1.4</c:v>
                </c:pt>
                <c:pt idx="9">
                  <c:v>1.22</c:v>
                </c:pt>
                <c:pt idx="10">
                  <c:v>1.17</c:v>
                </c:pt>
                <c:pt idx="11">
                  <c:v>1.1299999999999999</c:v>
                </c:pt>
                <c:pt idx="12">
                  <c:v>1.1000000000000001</c:v>
                </c:pt>
                <c:pt idx="13">
                  <c:v>1.08</c:v>
                </c:pt>
                <c:pt idx="14">
                  <c:v>1.03</c:v>
                </c:pt>
                <c:pt idx="15">
                  <c:v>0.96</c:v>
                </c:pt>
                <c:pt idx="16">
                  <c:v>0.9</c:v>
                </c:pt>
                <c:pt idx="17">
                  <c:v>0.82</c:v>
                </c:pt>
                <c:pt idx="18">
                  <c:v>0.76</c:v>
                </c:pt>
                <c:pt idx="19">
                  <c:v>0.68</c:v>
                </c:pt>
                <c:pt idx="20">
                  <c:v>0.55000000000000004</c:v>
                </c:pt>
                <c:pt idx="21">
                  <c:v>0.49</c:v>
                </c:pt>
                <c:pt idx="22">
                  <c:v>0.44</c:v>
                </c:pt>
                <c:pt idx="23">
                  <c:v>0.33</c:v>
                </c:pt>
                <c:pt idx="24">
                  <c:v>0.26</c:v>
                </c:pt>
                <c:pt idx="25">
                  <c:v>0.2</c:v>
                </c:pt>
                <c:pt idx="26">
                  <c:v>0.12</c:v>
                </c:pt>
                <c:pt idx="27">
                  <c:v>0.04</c:v>
                </c:pt>
                <c:pt idx="28">
                  <c:v>-0.01</c:v>
                </c:pt>
                <c:pt idx="29">
                  <c:v>-0.04</c:v>
                </c:pt>
                <c:pt idx="30">
                  <c:v>-7.0000000000000007E-2</c:v>
                </c:pt>
                <c:pt idx="31">
                  <c:v>-7.0000000000000007E-2</c:v>
                </c:pt>
                <c:pt idx="32">
                  <c:v>-0.1</c:v>
                </c:pt>
                <c:pt idx="33">
                  <c:v>-7.0000000000000007E-2</c:v>
                </c:pt>
                <c:pt idx="34">
                  <c:v>-0.1</c:v>
                </c:pt>
                <c:pt idx="35">
                  <c:v>-0.01</c:v>
                </c:pt>
                <c:pt idx="36">
                  <c:v>-0.04</c:v>
                </c:pt>
                <c:pt idx="37">
                  <c:v>-0.03</c:v>
                </c:pt>
                <c:pt idx="38">
                  <c:v>-0.04</c:v>
                </c:pt>
                <c:pt idx="39">
                  <c:v>-0.04</c:v>
                </c:pt>
                <c:pt idx="40">
                  <c:v>-0.08</c:v>
                </c:pt>
                <c:pt idx="41">
                  <c:v>-0.11</c:v>
                </c:pt>
                <c:pt idx="42">
                  <c:v>-0.17</c:v>
                </c:pt>
                <c:pt idx="43">
                  <c:v>-0.18</c:v>
                </c:pt>
                <c:pt idx="44">
                  <c:v>-0.25</c:v>
                </c:pt>
                <c:pt idx="45">
                  <c:v>-0.27</c:v>
                </c:pt>
                <c:pt idx="46">
                  <c:v>-0.34</c:v>
                </c:pt>
                <c:pt idx="47">
                  <c:v>-0.35</c:v>
                </c:pt>
                <c:pt idx="48">
                  <c:v>-0.41</c:v>
                </c:pt>
                <c:pt idx="49">
                  <c:v>-0.43</c:v>
                </c:pt>
                <c:pt idx="50">
                  <c:v>-0.49</c:v>
                </c:pt>
                <c:pt idx="51">
                  <c:v>-0.48</c:v>
                </c:pt>
                <c:pt idx="52">
                  <c:v>-0.55000000000000004</c:v>
                </c:pt>
                <c:pt idx="53">
                  <c:v>-0.52</c:v>
                </c:pt>
                <c:pt idx="54">
                  <c:v>-0.55000000000000004</c:v>
                </c:pt>
                <c:pt idx="55">
                  <c:v>-0.49</c:v>
                </c:pt>
                <c:pt idx="56">
                  <c:v>-0.52</c:v>
                </c:pt>
                <c:pt idx="57">
                  <c:v>-0.48</c:v>
                </c:pt>
                <c:pt idx="58">
                  <c:v>-0.49</c:v>
                </c:pt>
                <c:pt idx="59">
                  <c:v>-0.42</c:v>
                </c:pt>
                <c:pt idx="60">
                  <c:v>-0.39</c:v>
                </c:pt>
                <c:pt idx="61">
                  <c:v>-0.35</c:v>
                </c:pt>
                <c:pt idx="62">
                  <c:v>-0.35</c:v>
                </c:pt>
                <c:pt idx="63">
                  <c:v>-0.35</c:v>
                </c:pt>
                <c:pt idx="64">
                  <c:v>-0.38</c:v>
                </c:pt>
                <c:pt idx="65">
                  <c:v>-0.41</c:v>
                </c:pt>
                <c:pt idx="66">
                  <c:v>-0.43</c:v>
                </c:pt>
                <c:pt idx="67">
                  <c:v>-0.45</c:v>
                </c:pt>
                <c:pt idx="68">
                  <c:v>-0.48</c:v>
                </c:pt>
                <c:pt idx="69">
                  <c:v>-0.49</c:v>
                </c:pt>
                <c:pt idx="70">
                  <c:v>-0.55000000000000004</c:v>
                </c:pt>
              </c:numCache>
            </c:numRef>
          </c:yVal>
          <c:smooth val="1"/>
          <c:extLst>
            <c:ext xmlns:c16="http://schemas.microsoft.com/office/drawing/2014/chart" uri="{C3380CC4-5D6E-409C-BE32-E72D297353CC}">
              <c16:uniqueId val="{00000000-A95B-456D-9913-38CAF5312DB9}"/>
            </c:ext>
          </c:extLst>
        </c:ser>
        <c:ser>
          <c:idx val="0"/>
          <c:order val="1"/>
          <c:tx>
            <c:strRef>
              <c:f>'Shelf-life summary'!$H$24</c:f>
              <c:strCache>
                <c:ptCount val="1"/>
                <c:pt idx="0">
                  <c:v>A</c:v>
                </c:pt>
              </c:strCache>
            </c:strRef>
          </c:tx>
          <c:spPr>
            <a:ln w="19050" cap="rnd">
              <a:solidFill>
                <a:schemeClr val="accent2"/>
              </a:solidFill>
              <a:prstDash val="sysDot"/>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[0]!E1_Date</c:f>
              <c:numCache>
                <c:formatCode>General</c:formatCode>
                <c:ptCount val="2"/>
                <c:pt idx="0">
                  <c:v>43398.479814814818</c:v>
                </c:pt>
                <c:pt idx="1">
                  <c:v>43398.479814814818</c:v>
                </c:pt>
              </c:numCache>
            </c:numRef>
          </c:xVal>
          <c:yVal>
            <c:numRef>
              <c:f>[0]!E1_MinMax</c:f>
              <c:numCache>
                <c:formatCode>General</c:formatCode>
                <c:ptCount val="2"/>
                <c:pt idx="0">
                  <c:v>-0.55000000000000004</c:v>
                </c:pt>
                <c:pt idx="1">
                  <c:v>13.31</c:v>
                </c:pt>
              </c:numCache>
            </c:numRef>
          </c:yVal>
          <c:smooth val="1"/>
          <c:extLst>
            <c:ext xmlns:c16="http://schemas.microsoft.com/office/drawing/2014/chart" uri="{C3380CC4-5D6E-409C-BE32-E72D297353CC}">
              <c16:uniqueId val="{00000001-A95B-456D-9913-38CAF5312DB9}"/>
            </c:ext>
          </c:extLst>
        </c:ser>
        <c:ser>
          <c:idx val="2"/>
          <c:order val="2"/>
          <c:tx>
            <c:strRef>
              <c:f>'Shelf-life summary'!$H$25</c:f>
              <c:strCache>
                <c:ptCount val="1"/>
                <c:pt idx="0">
                  <c:v>B</c:v>
                </c:pt>
              </c:strCache>
            </c:strRef>
          </c:tx>
          <c:spPr>
            <a:ln w="19050" cap="rnd">
              <a:solidFill>
                <a:schemeClr val="accent2"/>
              </a:solidFill>
              <a:prstDash val="sysDot"/>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[0]!E2_Date</c:f>
              <c:numCache>
                <c:formatCode>General</c:formatCode>
                <c:ptCount val="2"/>
                <c:pt idx="0">
                  <c:v>43424.716944444444</c:v>
                </c:pt>
                <c:pt idx="1">
                  <c:v>43424.716944444444</c:v>
                </c:pt>
              </c:numCache>
            </c:numRef>
          </c:xVal>
          <c:yVal>
            <c:numRef>
              <c:f>[0]!E2_MinMax</c:f>
              <c:numCache>
                <c:formatCode>General</c:formatCode>
                <c:ptCount val="2"/>
                <c:pt idx="0">
                  <c:v>-0.55000000000000004</c:v>
                </c:pt>
                <c:pt idx="1">
                  <c:v>13.914999999999999</c:v>
                </c:pt>
              </c:numCache>
            </c:numRef>
          </c:yVal>
          <c:smooth val="1"/>
          <c:extLst>
            <c:ext xmlns:c16="http://schemas.microsoft.com/office/drawing/2014/chart" uri="{C3380CC4-5D6E-409C-BE32-E72D297353CC}">
              <c16:uniqueId val="{00000002-A95B-456D-9913-38CAF5312DB9}"/>
            </c:ext>
          </c:extLst>
        </c:ser>
        <c:ser>
          <c:idx val="3"/>
          <c:order val="3"/>
          <c:tx>
            <c:strRef>
              <c:f>'Shelf-life summary'!$H$26</c:f>
              <c:strCache>
                <c:ptCount val="1"/>
                <c:pt idx="0">
                  <c:v>C</c:v>
                </c:pt>
              </c:strCache>
            </c:strRef>
          </c:tx>
          <c:spPr>
            <a:ln w="19050" cap="rnd">
              <a:solidFill>
                <a:schemeClr val="accent2"/>
              </a:solidFill>
              <a:prstDash val="sysDot"/>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[0]!E3_Date</c:f>
              <c:numCache>
                <c:formatCode>General</c:formatCode>
                <c:ptCount val="2"/>
                <c:pt idx="0">
                  <c:v>43468.716944444444</c:v>
                </c:pt>
                <c:pt idx="1">
                  <c:v>43468.716944444444</c:v>
                </c:pt>
              </c:numCache>
            </c:numRef>
          </c:xVal>
          <c:yVal>
            <c:numRef>
              <c:f>[0]!E3_MinMax</c:f>
              <c:numCache>
                <c:formatCode>General</c:formatCode>
                <c:ptCount val="2"/>
                <c:pt idx="0">
                  <c:v>-0.55000000000000004</c:v>
                </c:pt>
                <c:pt idx="1">
                  <c:v>13.31</c:v>
                </c:pt>
              </c:numCache>
            </c:numRef>
          </c:yVal>
          <c:smooth val="1"/>
          <c:extLst>
            <c:ext xmlns:c16="http://schemas.microsoft.com/office/drawing/2014/chart" uri="{C3380CC4-5D6E-409C-BE32-E72D297353CC}">
              <c16:uniqueId val="{00000003-A95B-456D-9913-38CAF5312DB9}"/>
            </c:ext>
          </c:extLst>
        </c:ser>
        <c:ser>
          <c:idx val="4"/>
          <c:order val="4"/>
          <c:tx>
            <c:strRef>
              <c:f>'Shelf-life summary'!$H$27</c:f>
              <c:strCache>
                <c:ptCount val="1"/>
              </c:strCache>
            </c:strRef>
          </c:tx>
          <c:spPr>
            <a:ln w="19050" cap="rnd">
              <a:solidFill>
                <a:schemeClr val="accent2"/>
              </a:solidFill>
              <a:prstDash val="sysDot"/>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[0]!E4_Date</c:f>
              <c:numCache>
                <c:formatCode>General</c:formatCode>
                <c:ptCount val="2"/>
                <c:pt idx="0">
                  <c:v>43398.716944444444</c:v>
                </c:pt>
                <c:pt idx="1">
                  <c:v>43398.716944444444</c:v>
                </c:pt>
              </c:numCache>
            </c:numRef>
          </c:xVal>
          <c:yVal>
            <c:numRef>
              <c:f>[0]!E4_MinMax</c:f>
              <c:numCache>
                <c:formatCode>General</c:formatCode>
                <c:ptCount val="2"/>
                <c:pt idx="0">
                  <c:v>0</c:v>
                </c:pt>
                <c:pt idx="1">
                  <c:v>0</c:v>
                </c:pt>
              </c:numCache>
            </c:numRef>
          </c:yVal>
          <c:smooth val="1"/>
          <c:extLst>
            <c:ext xmlns:c16="http://schemas.microsoft.com/office/drawing/2014/chart" uri="{C3380CC4-5D6E-409C-BE32-E72D297353CC}">
              <c16:uniqueId val="{00000004-A95B-456D-9913-38CAF5312DB9}"/>
            </c:ext>
          </c:extLst>
        </c:ser>
        <c:ser>
          <c:idx val="5"/>
          <c:order val="5"/>
          <c:tx>
            <c:strRef>
              <c:f>'Shelf-life summary'!$H$28</c:f>
              <c:strCache>
                <c:ptCount val="1"/>
              </c:strCache>
            </c:strRef>
          </c:tx>
          <c:spPr>
            <a:ln w="19050" cap="rnd">
              <a:solidFill>
                <a:schemeClr val="accent2"/>
              </a:solidFill>
              <a:prstDash val="sysDot"/>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[0]!E5_Date</c:f>
              <c:numCache>
                <c:formatCode>General</c:formatCode>
                <c:ptCount val="2"/>
                <c:pt idx="0">
                  <c:v>43398.716944444444</c:v>
                </c:pt>
                <c:pt idx="1">
                  <c:v>43398.716944444444</c:v>
                </c:pt>
              </c:numCache>
            </c:numRef>
          </c:xVal>
          <c:yVal>
            <c:numRef>
              <c:f>[0]!E5_MinMax</c:f>
              <c:numCache>
                <c:formatCode>General</c:formatCode>
                <c:ptCount val="2"/>
                <c:pt idx="0">
                  <c:v>0</c:v>
                </c:pt>
                <c:pt idx="1">
                  <c:v>0</c:v>
                </c:pt>
              </c:numCache>
            </c:numRef>
          </c:yVal>
          <c:smooth val="1"/>
          <c:extLst>
            <c:ext xmlns:c16="http://schemas.microsoft.com/office/drawing/2014/chart" uri="{C3380CC4-5D6E-409C-BE32-E72D297353CC}">
              <c16:uniqueId val="{00000005-A95B-456D-9913-38CAF5312DB9}"/>
            </c:ext>
          </c:extLst>
        </c:ser>
        <c:ser>
          <c:idx val="6"/>
          <c:order val="6"/>
          <c:tx>
            <c:strRef>
              <c:f>'Shelf-life summary'!$H$29</c:f>
              <c:strCache>
                <c:ptCount val="1"/>
              </c:strCache>
            </c:strRef>
          </c:tx>
          <c:spPr>
            <a:ln w="19050" cap="rnd">
              <a:solidFill>
                <a:schemeClr val="accent2"/>
              </a:solidFill>
              <a:prstDash val="sysDot"/>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[0]!E6_Date</c:f>
              <c:numCache>
                <c:formatCode>General</c:formatCode>
                <c:ptCount val="2"/>
                <c:pt idx="0">
                  <c:v>43398.716944444444</c:v>
                </c:pt>
                <c:pt idx="1">
                  <c:v>43398.716944444444</c:v>
                </c:pt>
              </c:numCache>
            </c:numRef>
          </c:xVal>
          <c:yVal>
            <c:numRef>
              <c:f>[0]!E6_MinMax</c:f>
              <c:numCache>
                <c:formatCode>General</c:formatCode>
                <c:ptCount val="2"/>
                <c:pt idx="0">
                  <c:v>0</c:v>
                </c:pt>
                <c:pt idx="1">
                  <c:v>0</c:v>
                </c:pt>
              </c:numCache>
            </c:numRef>
          </c:yVal>
          <c:smooth val="1"/>
          <c:extLst>
            <c:ext xmlns:c16="http://schemas.microsoft.com/office/drawing/2014/chart" uri="{C3380CC4-5D6E-409C-BE32-E72D297353CC}">
              <c16:uniqueId val="{00000006-A95B-456D-9913-38CAF5312DB9}"/>
            </c:ext>
          </c:extLst>
        </c:ser>
        <c:ser>
          <c:idx val="7"/>
          <c:order val="7"/>
          <c:tx>
            <c:strRef>
              <c:f>'Shelf-life summary'!$H$30</c:f>
              <c:strCache>
                <c:ptCount val="1"/>
              </c:strCache>
            </c:strRef>
          </c:tx>
          <c:spPr>
            <a:ln w="19050" cap="rnd">
              <a:solidFill>
                <a:schemeClr val="accent2"/>
              </a:solidFill>
              <a:prstDash val="sysDot"/>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[0]!E7_Date</c:f>
              <c:numCache>
                <c:formatCode>General</c:formatCode>
                <c:ptCount val="2"/>
                <c:pt idx="0">
                  <c:v>43398.716944444444</c:v>
                </c:pt>
                <c:pt idx="1">
                  <c:v>43398.716944444444</c:v>
                </c:pt>
              </c:numCache>
            </c:numRef>
          </c:xVal>
          <c:yVal>
            <c:numRef>
              <c:f>[0]!E7_MinMax</c:f>
              <c:numCache>
                <c:formatCode>General</c:formatCode>
                <c:ptCount val="2"/>
                <c:pt idx="0">
                  <c:v>0</c:v>
                </c:pt>
                <c:pt idx="1">
                  <c:v>0</c:v>
                </c:pt>
              </c:numCache>
            </c:numRef>
          </c:yVal>
          <c:smooth val="1"/>
          <c:extLst>
            <c:ext xmlns:c16="http://schemas.microsoft.com/office/drawing/2014/chart" uri="{C3380CC4-5D6E-409C-BE32-E72D297353CC}">
              <c16:uniqueId val="{00000007-A95B-456D-9913-38CAF5312DB9}"/>
            </c:ext>
          </c:extLst>
        </c:ser>
        <c:ser>
          <c:idx val="8"/>
          <c:order val="8"/>
          <c:tx>
            <c:strRef>
              <c:f>'Shelf-life summary'!$H$31</c:f>
              <c:strCache>
                <c:ptCount val="1"/>
              </c:strCache>
            </c:strRef>
          </c:tx>
          <c:spPr>
            <a:ln w="19050" cap="rnd">
              <a:solidFill>
                <a:schemeClr val="accent2"/>
              </a:solidFill>
              <a:prstDash val="sysDot"/>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[0]!E8_Date</c:f>
              <c:numCache>
                <c:formatCode>General</c:formatCode>
                <c:ptCount val="2"/>
                <c:pt idx="0">
                  <c:v>43398.716944444444</c:v>
                </c:pt>
                <c:pt idx="1">
                  <c:v>43398.716944444444</c:v>
                </c:pt>
              </c:numCache>
            </c:numRef>
          </c:xVal>
          <c:yVal>
            <c:numRef>
              <c:f>[0]!E8_MinMax</c:f>
              <c:numCache>
                <c:formatCode>General</c:formatCode>
                <c:ptCount val="2"/>
                <c:pt idx="0">
                  <c:v>0</c:v>
                </c:pt>
                <c:pt idx="1">
                  <c:v>0</c:v>
                </c:pt>
              </c:numCache>
            </c:numRef>
          </c:yVal>
          <c:smooth val="1"/>
          <c:extLst>
            <c:ext xmlns:c16="http://schemas.microsoft.com/office/drawing/2014/chart" uri="{C3380CC4-5D6E-409C-BE32-E72D297353CC}">
              <c16:uniqueId val="{00000008-A95B-456D-9913-38CAF5312DB9}"/>
            </c:ext>
          </c:extLst>
        </c:ser>
        <c:ser>
          <c:idx val="9"/>
          <c:order val="9"/>
          <c:tx>
            <c:strRef>
              <c:f>'Shelf-life summary'!$H$32</c:f>
              <c:strCache>
                <c:ptCount val="1"/>
              </c:strCache>
            </c:strRef>
          </c:tx>
          <c:spPr>
            <a:ln w="19050" cap="rnd">
              <a:solidFill>
                <a:schemeClr val="accent2"/>
              </a:solidFill>
              <a:prstDash val="sysDot"/>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[0]!E9_Date</c:f>
              <c:numCache>
                <c:formatCode>General</c:formatCode>
                <c:ptCount val="2"/>
                <c:pt idx="0">
                  <c:v>43398.716944444444</c:v>
                </c:pt>
                <c:pt idx="1">
                  <c:v>43398.716944444444</c:v>
                </c:pt>
              </c:numCache>
            </c:numRef>
          </c:xVal>
          <c:yVal>
            <c:numRef>
              <c:f>[0]!E9_MinMax</c:f>
              <c:numCache>
                <c:formatCode>General</c:formatCode>
                <c:ptCount val="2"/>
                <c:pt idx="0">
                  <c:v>0</c:v>
                </c:pt>
                <c:pt idx="1">
                  <c:v>0</c:v>
                </c:pt>
              </c:numCache>
            </c:numRef>
          </c:yVal>
          <c:smooth val="1"/>
          <c:extLst>
            <c:ext xmlns:c16="http://schemas.microsoft.com/office/drawing/2014/chart" uri="{C3380CC4-5D6E-409C-BE32-E72D297353CC}">
              <c16:uniqueId val="{00000009-A95B-456D-9913-38CAF5312DB9}"/>
            </c:ext>
          </c:extLst>
        </c:ser>
        <c:ser>
          <c:idx val="10"/>
          <c:order val="10"/>
          <c:tx>
            <c:strRef>
              <c:f>'Shelf-life summary'!$H$33</c:f>
              <c:strCache>
                <c:ptCount val="1"/>
              </c:strCache>
            </c:strRef>
          </c:tx>
          <c:spPr>
            <a:ln w="19050" cap="rnd">
              <a:solidFill>
                <a:schemeClr val="accent2"/>
              </a:solidFill>
              <a:prstDash val="sysDot"/>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[0]!E10_Date</c:f>
              <c:numCache>
                <c:formatCode>General</c:formatCode>
                <c:ptCount val="2"/>
                <c:pt idx="0">
                  <c:v>43398.716944444444</c:v>
                </c:pt>
                <c:pt idx="1">
                  <c:v>43398.716944444444</c:v>
                </c:pt>
              </c:numCache>
            </c:numRef>
          </c:xVal>
          <c:yVal>
            <c:numRef>
              <c:f>[0]!E10_MinMax</c:f>
              <c:numCache>
                <c:formatCode>General</c:formatCode>
                <c:ptCount val="2"/>
                <c:pt idx="0">
                  <c:v>0</c:v>
                </c:pt>
                <c:pt idx="1">
                  <c:v>0</c:v>
                </c:pt>
              </c:numCache>
            </c:numRef>
          </c:yVal>
          <c:smooth val="1"/>
          <c:extLst>
            <c:ext xmlns:c16="http://schemas.microsoft.com/office/drawing/2014/chart" uri="{C3380CC4-5D6E-409C-BE32-E72D297353CC}">
              <c16:uniqueId val="{0000000A-A95B-456D-9913-38CAF5312DB9}"/>
            </c:ext>
          </c:extLst>
        </c:ser>
        <c:dLbls>
          <c:showLegendKey val="0"/>
          <c:showVal val="0"/>
          <c:showCatName val="0"/>
          <c:showSerName val="0"/>
          <c:showPercent val="0"/>
          <c:showBubbleSize val="0"/>
        </c:dLbls>
        <c:axId val="68387584"/>
        <c:axId val="68389120"/>
      </c:scatterChart>
      <c:valAx>
        <c:axId val="68387584"/>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0"/>
        <c:majorTickMark val="none"/>
        <c:minorTickMark val="none"/>
        <c:tickLblPos val="nextTo"/>
        <c:spPr>
          <a:noFill/>
          <a:ln w="9525"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389120"/>
        <c:crossesAt val="-4"/>
        <c:crossBetween val="midCat"/>
      </c:valAx>
      <c:valAx>
        <c:axId val="68389120"/>
        <c:scaling>
          <c:orientation val="minMax"/>
          <c:min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Temperature (°C)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387584"/>
        <c:crosses val="autoZero"/>
        <c:crossBetween val="midCat"/>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Models!$B$15</c:f>
          <c:strCache>
            <c:ptCount val="1"/>
            <c:pt idx="0">
              <c:v>Bacterial growth on beef throughout storage</c:v>
            </c:pt>
          </c:strCache>
        </c:strRef>
      </c:tx>
      <c:layout>
        <c:manualLayout>
          <c:xMode val="edge"/>
          <c:yMode val="edge"/>
          <c:x val="2.0833333333333333E-3"/>
          <c:y val="5.208333333333333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endParaRPr lang="en-US"/>
        </a:p>
      </c:txPr>
    </c:title>
    <c:autoTitleDeleted val="0"/>
    <c:plotArea>
      <c:layout>
        <c:manualLayout>
          <c:layoutTarget val="inner"/>
          <c:xMode val="edge"/>
          <c:yMode val="edge"/>
          <c:x val="8.4612860892388453E-2"/>
          <c:y val="0.13453535104986877"/>
          <c:w val="0.83128461286089228"/>
          <c:h val="0.74649934383202088"/>
        </c:manualLayout>
      </c:layout>
      <c:scatterChart>
        <c:scatterStyle val="smoothMarker"/>
        <c:varyColors val="0"/>
        <c:ser>
          <c:idx val="0"/>
          <c:order val="0"/>
          <c:tx>
            <c:v>TVC</c:v>
          </c:tx>
          <c:spPr>
            <a:ln w="25400" cap="rnd">
              <a:solidFill>
                <a:schemeClr val="accent2">
                  <a:lumMod val="50000"/>
                </a:schemeClr>
              </a:solidFill>
              <a:round/>
            </a:ln>
            <a:effectLst/>
          </c:spPr>
          <c:marker>
            <c:symbol val="none"/>
          </c:marker>
          <c:xVal>
            <c:numRef>
              <c:f>[0]!Plot_Date</c:f>
              <c:numCache>
                <c:formatCode>m/d/yyyy\ h:mm</c:formatCode>
                <c:ptCount val="71"/>
                <c:pt idx="0">
                  <c:v>43398.716944444444</c:v>
                </c:pt>
                <c:pt idx="1">
                  <c:v>43399.716944444444</c:v>
                </c:pt>
                <c:pt idx="2">
                  <c:v>43400.716944444444</c:v>
                </c:pt>
                <c:pt idx="3">
                  <c:v>43401.716944444444</c:v>
                </c:pt>
                <c:pt idx="4">
                  <c:v>43402.716944444444</c:v>
                </c:pt>
                <c:pt idx="5">
                  <c:v>43403.716944444444</c:v>
                </c:pt>
                <c:pt idx="6">
                  <c:v>43404.716944444444</c:v>
                </c:pt>
                <c:pt idx="7">
                  <c:v>43405.716944444444</c:v>
                </c:pt>
                <c:pt idx="8">
                  <c:v>43406.716944444444</c:v>
                </c:pt>
                <c:pt idx="9">
                  <c:v>43407.716944444444</c:v>
                </c:pt>
                <c:pt idx="10">
                  <c:v>43408.716944444444</c:v>
                </c:pt>
                <c:pt idx="11">
                  <c:v>43409.716944444444</c:v>
                </c:pt>
                <c:pt idx="12">
                  <c:v>43410.716944444444</c:v>
                </c:pt>
                <c:pt idx="13">
                  <c:v>43411.716944444444</c:v>
                </c:pt>
                <c:pt idx="14">
                  <c:v>43412.716944444444</c:v>
                </c:pt>
                <c:pt idx="15">
                  <c:v>43413.716944444444</c:v>
                </c:pt>
                <c:pt idx="16">
                  <c:v>43414.716944444444</c:v>
                </c:pt>
                <c:pt idx="17">
                  <c:v>43415.716944444444</c:v>
                </c:pt>
                <c:pt idx="18">
                  <c:v>43416.716944444444</c:v>
                </c:pt>
                <c:pt idx="19">
                  <c:v>43417.716944444444</c:v>
                </c:pt>
                <c:pt idx="20">
                  <c:v>43418.716944444444</c:v>
                </c:pt>
                <c:pt idx="21">
                  <c:v>43419.716944444444</c:v>
                </c:pt>
                <c:pt idx="22">
                  <c:v>43420.716944444444</c:v>
                </c:pt>
                <c:pt idx="23">
                  <c:v>43421.716944444444</c:v>
                </c:pt>
                <c:pt idx="24">
                  <c:v>43422.716944444444</c:v>
                </c:pt>
                <c:pt idx="25">
                  <c:v>43423.716944444444</c:v>
                </c:pt>
                <c:pt idx="26">
                  <c:v>43424.716944444444</c:v>
                </c:pt>
                <c:pt idx="27">
                  <c:v>43425.716944444444</c:v>
                </c:pt>
                <c:pt idx="28">
                  <c:v>43426.716944444444</c:v>
                </c:pt>
                <c:pt idx="29">
                  <c:v>43427.716944444444</c:v>
                </c:pt>
                <c:pt idx="30">
                  <c:v>43428.716944444444</c:v>
                </c:pt>
                <c:pt idx="31">
                  <c:v>43429.716944444444</c:v>
                </c:pt>
                <c:pt idx="32">
                  <c:v>43430.716944444444</c:v>
                </c:pt>
                <c:pt idx="33">
                  <c:v>43431.716944444444</c:v>
                </c:pt>
                <c:pt idx="34">
                  <c:v>43432.716944444444</c:v>
                </c:pt>
                <c:pt idx="35">
                  <c:v>43433.716944444444</c:v>
                </c:pt>
                <c:pt idx="36">
                  <c:v>43434.716944444444</c:v>
                </c:pt>
                <c:pt idx="37">
                  <c:v>43435.716944444444</c:v>
                </c:pt>
                <c:pt idx="38">
                  <c:v>43436.716944444444</c:v>
                </c:pt>
                <c:pt idx="39">
                  <c:v>43437.716944444444</c:v>
                </c:pt>
                <c:pt idx="40">
                  <c:v>43438.716944444444</c:v>
                </c:pt>
                <c:pt idx="41">
                  <c:v>43439.716944444444</c:v>
                </c:pt>
                <c:pt idx="42">
                  <c:v>43440.716944444444</c:v>
                </c:pt>
                <c:pt idx="43">
                  <c:v>43441.716944444444</c:v>
                </c:pt>
                <c:pt idx="44">
                  <c:v>43442.716944444444</c:v>
                </c:pt>
                <c:pt idx="45">
                  <c:v>43443.716944444444</c:v>
                </c:pt>
                <c:pt idx="46">
                  <c:v>43444.716944444444</c:v>
                </c:pt>
                <c:pt idx="47">
                  <c:v>43445.716944444444</c:v>
                </c:pt>
                <c:pt idx="48">
                  <c:v>43446.716944444444</c:v>
                </c:pt>
                <c:pt idx="49">
                  <c:v>43447.716944444444</c:v>
                </c:pt>
                <c:pt idx="50">
                  <c:v>43448.716944444444</c:v>
                </c:pt>
                <c:pt idx="51">
                  <c:v>43449.716944444444</c:v>
                </c:pt>
                <c:pt idx="52">
                  <c:v>43450.716944444444</c:v>
                </c:pt>
                <c:pt idx="53">
                  <c:v>43451.716944444444</c:v>
                </c:pt>
                <c:pt idx="54">
                  <c:v>43452.716944444444</c:v>
                </c:pt>
                <c:pt idx="55">
                  <c:v>43453.716944444444</c:v>
                </c:pt>
                <c:pt idx="56">
                  <c:v>43454.716944444444</c:v>
                </c:pt>
                <c:pt idx="57">
                  <c:v>43455.716944444444</c:v>
                </c:pt>
                <c:pt idx="58">
                  <c:v>43456.716944444444</c:v>
                </c:pt>
                <c:pt idx="59">
                  <c:v>43457.716944444444</c:v>
                </c:pt>
                <c:pt idx="60">
                  <c:v>43458.716944444444</c:v>
                </c:pt>
                <c:pt idx="61">
                  <c:v>43459.716944444444</c:v>
                </c:pt>
                <c:pt idx="62">
                  <c:v>43460.716944444444</c:v>
                </c:pt>
                <c:pt idx="63">
                  <c:v>43461.716944444444</c:v>
                </c:pt>
                <c:pt idx="64">
                  <c:v>43462.716944444444</c:v>
                </c:pt>
                <c:pt idx="65">
                  <c:v>43463.716944444444</c:v>
                </c:pt>
                <c:pt idx="66">
                  <c:v>43464.716944444444</c:v>
                </c:pt>
                <c:pt idx="67">
                  <c:v>43465.716944444444</c:v>
                </c:pt>
                <c:pt idx="68">
                  <c:v>43466.716944444444</c:v>
                </c:pt>
                <c:pt idx="69">
                  <c:v>43467.716944444444</c:v>
                </c:pt>
                <c:pt idx="70">
                  <c:v>43468.716944444444</c:v>
                </c:pt>
              </c:numCache>
            </c:numRef>
          </c:xVal>
          <c:yVal>
            <c:numRef>
              <c:f>[0]!Plot_cfu</c:f>
              <c:numCache>
                <c:formatCode>0.0000</c:formatCode>
                <c:ptCount val="71"/>
                <c:pt idx="0">
                  <c:v>3</c:v>
                </c:pt>
                <c:pt idx="1">
                  <c:v>3.7985710631555674</c:v>
                </c:pt>
                <c:pt idx="2">
                  <c:v>4.1079128519134294</c:v>
                </c:pt>
                <c:pt idx="3">
                  <c:v>4.3998669261680314</c:v>
                </c:pt>
                <c:pt idx="4">
                  <c:v>4.7751909733649027</c:v>
                </c:pt>
                <c:pt idx="5">
                  <c:v>5.0937731224753069</c:v>
                </c:pt>
                <c:pt idx="6">
                  <c:v>5.2759224798681625</c:v>
                </c:pt>
                <c:pt idx="7">
                  <c:v>5.4365500124549682</c:v>
                </c:pt>
                <c:pt idx="8">
                  <c:v>5.5746412142176798</c:v>
                </c:pt>
                <c:pt idx="9">
                  <c:v>5.7043773307531689</c:v>
                </c:pt>
                <c:pt idx="10">
                  <c:v>5.8318388577168196</c:v>
                </c:pt>
                <c:pt idx="11">
                  <c:v>5.9574951967420091</c:v>
                </c:pt>
                <c:pt idx="12">
                  <c:v>6.0818060936494405</c:v>
                </c:pt>
                <c:pt idx="13">
                  <c:v>6.2052240524003137</c:v>
                </c:pt>
                <c:pt idx="14">
                  <c:v>6.3264237471532736</c:v>
                </c:pt>
                <c:pt idx="15">
                  <c:v>6.4445516676535082</c:v>
                </c:pt>
                <c:pt idx="16">
                  <c:v>6.5600780201854505</c:v>
                </c:pt>
                <c:pt idx="17">
                  <c:v>6.6721806758854765</c:v>
                </c:pt>
                <c:pt idx="18">
                  <c:v>6.7817493543059202</c:v>
                </c:pt>
                <c:pt idx="19">
                  <c:v>6.8879844568127258</c:v>
                </c:pt>
                <c:pt idx="20">
                  <c:v>6.9889123333290231</c:v>
                </c:pt>
                <c:pt idx="21">
                  <c:v>7.0874365860368194</c:v>
                </c:pt>
                <c:pt idx="22">
                  <c:v>7.1839799468082406</c:v>
                </c:pt>
                <c:pt idx="23">
                  <c:v>7.2762361546125689</c:v>
                </c:pt>
                <c:pt idx="24">
                  <c:v>7.3658148671816432</c:v>
                </c:pt>
                <c:pt idx="25">
                  <c:v>7.4531299652259717</c:v>
                </c:pt>
                <c:pt idx="26">
                  <c:v>7.5374719710297784</c:v>
                </c:pt>
                <c:pt idx="27">
                  <c:v>7.6188923822606522</c:v>
                </c:pt>
                <c:pt idx="28">
                  <c:v>7.6985129480427643</c:v>
                </c:pt>
                <c:pt idx="29">
                  <c:v>7.7770632623682925</c:v>
                </c:pt>
                <c:pt idx="30">
                  <c:v>7.8545505670967408</c:v>
                </c:pt>
                <c:pt idx="31">
                  <c:v>7.9320378718251892</c:v>
                </c:pt>
                <c:pt idx="32">
                  <c:v>8</c:v>
                </c:pt>
                <c:pt idx="33">
                  <c:v>8</c:v>
                </c:pt>
                <c:pt idx="34">
                  <c:v>8</c:v>
                </c:pt>
                <c:pt idx="35">
                  <c:v>8</c:v>
                </c:pt>
                <c:pt idx="36">
                  <c:v>8</c:v>
                </c:pt>
                <c:pt idx="37">
                  <c:v>8</c:v>
                </c:pt>
                <c:pt idx="38">
                  <c:v>8</c:v>
                </c:pt>
                <c:pt idx="39">
                  <c:v>8</c:v>
                </c:pt>
                <c:pt idx="40">
                  <c:v>8</c:v>
                </c:pt>
                <c:pt idx="41">
                  <c:v>8</c:v>
                </c:pt>
                <c:pt idx="42">
                  <c:v>8</c:v>
                </c:pt>
                <c:pt idx="43">
                  <c:v>8</c:v>
                </c:pt>
                <c:pt idx="44">
                  <c:v>8</c:v>
                </c:pt>
                <c:pt idx="45">
                  <c:v>8</c:v>
                </c:pt>
                <c:pt idx="46">
                  <c:v>8</c:v>
                </c:pt>
                <c:pt idx="47">
                  <c:v>8</c:v>
                </c:pt>
                <c:pt idx="48">
                  <c:v>8</c:v>
                </c:pt>
                <c:pt idx="49">
                  <c:v>8</c:v>
                </c:pt>
                <c:pt idx="50">
                  <c:v>8</c:v>
                </c:pt>
                <c:pt idx="51">
                  <c:v>8</c:v>
                </c:pt>
                <c:pt idx="52">
                  <c:v>8</c:v>
                </c:pt>
                <c:pt idx="53">
                  <c:v>8</c:v>
                </c:pt>
                <c:pt idx="54">
                  <c:v>8</c:v>
                </c:pt>
                <c:pt idx="55">
                  <c:v>8</c:v>
                </c:pt>
                <c:pt idx="56">
                  <c:v>8</c:v>
                </c:pt>
                <c:pt idx="57">
                  <c:v>8</c:v>
                </c:pt>
                <c:pt idx="58">
                  <c:v>8</c:v>
                </c:pt>
                <c:pt idx="59">
                  <c:v>8</c:v>
                </c:pt>
                <c:pt idx="60">
                  <c:v>8</c:v>
                </c:pt>
                <c:pt idx="61">
                  <c:v>8</c:v>
                </c:pt>
                <c:pt idx="62">
                  <c:v>8</c:v>
                </c:pt>
                <c:pt idx="63">
                  <c:v>8</c:v>
                </c:pt>
                <c:pt idx="64">
                  <c:v>8</c:v>
                </c:pt>
                <c:pt idx="65">
                  <c:v>8</c:v>
                </c:pt>
                <c:pt idx="66">
                  <c:v>8</c:v>
                </c:pt>
                <c:pt idx="67">
                  <c:v>8</c:v>
                </c:pt>
                <c:pt idx="68">
                  <c:v>8</c:v>
                </c:pt>
                <c:pt idx="69">
                  <c:v>8</c:v>
                </c:pt>
                <c:pt idx="70">
                  <c:v>8</c:v>
                </c:pt>
              </c:numCache>
            </c:numRef>
          </c:yVal>
          <c:smooth val="1"/>
          <c:extLst>
            <c:ext xmlns:c16="http://schemas.microsoft.com/office/drawing/2014/chart" uri="{C3380CC4-5D6E-409C-BE32-E72D297353CC}">
              <c16:uniqueId val="{00000000-F5B3-4ADB-94E8-B7BCA9AFE6EC}"/>
            </c:ext>
          </c:extLst>
        </c:ser>
        <c:dLbls>
          <c:showLegendKey val="0"/>
          <c:showVal val="0"/>
          <c:showCatName val="0"/>
          <c:showSerName val="0"/>
          <c:showPercent val="0"/>
          <c:showBubbleSize val="0"/>
        </c:dLbls>
        <c:axId val="48158976"/>
        <c:axId val="48812032"/>
      </c:scatterChart>
      <c:scatterChart>
        <c:scatterStyle val="smoothMarker"/>
        <c:varyColors val="0"/>
        <c:ser>
          <c:idx val="1"/>
          <c:order val="1"/>
          <c:tx>
            <c:strRef>
              <c:f>'Temperature log'!$N$6</c:f>
              <c:strCache>
                <c:ptCount val="1"/>
                <c:pt idx="0">
                  <c:v>Temperature (°C)</c:v>
                </c:pt>
              </c:strCache>
            </c:strRef>
          </c:tx>
          <c:spPr>
            <a:ln w="19050" cap="rnd">
              <a:solidFill>
                <a:schemeClr val="accent1">
                  <a:lumMod val="75000"/>
                </a:schemeClr>
              </a:solidFill>
              <a:round/>
            </a:ln>
            <a:effectLst/>
          </c:spPr>
          <c:marker>
            <c:symbol val="none"/>
          </c:marker>
          <c:xVal>
            <c:numRef>
              <c:f>[0]!Plot_Date</c:f>
              <c:numCache>
                <c:formatCode>m/d/yyyy\ h:mm</c:formatCode>
                <c:ptCount val="71"/>
                <c:pt idx="0">
                  <c:v>43398.716944444444</c:v>
                </c:pt>
                <c:pt idx="1">
                  <c:v>43399.716944444444</c:v>
                </c:pt>
                <c:pt idx="2">
                  <c:v>43400.716944444444</c:v>
                </c:pt>
                <c:pt idx="3">
                  <c:v>43401.716944444444</c:v>
                </c:pt>
                <c:pt idx="4">
                  <c:v>43402.716944444444</c:v>
                </c:pt>
                <c:pt idx="5">
                  <c:v>43403.716944444444</c:v>
                </c:pt>
                <c:pt idx="6">
                  <c:v>43404.716944444444</c:v>
                </c:pt>
                <c:pt idx="7">
                  <c:v>43405.716944444444</c:v>
                </c:pt>
                <c:pt idx="8">
                  <c:v>43406.716944444444</c:v>
                </c:pt>
                <c:pt idx="9">
                  <c:v>43407.716944444444</c:v>
                </c:pt>
                <c:pt idx="10">
                  <c:v>43408.716944444444</c:v>
                </c:pt>
                <c:pt idx="11">
                  <c:v>43409.716944444444</c:v>
                </c:pt>
                <c:pt idx="12">
                  <c:v>43410.716944444444</c:v>
                </c:pt>
                <c:pt idx="13">
                  <c:v>43411.716944444444</c:v>
                </c:pt>
                <c:pt idx="14">
                  <c:v>43412.716944444444</c:v>
                </c:pt>
                <c:pt idx="15">
                  <c:v>43413.716944444444</c:v>
                </c:pt>
                <c:pt idx="16">
                  <c:v>43414.716944444444</c:v>
                </c:pt>
                <c:pt idx="17">
                  <c:v>43415.716944444444</c:v>
                </c:pt>
                <c:pt idx="18">
                  <c:v>43416.716944444444</c:v>
                </c:pt>
                <c:pt idx="19">
                  <c:v>43417.716944444444</c:v>
                </c:pt>
                <c:pt idx="20">
                  <c:v>43418.716944444444</c:v>
                </c:pt>
                <c:pt idx="21">
                  <c:v>43419.716944444444</c:v>
                </c:pt>
                <c:pt idx="22">
                  <c:v>43420.716944444444</c:v>
                </c:pt>
                <c:pt idx="23">
                  <c:v>43421.716944444444</c:v>
                </c:pt>
                <c:pt idx="24">
                  <c:v>43422.716944444444</c:v>
                </c:pt>
                <c:pt idx="25">
                  <c:v>43423.716944444444</c:v>
                </c:pt>
                <c:pt idx="26">
                  <c:v>43424.716944444444</c:v>
                </c:pt>
                <c:pt idx="27">
                  <c:v>43425.716944444444</c:v>
                </c:pt>
                <c:pt idx="28">
                  <c:v>43426.716944444444</c:v>
                </c:pt>
                <c:pt idx="29">
                  <c:v>43427.716944444444</c:v>
                </c:pt>
                <c:pt idx="30">
                  <c:v>43428.716944444444</c:v>
                </c:pt>
                <c:pt idx="31">
                  <c:v>43429.716944444444</c:v>
                </c:pt>
                <c:pt idx="32">
                  <c:v>43430.716944444444</c:v>
                </c:pt>
                <c:pt idx="33">
                  <c:v>43431.716944444444</c:v>
                </c:pt>
                <c:pt idx="34">
                  <c:v>43432.716944444444</c:v>
                </c:pt>
                <c:pt idx="35">
                  <c:v>43433.716944444444</c:v>
                </c:pt>
                <c:pt idx="36">
                  <c:v>43434.716944444444</c:v>
                </c:pt>
                <c:pt idx="37">
                  <c:v>43435.716944444444</c:v>
                </c:pt>
                <c:pt idx="38">
                  <c:v>43436.716944444444</c:v>
                </c:pt>
                <c:pt idx="39">
                  <c:v>43437.716944444444</c:v>
                </c:pt>
                <c:pt idx="40">
                  <c:v>43438.716944444444</c:v>
                </c:pt>
                <c:pt idx="41">
                  <c:v>43439.716944444444</c:v>
                </c:pt>
                <c:pt idx="42">
                  <c:v>43440.716944444444</c:v>
                </c:pt>
                <c:pt idx="43">
                  <c:v>43441.716944444444</c:v>
                </c:pt>
                <c:pt idx="44">
                  <c:v>43442.716944444444</c:v>
                </c:pt>
                <c:pt idx="45">
                  <c:v>43443.716944444444</c:v>
                </c:pt>
                <c:pt idx="46">
                  <c:v>43444.716944444444</c:v>
                </c:pt>
                <c:pt idx="47">
                  <c:v>43445.716944444444</c:v>
                </c:pt>
                <c:pt idx="48">
                  <c:v>43446.716944444444</c:v>
                </c:pt>
                <c:pt idx="49">
                  <c:v>43447.716944444444</c:v>
                </c:pt>
                <c:pt idx="50">
                  <c:v>43448.716944444444</c:v>
                </c:pt>
                <c:pt idx="51">
                  <c:v>43449.716944444444</c:v>
                </c:pt>
                <c:pt idx="52">
                  <c:v>43450.716944444444</c:v>
                </c:pt>
                <c:pt idx="53">
                  <c:v>43451.716944444444</c:v>
                </c:pt>
                <c:pt idx="54">
                  <c:v>43452.716944444444</c:v>
                </c:pt>
                <c:pt idx="55">
                  <c:v>43453.716944444444</c:v>
                </c:pt>
                <c:pt idx="56">
                  <c:v>43454.716944444444</c:v>
                </c:pt>
                <c:pt idx="57">
                  <c:v>43455.716944444444</c:v>
                </c:pt>
                <c:pt idx="58">
                  <c:v>43456.716944444444</c:v>
                </c:pt>
                <c:pt idx="59">
                  <c:v>43457.716944444444</c:v>
                </c:pt>
                <c:pt idx="60">
                  <c:v>43458.716944444444</c:v>
                </c:pt>
                <c:pt idx="61">
                  <c:v>43459.716944444444</c:v>
                </c:pt>
                <c:pt idx="62">
                  <c:v>43460.716944444444</c:v>
                </c:pt>
                <c:pt idx="63">
                  <c:v>43461.716944444444</c:v>
                </c:pt>
                <c:pt idx="64">
                  <c:v>43462.716944444444</c:v>
                </c:pt>
                <c:pt idx="65">
                  <c:v>43463.716944444444</c:v>
                </c:pt>
                <c:pt idx="66">
                  <c:v>43464.716944444444</c:v>
                </c:pt>
                <c:pt idx="67">
                  <c:v>43465.716944444444</c:v>
                </c:pt>
                <c:pt idx="68">
                  <c:v>43466.716944444444</c:v>
                </c:pt>
                <c:pt idx="69">
                  <c:v>43467.716944444444</c:v>
                </c:pt>
                <c:pt idx="70">
                  <c:v>43468.716944444444</c:v>
                </c:pt>
              </c:numCache>
            </c:numRef>
          </c:xVal>
          <c:yVal>
            <c:numRef>
              <c:f>[0]!Plot_Temp</c:f>
              <c:numCache>
                <c:formatCode>0.00</c:formatCode>
                <c:ptCount val="71"/>
                <c:pt idx="0">
                  <c:v>12.1</c:v>
                </c:pt>
                <c:pt idx="1">
                  <c:v>9.6300000000000008</c:v>
                </c:pt>
                <c:pt idx="2">
                  <c:v>4.3099999999999996</c:v>
                </c:pt>
                <c:pt idx="3">
                  <c:v>4.0599999999999996</c:v>
                </c:pt>
                <c:pt idx="4">
                  <c:v>5.2</c:v>
                </c:pt>
                <c:pt idx="5">
                  <c:v>4.4400000000000004</c:v>
                </c:pt>
                <c:pt idx="6">
                  <c:v>2.27</c:v>
                </c:pt>
                <c:pt idx="7">
                  <c:v>1.86</c:v>
                </c:pt>
                <c:pt idx="8">
                  <c:v>1.4</c:v>
                </c:pt>
                <c:pt idx="9">
                  <c:v>1.22</c:v>
                </c:pt>
                <c:pt idx="10">
                  <c:v>1.17</c:v>
                </c:pt>
                <c:pt idx="11">
                  <c:v>1.1299999999999999</c:v>
                </c:pt>
                <c:pt idx="12">
                  <c:v>1.1000000000000001</c:v>
                </c:pt>
                <c:pt idx="13">
                  <c:v>1.08</c:v>
                </c:pt>
                <c:pt idx="14">
                  <c:v>1.03</c:v>
                </c:pt>
                <c:pt idx="15">
                  <c:v>0.96</c:v>
                </c:pt>
                <c:pt idx="16">
                  <c:v>0.9</c:v>
                </c:pt>
                <c:pt idx="17">
                  <c:v>0.82</c:v>
                </c:pt>
                <c:pt idx="18">
                  <c:v>0.76</c:v>
                </c:pt>
                <c:pt idx="19">
                  <c:v>0.68</c:v>
                </c:pt>
                <c:pt idx="20">
                  <c:v>0.55000000000000004</c:v>
                </c:pt>
                <c:pt idx="21">
                  <c:v>0.49</c:v>
                </c:pt>
                <c:pt idx="22">
                  <c:v>0.44</c:v>
                </c:pt>
                <c:pt idx="23">
                  <c:v>0.33</c:v>
                </c:pt>
                <c:pt idx="24">
                  <c:v>0.26</c:v>
                </c:pt>
                <c:pt idx="25">
                  <c:v>0.2</c:v>
                </c:pt>
                <c:pt idx="26">
                  <c:v>0.12</c:v>
                </c:pt>
                <c:pt idx="27">
                  <c:v>0.04</c:v>
                </c:pt>
                <c:pt idx="28">
                  <c:v>-0.01</c:v>
                </c:pt>
                <c:pt idx="29">
                  <c:v>-0.04</c:v>
                </c:pt>
                <c:pt idx="30">
                  <c:v>-7.0000000000000007E-2</c:v>
                </c:pt>
                <c:pt idx="31">
                  <c:v>-7.0000000000000007E-2</c:v>
                </c:pt>
                <c:pt idx="32">
                  <c:v>-0.1</c:v>
                </c:pt>
                <c:pt idx="33">
                  <c:v>-7.0000000000000007E-2</c:v>
                </c:pt>
                <c:pt idx="34">
                  <c:v>-0.1</c:v>
                </c:pt>
                <c:pt idx="35">
                  <c:v>-0.01</c:v>
                </c:pt>
                <c:pt idx="36">
                  <c:v>-0.04</c:v>
                </c:pt>
                <c:pt idx="37">
                  <c:v>-0.03</c:v>
                </c:pt>
                <c:pt idx="38">
                  <c:v>-0.04</c:v>
                </c:pt>
                <c:pt idx="39">
                  <c:v>-0.04</c:v>
                </c:pt>
                <c:pt idx="40">
                  <c:v>-0.08</c:v>
                </c:pt>
                <c:pt idx="41">
                  <c:v>-0.11</c:v>
                </c:pt>
                <c:pt idx="42">
                  <c:v>-0.17</c:v>
                </c:pt>
                <c:pt idx="43">
                  <c:v>-0.18</c:v>
                </c:pt>
                <c:pt idx="44">
                  <c:v>-0.25</c:v>
                </c:pt>
                <c:pt idx="45">
                  <c:v>-0.27</c:v>
                </c:pt>
                <c:pt idx="46">
                  <c:v>-0.34</c:v>
                </c:pt>
                <c:pt idx="47">
                  <c:v>-0.35</c:v>
                </c:pt>
                <c:pt idx="48">
                  <c:v>-0.41</c:v>
                </c:pt>
                <c:pt idx="49">
                  <c:v>-0.43</c:v>
                </c:pt>
                <c:pt idx="50">
                  <c:v>-0.49</c:v>
                </c:pt>
                <c:pt idx="51">
                  <c:v>-0.48</c:v>
                </c:pt>
                <c:pt idx="52">
                  <c:v>-0.55000000000000004</c:v>
                </c:pt>
                <c:pt idx="53">
                  <c:v>-0.52</c:v>
                </c:pt>
                <c:pt idx="54">
                  <c:v>-0.55000000000000004</c:v>
                </c:pt>
                <c:pt idx="55">
                  <c:v>-0.49</c:v>
                </c:pt>
                <c:pt idx="56">
                  <c:v>-0.52</c:v>
                </c:pt>
                <c:pt idx="57">
                  <c:v>-0.48</c:v>
                </c:pt>
                <c:pt idx="58">
                  <c:v>-0.49</c:v>
                </c:pt>
                <c:pt idx="59">
                  <c:v>-0.42</c:v>
                </c:pt>
                <c:pt idx="60">
                  <c:v>-0.39</c:v>
                </c:pt>
                <c:pt idx="61">
                  <c:v>-0.35</c:v>
                </c:pt>
                <c:pt idx="62">
                  <c:v>-0.35</c:v>
                </c:pt>
                <c:pt idx="63">
                  <c:v>-0.35</c:v>
                </c:pt>
                <c:pt idx="64">
                  <c:v>-0.38</c:v>
                </c:pt>
                <c:pt idx="65">
                  <c:v>-0.41</c:v>
                </c:pt>
                <c:pt idx="66">
                  <c:v>-0.43</c:v>
                </c:pt>
                <c:pt idx="67">
                  <c:v>-0.45</c:v>
                </c:pt>
                <c:pt idx="68">
                  <c:v>-0.48</c:v>
                </c:pt>
                <c:pt idx="69">
                  <c:v>-0.49</c:v>
                </c:pt>
                <c:pt idx="70">
                  <c:v>-0.55000000000000004</c:v>
                </c:pt>
              </c:numCache>
            </c:numRef>
          </c:yVal>
          <c:smooth val="1"/>
          <c:extLst>
            <c:ext xmlns:c16="http://schemas.microsoft.com/office/drawing/2014/chart" uri="{C3380CC4-5D6E-409C-BE32-E72D297353CC}">
              <c16:uniqueId val="{00000001-F5B3-4ADB-94E8-B7BCA9AFE6EC}"/>
            </c:ext>
          </c:extLst>
        </c:ser>
        <c:dLbls>
          <c:showLegendKey val="0"/>
          <c:showVal val="0"/>
          <c:showCatName val="0"/>
          <c:showSerName val="0"/>
          <c:showPercent val="0"/>
          <c:showBubbleSize val="0"/>
        </c:dLbls>
        <c:axId val="48816128"/>
        <c:axId val="48813952"/>
      </c:scatterChart>
      <c:valAx>
        <c:axId val="48158976"/>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0"/>
        <c:majorTickMark val="none"/>
        <c:minorTickMark val="none"/>
        <c:tickLblPos val="nextTo"/>
        <c:spPr>
          <a:noFill/>
          <a:ln w="9525"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812032"/>
        <c:crossesAt val="-4"/>
        <c:crossBetween val="midCat"/>
      </c:valAx>
      <c:valAx>
        <c:axId val="488120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Total Viable Count (Log10 CFU/cm</a:t>
                </a:r>
                <a:r>
                  <a:rPr lang="en-AU" baseline="30000"/>
                  <a:t>2</a:t>
                </a:r>
                <a:r>
                  <a:rPr lang="en-AU"/>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58976"/>
        <c:crosses val="autoZero"/>
        <c:crossBetween val="midCat"/>
      </c:valAx>
      <c:valAx>
        <c:axId val="48813952"/>
        <c:scaling>
          <c:orientation val="minMax"/>
        </c:scaling>
        <c:delete val="0"/>
        <c:axPos val="r"/>
        <c:title>
          <c:tx>
            <c:rich>
              <a:bodyPr rot="-5400000" spcFirstLastPara="1" vertOverflow="ellipsis" vert="horz" wrap="square" anchor="ctr" anchorCtr="1"/>
              <a:lstStyle/>
              <a:p>
                <a:pPr>
                  <a:defRPr sz="1000" b="0" i="0" u="none" strike="noStrike" kern="1200" baseline="0">
                    <a:solidFill>
                      <a:sysClr val="windowText" lastClr="000000">
                        <a:lumMod val="65000"/>
                        <a:lumOff val="35000"/>
                        <a:alpha val="50000"/>
                      </a:sysClr>
                    </a:solidFill>
                    <a:latin typeface="+mn-lt"/>
                    <a:ea typeface="+mn-ea"/>
                    <a:cs typeface="+mn-cs"/>
                  </a:defRPr>
                </a:pPr>
                <a:r>
                  <a:rPr lang="en-AU" sz="1000" b="0" i="0" baseline="0">
                    <a:solidFill>
                      <a:sysClr val="windowText" lastClr="000000">
                        <a:lumMod val="65000"/>
                        <a:lumOff val="35000"/>
                        <a:alpha val="50000"/>
                      </a:sysClr>
                    </a:solidFill>
                    <a:effectLst/>
                  </a:rPr>
                  <a:t>Temperature (°C)</a:t>
                </a:r>
                <a:endParaRPr lang="en-AU" sz="1000">
                  <a:solidFill>
                    <a:sysClr val="windowText" lastClr="000000">
                      <a:lumMod val="65000"/>
                      <a:lumOff val="35000"/>
                      <a:alpha val="50000"/>
                    </a:sysClr>
                  </a:solidFill>
                  <a:effectLst/>
                </a:endParaRPr>
              </a:p>
            </c:rich>
          </c:tx>
          <c:overlay val="0"/>
          <c:spPr>
            <a:noFill/>
            <a:ln>
              <a:solidFill>
                <a:schemeClr val="tx1">
                  <a:lumMod val="95000"/>
                  <a:lumOff val="5000"/>
                  <a:alpha val="20000"/>
                </a:schemeClr>
              </a:solidFill>
            </a:ln>
            <a:effectLst/>
          </c:spPr>
          <c:txPr>
            <a:bodyPr rot="-5400000" spcFirstLastPara="1" vertOverflow="ellipsis" vert="horz" wrap="square" anchor="ctr" anchorCtr="1"/>
            <a:lstStyle/>
            <a:p>
              <a:pPr>
                <a:defRPr sz="1000" b="0" i="0" u="none" strike="noStrike" kern="1200" baseline="0">
                  <a:solidFill>
                    <a:sysClr val="windowText" lastClr="000000">
                      <a:lumMod val="65000"/>
                      <a:lumOff val="35000"/>
                      <a:alpha val="50000"/>
                    </a:sys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95000"/>
                <a:lumOff val="5000"/>
                <a:alpha val="2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alpha val="50000"/>
                  </a:schemeClr>
                </a:solidFill>
                <a:latin typeface="+mn-lt"/>
                <a:ea typeface="+mn-ea"/>
                <a:cs typeface="+mn-cs"/>
              </a:defRPr>
            </a:pPr>
            <a:endParaRPr lang="en-US"/>
          </a:p>
        </c:txPr>
        <c:crossAx val="48816128"/>
        <c:crosses val="max"/>
        <c:crossBetween val="midCat"/>
      </c:valAx>
      <c:valAx>
        <c:axId val="48816128"/>
        <c:scaling>
          <c:orientation val="minMax"/>
        </c:scaling>
        <c:delete val="1"/>
        <c:axPos val="b"/>
        <c:numFmt formatCode="m/d/yyyy\ h:mm" sourceLinked="1"/>
        <c:majorTickMark val="out"/>
        <c:minorTickMark val="none"/>
        <c:tickLblPos val="nextTo"/>
        <c:crossAx val="48813952"/>
        <c:crosses val="autoZero"/>
        <c:crossBetween val="midCat"/>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Models!$B$16</c:f>
          <c:strCache>
            <c:ptCount val="1"/>
            <c:pt idx="0">
              <c:v>Reduction in beef shelf-life during storage</c:v>
            </c:pt>
          </c:strCache>
        </c:strRef>
      </c:tx>
      <c:layout>
        <c:manualLayout>
          <c:xMode val="edge"/>
          <c:yMode val="edge"/>
          <c:x val="8.6975065616800391E-4"/>
          <c:y val="9.8039215686274508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accent1">
                  <a:lumMod val="50000"/>
                </a:schemeClr>
              </a:solidFill>
              <a:latin typeface="+mn-lt"/>
              <a:ea typeface="+mn-ea"/>
              <a:cs typeface="+mn-cs"/>
            </a:defRPr>
          </a:pPr>
          <a:endParaRPr lang="en-US"/>
        </a:p>
      </c:txPr>
    </c:title>
    <c:autoTitleDeleted val="0"/>
    <c:plotArea>
      <c:layout>
        <c:manualLayout>
          <c:layoutTarget val="inner"/>
          <c:xMode val="edge"/>
          <c:yMode val="edge"/>
          <c:x val="8.4612860892388453E-2"/>
          <c:y val="0.14464566929133857"/>
          <c:w val="0.83128461286089228"/>
          <c:h val="0.73638914620966489"/>
        </c:manualLayout>
      </c:layout>
      <c:scatterChart>
        <c:scatterStyle val="smoothMarker"/>
        <c:varyColors val="0"/>
        <c:ser>
          <c:idx val="0"/>
          <c:order val="1"/>
          <c:tx>
            <c:v>"Shelf-life remaining"</c:v>
          </c:tx>
          <c:spPr>
            <a:ln w="25400" cap="rnd">
              <a:solidFill>
                <a:schemeClr val="accent6">
                  <a:lumMod val="75000"/>
                </a:schemeClr>
              </a:solidFill>
              <a:round/>
            </a:ln>
            <a:effectLst/>
          </c:spPr>
          <c:marker>
            <c:symbol val="none"/>
          </c:marker>
          <c:xVal>
            <c:numRef>
              <c:f>[0]!Plot_Date</c:f>
              <c:numCache>
                <c:formatCode>m/d/yyyy\ h:mm</c:formatCode>
                <c:ptCount val="71"/>
                <c:pt idx="0">
                  <c:v>43398.716944444444</c:v>
                </c:pt>
                <c:pt idx="1">
                  <c:v>43399.716944444444</c:v>
                </c:pt>
                <c:pt idx="2">
                  <c:v>43400.716944444444</c:v>
                </c:pt>
                <c:pt idx="3">
                  <c:v>43401.716944444444</c:v>
                </c:pt>
                <c:pt idx="4">
                  <c:v>43402.716944444444</c:v>
                </c:pt>
                <c:pt idx="5">
                  <c:v>43403.716944444444</c:v>
                </c:pt>
                <c:pt idx="6">
                  <c:v>43404.716944444444</c:v>
                </c:pt>
                <c:pt idx="7">
                  <c:v>43405.716944444444</c:v>
                </c:pt>
                <c:pt idx="8">
                  <c:v>43406.716944444444</c:v>
                </c:pt>
                <c:pt idx="9">
                  <c:v>43407.716944444444</c:v>
                </c:pt>
                <c:pt idx="10">
                  <c:v>43408.716944444444</c:v>
                </c:pt>
                <c:pt idx="11">
                  <c:v>43409.716944444444</c:v>
                </c:pt>
                <c:pt idx="12">
                  <c:v>43410.716944444444</c:v>
                </c:pt>
                <c:pt idx="13">
                  <c:v>43411.716944444444</c:v>
                </c:pt>
                <c:pt idx="14">
                  <c:v>43412.716944444444</c:v>
                </c:pt>
                <c:pt idx="15">
                  <c:v>43413.716944444444</c:v>
                </c:pt>
                <c:pt idx="16">
                  <c:v>43414.716944444444</c:v>
                </c:pt>
                <c:pt idx="17">
                  <c:v>43415.716944444444</c:v>
                </c:pt>
                <c:pt idx="18">
                  <c:v>43416.716944444444</c:v>
                </c:pt>
                <c:pt idx="19">
                  <c:v>43417.716944444444</c:v>
                </c:pt>
                <c:pt idx="20">
                  <c:v>43418.716944444444</c:v>
                </c:pt>
                <c:pt idx="21">
                  <c:v>43419.716944444444</c:v>
                </c:pt>
                <c:pt idx="22">
                  <c:v>43420.716944444444</c:v>
                </c:pt>
                <c:pt idx="23">
                  <c:v>43421.716944444444</c:v>
                </c:pt>
                <c:pt idx="24">
                  <c:v>43422.716944444444</c:v>
                </c:pt>
                <c:pt idx="25">
                  <c:v>43423.716944444444</c:v>
                </c:pt>
                <c:pt idx="26">
                  <c:v>43424.716944444444</c:v>
                </c:pt>
                <c:pt idx="27">
                  <c:v>43425.716944444444</c:v>
                </c:pt>
                <c:pt idx="28">
                  <c:v>43426.716944444444</c:v>
                </c:pt>
                <c:pt idx="29">
                  <c:v>43427.716944444444</c:v>
                </c:pt>
                <c:pt idx="30">
                  <c:v>43428.716944444444</c:v>
                </c:pt>
                <c:pt idx="31">
                  <c:v>43429.716944444444</c:v>
                </c:pt>
                <c:pt idx="32">
                  <c:v>43430.716944444444</c:v>
                </c:pt>
                <c:pt idx="33">
                  <c:v>43431.716944444444</c:v>
                </c:pt>
                <c:pt idx="34">
                  <c:v>43432.716944444444</c:v>
                </c:pt>
                <c:pt idx="35">
                  <c:v>43433.716944444444</c:v>
                </c:pt>
                <c:pt idx="36">
                  <c:v>43434.716944444444</c:v>
                </c:pt>
                <c:pt idx="37">
                  <c:v>43435.716944444444</c:v>
                </c:pt>
                <c:pt idx="38">
                  <c:v>43436.716944444444</c:v>
                </c:pt>
                <c:pt idx="39">
                  <c:v>43437.716944444444</c:v>
                </c:pt>
                <c:pt idx="40">
                  <c:v>43438.716944444444</c:v>
                </c:pt>
                <c:pt idx="41">
                  <c:v>43439.716944444444</c:v>
                </c:pt>
                <c:pt idx="42">
                  <c:v>43440.716944444444</c:v>
                </c:pt>
                <c:pt idx="43">
                  <c:v>43441.716944444444</c:v>
                </c:pt>
                <c:pt idx="44">
                  <c:v>43442.716944444444</c:v>
                </c:pt>
                <c:pt idx="45">
                  <c:v>43443.716944444444</c:v>
                </c:pt>
                <c:pt idx="46">
                  <c:v>43444.716944444444</c:v>
                </c:pt>
                <c:pt idx="47">
                  <c:v>43445.716944444444</c:v>
                </c:pt>
                <c:pt idx="48">
                  <c:v>43446.716944444444</c:v>
                </c:pt>
                <c:pt idx="49">
                  <c:v>43447.716944444444</c:v>
                </c:pt>
                <c:pt idx="50">
                  <c:v>43448.716944444444</c:v>
                </c:pt>
                <c:pt idx="51">
                  <c:v>43449.716944444444</c:v>
                </c:pt>
                <c:pt idx="52">
                  <c:v>43450.716944444444</c:v>
                </c:pt>
                <c:pt idx="53">
                  <c:v>43451.716944444444</c:v>
                </c:pt>
                <c:pt idx="54">
                  <c:v>43452.716944444444</c:v>
                </c:pt>
                <c:pt idx="55">
                  <c:v>43453.716944444444</c:v>
                </c:pt>
                <c:pt idx="56">
                  <c:v>43454.716944444444</c:v>
                </c:pt>
                <c:pt idx="57">
                  <c:v>43455.716944444444</c:v>
                </c:pt>
                <c:pt idx="58">
                  <c:v>43456.716944444444</c:v>
                </c:pt>
                <c:pt idx="59">
                  <c:v>43457.716944444444</c:v>
                </c:pt>
                <c:pt idx="60">
                  <c:v>43458.716944444444</c:v>
                </c:pt>
                <c:pt idx="61">
                  <c:v>43459.716944444444</c:v>
                </c:pt>
                <c:pt idx="62">
                  <c:v>43460.716944444444</c:v>
                </c:pt>
                <c:pt idx="63">
                  <c:v>43461.716944444444</c:v>
                </c:pt>
                <c:pt idx="64">
                  <c:v>43462.716944444444</c:v>
                </c:pt>
                <c:pt idx="65">
                  <c:v>43463.716944444444</c:v>
                </c:pt>
                <c:pt idx="66">
                  <c:v>43464.716944444444</c:v>
                </c:pt>
                <c:pt idx="67">
                  <c:v>43465.716944444444</c:v>
                </c:pt>
                <c:pt idx="68">
                  <c:v>43466.716944444444</c:v>
                </c:pt>
                <c:pt idx="69">
                  <c:v>43467.716944444444</c:v>
                </c:pt>
                <c:pt idx="70">
                  <c:v>43468.716944444444</c:v>
                </c:pt>
              </c:numCache>
            </c:numRef>
          </c:xVal>
          <c:yVal>
            <c:numRef>
              <c:f>[0]!Plot_SL_remain</c:f>
              <c:numCache>
                <c:formatCode>0.000</c:formatCode>
                <c:ptCount val="71"/>
                <c:pt idx="0">
                  <c:v>159.96560400062614</c:v>
                </c:pt>
                <c:pt idx="1">
                  <c:v>147.29924870309381</c:v>
                </c:pt>
                <c:pt idx="2">
                  <c:v>142.39269350023145</c:v>
                </c:pt>
                <c:pt idx="3">
                  <c:v>137.76192961998484</c:v>
                </c:pt>
                <c:pt idx="4">
                  <c:v>131.80881166612622</c:v>
                </c:pt>
                <c:pt idx="5">
                  <c:v>126.75569256594451</c:v>
                </c:pt>
                <c:pt idx="6">
                  <c:v>123.86657150408398</c:v>
                </c:pt>
                <c:pt idx="7">
                  <c:v>121.31881402553121</c:v>
                </c:pt>
                <c:pt idx="8">
                  <c:v>119.12851148930095</c:v>
                </c:pt>
                <c:pt idx="9">
                  <c:v>117.07073125811263</c:v>
                </c:pt>
                <c:pt idx="10">
                  <c:v>115.04902891779994</c:v>
                </c:pt>
                <c:pt idx="11">
                  <c:v>113.05595915993649</c:v>
                </c:pt>
                <c:pt idx="12">
                  <c:v>111.08422982959672</c:v>
                </c:pt>
                <c:pt idx="13">
                  <c:v>109.12666363698072</c:v>
                </c:pt>
                <c:pt idx="14">
                  <c:v>107.20428193981874</c:v>
                </c:pt>
                <c:pt idx="15">
                  <c:v>105.33062249903939</c:v>
                </c:pt>
                <c:pt idx="16">
                  <c:v>103.49822724342455</c:v>
                </c:pt>
                <c:pt idx="17">
                  <c:v>101.72013618502508</c:v>
                </c:pt>
                <c:pt idx="18">
                  <c:v>99.982237237284181</c:v>
                </c:pt>
                <c:pt idx="19">
                  <c:v>98.297213054084054</c:v>
                </c:pt>
                <c:pt idx="20">
                  <c:v>96.696368242190516</c:v>
                </c:pt>
                <c:pt idx="21">
                  <c:v>95.133647968694078</c:v>
                </c:pt>
                <c:pt idx="22">
                  <c:v>93.602347167089093</c:v>
                </c:pt>
                <c:pt idx="23">
                  <c:v>92.139046077972424</c:v>
                </c:pt>
                <c:pt idx="24">
                  <c:v>90.718213477287037</c:v>
                </c:pt>
                <c:pt idx="25">
                  <c:v>89.333284689236422</c:v>
                </c:pt>
                <c:pt idx="26">
                  <c:v>87.995512935028188</c:v>
                </c:pt>
                <c:pt idx="27">
                  <c:v>86.704081395991153</c:v>
                </c:pt>
                <c:pt idx="28">
                  <c:v>85.441197700704649</c:v>
                </c:pt>
                <c:pt idx="29">
                  <c:v>84.195289558167602</c:v>
                </c:pt>
                <c:pt idx="30">
                  <c:v>82.966242103254388</c:v>
                </c:pt>
                <c:pt idx="31">
                  <c:v>81.737194648341173</c:v>
                </c:pt>
                <c:pt idx="32">
                  <c:v>80.524893015926153</c:v>
                </c:pt>
                <c:pt idx="33">
                  <c:v>79.295845561012939</c:v>
                </c:pt>
                <c:pt idx="34">
                  <c:v>78.083543928597919</c:v>
                </c:pt>
                <c:pt idx="35">
                  <c:v>76.820660233311415</c:v>
                </c:pt>
                <c:pt idx="36">
                  <c:v>75.574752090774368</c:v>
                </c:pt>
                <c:pt idx="37">
                  <c:v>74.323198193445904</c:v>
                </c:pt>
                <c:pt idx="38">
                  <c:v>73.077290050908857</c:v>
                </c:pt>
                <c:pt idx="39">
                  <c:v>71.83138190837181</c:v>
                </c:pt>
                <c:pt idx="40">
                  <c:v>70.607929157083063</c:v>
                </c:pt>
                <c:pt idx="41">
                  <c:v>69.401183939917303</c:v>
                </c:pt>
                <c:pt idx="42">
                  <c:v>68.227509195620584</c:v>
                </c:pt>
                <c:pt idx="43">
                  <c:v>67.059301527030968</c:v>
                </c:pt>
                <c:pt idx="44">
                  <c:v>65.929006030222354</c:v>
                </c:pt>
                <c:pt idx="45">
                  <c:v>64.809427717368393</c:v>
                </c:pt>
                <c:pt idx="46">
                  <c:v>63.726957520415979</c:v>
                </c:pt>
                <c:pt idx="47">
                  <c:v>62.649737431711124</c:v>
                </c:pt>
                <c:pt idx="48">
                  <c:v>61.603749973865121</c:v>
                </c:pt>
                <c:pt idx="49">
                  <c:v>60.568071290638173</c:v>
                </c:pt>
                <c:pt idx="50">
                  <c:v>59.563012624266676</c:v>
                </c:pt>
                <c:pt idx="51">
                  <c:v>58.552882528731949</c:v>
                </c:pt>
                <c:pt idx="52">
                  <c:v>57.577984418713363</c:v>
                </c:pt>
                <c:pt idx="53">
                  <c:v>56.588063463081141</c:v>
                </c:pt>
                <c:pt idx="54">
                  <c:v>55.613165353062556</c:v>
                </c:pt>
                <c:pt idx="55">
                  <c:v>54.608106686691059</c:v>
                </c:pt>
                <c:pt idx="56">
                  <c:v>53.618185731058837</c:v>
                </c:pt>
                <c:pt idx="57">
                  <c:v>52.60805563552411</c:v>
                </c:pt>
                <c:pt idx="58">
                  <c:v>51.602996969152613</c:v>
                </c:pt>
                <c:pt idx="59">
                  <c:v>50.562170280012005</c:v>
                </c:pt>
                <c:pt idx="60">
                  <c:v>49.505822996379997</c:v>
                </c:pt>
                <c:pt idx="61">
                  <c:v>48.428602907675142</c:v>
                </c:pt>
                <c:pt idx="62">
                  <c:v>47.351382818970286</c:v>
                </c:pt>
                <c:pt idx="63">
                  <c:v>46.274162730265431</c:v>
                </c:pt>
                <c:pt idx="64">
                  <c:v>45.212616389552821</c:v>
                </c:pt>
                <c:pt idx="65">
                  <c:v>44.166628931706818</c:v>
                </c:pt>
                <c:pt idx="66">
                  <c:v>43.13095024847987</c:v>
                </c:pt>
                <c:pt idx="67">
                  <c:v>42.105529288705021</c:v>
                </c:pt>
                <c:pt idx="68">
                  <c:v>41.095399193170294</c:v>
                </c:pt>
                <c:pt idx="69">
                  <c:v>40.090340526798798</c:v>
                </c:pt>
                <c:pt idx="70">
                  <c:v>39.115442416780212</c:v>
                </c:pt>
              </c:numCache>
            </c:numRef>
          </c:yVal>
          <c:smooth val="1"/>
          <c:extLst>
            <c:ext xmlns:c16="http://schemas.microsoft.com/office/drawing/2014/chart" uri="{C3380CC4-5D6E-409C-BE32-E72D297353CC}">
              <c16:uniqueId val="{00000000-E402-4D38-9F2A-96DF72A6B4E2}"/>
            </c:ext>
          </c:extLst>
        </c:ser>
        <c:dLbls>
          <c:showLegendKey val="0"/>
          <c:showVal val="0"/>
          <c:showCatName val="0"/>
          <c:showSerName val="0"/>
          <c:showPercent val="0"/>
          <c:showBubbleSize val="0"/>
        </c:dLbls>
        <c:axId val="49625344"/>
        <c:axId val="49627136"/>
      </c:scatterChart>
      <c:scatterChart>
        <c:scatterStyle val="smoothMarker"/>
        <c:varyColors val="0"/>
        <c:ser>
          <c:idx val="1"/>
          <c:order val="0"/>
          <c:tx>
            <c:strRef>
              <c:f>'Temperature log'!$N$6</c:f>
              <c:strCache>
                <c:ptCount val="1"/>
                <c:pt idx="0">
                  <c:v>Temperature (°C)</c:v>
                </c:pt>
              </c:strCache>
            </c:strRef>
          </c:tx>
          <c:spPr>
            <a:ln w="19050" cap="rnd">
              <a:solidFill>
                <a:schemeClr val="accent1">
                  <a:lumMod val="75000"/>
                </a:schemeClr>
              </a:solidFill>
              <a:round/>
            </a:ln>
            <a:effectLst/>
          </c:spPr>
          <c:marker>
            <c:symbol val="none"/>
          </c:marker>
          <c:xVal>
            <c:numRef>
              <c:f>[0]!Plot_Date</c:f>
              <c:numCache>
                <c:formatCode>m/d/yyyy\ h:mm</c:formatCode>
                <c:ptCount val="71"/>
                <c:pt idx="0">
                  <c:v>43398.716944444444</c:v>
                </c:pt>
                <c:pt idx="1">
                  <c:v>43399.716944444444</c:v>
                </c:pt>
                <c:pt idx="2">
                  <c:v>43400.716944444444</c:v>
                </c:pt>
                <c:pt idx="3">
                  <c:v>43401.716944444444</c:v>
                </c:pt>
                <c:pt idx="4">
                  <c:v>43402.716944444444</c:v>
                </c:pt>
                <c:pt idx="5">
                  <c:v>43403.716944444444</c:v>
                </c:pt>
                <c:pt idx="6">
                  <c:v>43404.716944444444</c:v>
                </c:pt>
                <c:pt idx="7">
                  <c:v>43405.716944444444</c:v>
                </c:pt>
                <c:pt idx="8">
                  <c:v>43406.716944444444</c:v>
                </c:pt>
                <c:pt idx="9">
                  <c:v>43407.716944444444</c:v>
                </c:pt>
                <c:pt idx="10">
                  <c:v>43408.716944444444</c:v>
                </c:pt>
                <c:pt idx="11">
                  <c:v>43409.716944444444</c:v>
                </c:pt>
                <c:pt idx="12">
                  <c:v>43410.716944444444</c:v>
                </c:pt>
                <c:pt idx="13">
                  <c:v>43411.716944444444</c:v>
                </c:pt>
                <c:pt idx="14">
                  <c:v>43412.716944444444</c:v>
                </c:pt>
                <c:pt idx="15">
                  <c:v>43413.716944444444</c:v>
                </c:pt>
                <c:pt idx="16">
                  <c:v>43414.716944444444</c:v>
                </c:pt>
                <c:pt idx="17">
                  <c:v>43415.716944444444</c:v>
                </c:pt>
                <c:pt idx="18">
                  <c:v>43416.716944444444</c:v>
                </c:pt>
                <c:pt idx="19">
                  <c:v>43417.716944444444</c:v>
                </c:pt>
                <c:pt idx="20">
                  <c:v>43418.716944444444</c:v>
                </c:pt>
                <c:pt idx="21">
                  <c:v>43419.716944444444</c:v>
                </c:pt>
                <c:pt idx="22">
                  <c:v>43420.716944444444</c:v>
                </c:pt>
                <c:pt idx="23">
                  <c:v>43421.716944444444</c:v>
                </c:pt>
                <c:pt idx="24">
                  <c:v>43422.716944444444</c:v>
                </c:pt>
                <c:pt idx="25">
                  <c:v>43423.716944444444</c:v>
                </c:pt>
                <c:pt idx="26">
                  <c:v>43424.716944444444</c:v>
                </c:pt>
                <c:pt idx="27">
                  <c:v>43425.716944444444</c:v>
                </c:pt>
                <c:pt idx="28">
                  <c:v>43426.716944444444</c:v>
                </c:pt>
                <c:pt idx="29">
                  <c:v>43427.716944444444</c:v>
                </c:pt>
                <c:pt idx="30">
                  <c:v>43428.716944444444</c:v>
                </c:pt>
                <c:pt idx="31">
                  <c:v>43429.716944444444</c:v>
                </c:pt>
                <c:pt idx="32">
                  <c:v>43430.716944444444</c:v>
                </c:pt>
                <c:pt idx="33">
                  <c:v>43431.716944444444</c:v>
                </c:pt>
                <c:pt idx="34">
                  <c:v>43432.716944444444</c:v>
                </c:pt>
                <c:pt idx="35">
                  <c:v>43433.716944444444</c:v>
                </c:pt>
                <c:pt idx="36">
                  <c:v>43434.716944444444</c:v>
                </c:pt>
                <c:pt idx="37">
                  <c:v>43435.716944444444</c:v>
                </c:pt>
                <c:pt idx="38">
                  <c:v>43436.716944444444</c:v>
                </c:pt>
                <c:pt idx="39">
                  <c:v>43437.716944444444</c:v>
                </c:pt>
                <c:pt idx="40">
                  <c:v>43438.716944444444</c:v>
                </c:pt>
                <c:pt idx="41">
                  <c:v>43439.716944444444</c:v>
                </c:pt>
                <c:pt idx="42">
                  <c:v>43440.716944444444</c:v>
                </c:pt>
                <c:pt idx="43">
                  <c:v>43441.716944444444</c:v>
                </c:pt>
                <c:pt idx="44">
                  <c:v>43442.716944444444</c:v>
                </c:pt>
                <c:pt idx="45">
                  <c:v>43443.716944444444</c:v>
                </c:pt>
                <c:pt idx="46">
                  <c:v>43444.716944444444</c:v>
                </c:pt>
                <c:pt idx="47">
                  <c:v>43445.716944444444</c:v>
                </c:pt>
                <c:pt idx="48">
                  <c:v>43446.716944444444</c:v>
                </c:pt>
                <c:pt idx="49">
                  <c:v>43447.716944444444</c:v>
                </c:pt>
                <c:pt idx="50">
                  <c:v>43448.716944444444</c:v>
                </c:pt>
                <c:pt idx="51">
                  <c:v>43449.716944444444</c:v>
                </c:pt>
                <c:pt idx="52">
                  <c:v>43450.716944444444</c:v>
                </c:pt>
                <c:pt idx="53">
                  <c:v>43451.716944444444</c:v>
                </c:pt>
                <c:pt idx="54">
                  <c:v>43452.716944444444</c:v>
                </c:pt>
                <c:pt idx="55">
                  <c:v>43453.716944444444</c:v>
                </c:pt>
                <c:pt idx="56">
                  <c:v>43454.716944444444</c:v>
                </c:pt>
                <c:pt idx="57">
                  <c:v>43455.716944444444</c:v>
                </c:pt>
                <c:pt idx="58">
                  <c:v>43456.716944444444</c:v>
                </c:pt>
                <c:pt idx="59">
                  <c:v>43457.716944444444</c:v>
                </c:pt>
                <c:pt idx="60">
                  <c:v>43458.716944444444</c:v>
                </c:pt>
                <c:pt idx="61">
                  <c:v>43459.716944444444</c:v>
                </c:pt>
                <c:pt idx="62">
                  <c:v>43460.716944444444</c:v>
                </c:pt>
                <c:pt idx="63">
                  <c:v>43461.716944444444</c:v>
                </c:pt>
                <c:pt idx="64">
                  <c:v>43462.716944444444</c:v>
                </c:pt>
                <c:pt idx="65">
                  <c:v>43463.716944444444</c:v>
                </c:pt>
                <c:pt idx="66">
                  <c:v>43464.716944444444</c:v>
                </c:pt>
                <c:pt idx="67">
                  <c:v>43465.716944444444</c:v>
                </c:pt>
                <c:pt idx="68">
                  <c:v>43466.716944444444</c:v>
                </c:pt>
                <c:pt idx="69">
                  <c:v>43467.716944444444</c:v>
                </c:pt>
                <c:pt idx="70">
                  <c:v>43468.716944444444</c:v>
                </c:pt>
              </c:numCache>
            </c:numRef>
          </c:xVal>
          <c:yVal>
            <c:numRef>
              <c:f>[0]!Plot_Temp</c:f>
              <c:numCache>
                <c:formatCode>0.00</c:formatCode>
                <c:ptCount val="71"/>
                <c:pt idx="0">
                  <c:v>12.1</c:v>
                </c:pt>
                <c:pt idx="1">
                  <c:v>9.6300000000000008</c:v>
                </c:pt>
                <c:pt idx="2">
                  <c:v>4.3099999999999996</c:v>
                </c:pt>
                <c:pt idx="3">
                  <c:v>4.0599999999999996</c:v>
                </c:pt>
                <c:pt idx="4">
                  <c:v>5.2</c:v>
                </c:pt>
                <c:pt idx="5">
                  <c:v>4.4400000000000004</c:v>
                </c:pt>
                <c:pt idx="6">
                  <c:v>2.27</c:v>
                </c:pt>
                <c:pt idx="7">
                  <c:v>1.86</c:v>
                </c:pt>
                <c:pt idx="8">
                  <c:v>1.4</c:v>
                </c:pt>
                <c:pt idx="9">
                  <c:v>1.22</c:v>
                </c:pt>
                <c:pt idx="10">
                  <c:v>1.17</c:v>
                </c:pt>
                <c:pt idx="11">
                  <c:v>1.1299999999999999</c:v>
                </c:pt>
                <c:pt idx="12">
                  <c:v>1.1000000000000001</c:v>
                </c:pt>
                <c:pt idx="13">
                  <c:v>1.08</c:v>
                </c:pt>
                <c:pt idx="14">
                  <c:v>1.03</c:v>
                </c:pt>
                <c:pt idx="15">
                  <c:v>0.96</c:v>
                </c:pt>
                <c:pt idx="16">
                  <c:v>0.9</c:v>
                </c:pt>
                <c:pt idx="17">
                  <c:v>0.82</c:v>
                </c:pt>
                <c:pt idx="18">
                  <c:v>0.76</c:v>
                </c:pt>
                <c:pt idx="19">
                  <c:v>0.68</c:v>
                </c:pt>
                <c:pt idx="20">
                  <c:v>0.55000000000000004</c:v>
                </c:pt>
                <c:pt idx="21">
                  <c:v>0.49</c:v>
                </c:pt>
                <c:pt idx="22">
                  <c:v>0.44</c:v>
                </c:pt>
                <c:pt idx="23">
                  <c:v>0.33</c:v>
                </c:pt>
                <c:pt idx="24">
                  <c:v>0.26</c:v>
                </c:pt>
                <c:pt idx="25">
                  <c:v>0.2</c:v>
                </c:pt>
                <c:pt idx="26">
                  <c:v>0.12</c:v>
                </c:pt>
                <c:pt idx="27">
                  <c:v>0.04</c:v>
                </c:pt>
                <c:pt idx="28">
                  <c:v>-0.01</c:v>
                </c:pt>
                <c:pt idx="29">
                  <c:v>-0.04</c:v>
                </c:pt>
                <c:pt idx="30">
                  <c:v>-7.0000000000000007E-2</c:v>
                </c:pt>
                <c:pt idx="31">
                  <c:v>-7.0000000000000007E-2</c:v>
                </c:pt>
                <c:pt idx="32">
                  <c:v>-0.1</c:v>
                </c:pt>
                <c:pt idx="33">
                  <c:v>-7.0000000000000007E-2</c:v>
                </c:pt>
                <c:pt idx="34">
                  <c:v>-0.1</c:v>
                </c:pt>
                <c:pt idx="35">
                  <c:v>-0.01</c:v>
                </c:pt>
                <c:pt idx="36">
                  <c:v>-0.04</c:v>
                </c:pt>
                <c:pt idx="37">
                  <c:v>-0.03</c:v>
                </c:pt>
                <c:pt idx="38">
                  <c:v>-0.04</c:v>
                </c:pt>
                <c:pt idx="39">
                  <c:v>-0.04</c:v>
                </c:pt>
                <c:pt idx="40">
                  <c:v>-0.08</c:v>
                </c:pt>
                <c:pt idx="41">
                  <c:v>-0.11</c:v>
                </c:pt>
                <c:pt idx="42">
                  <c:v>-0.17</c:v>
                </c:pt>
                <c:pt idx="43">
                  <c:v>-0.18</c:v>
                </c:pt>
                <c:pt idx="44">
                  <c:v>-0.25</c:v>
                </c:pt>
                <c:pt idx="45">
                  <c:v>-0.27</c:v>
                </c:pt>
                <c:pt idx="46">
                  <c:v>-0.34</c:v>
                </c:pt>
                <c:pt idx="47">
                  <c:v>-0.35</c:v>
                </c:pt>
                <c:pt idx="48">
                  <c:v>-0.41</c:v>
                </c:pt>
                <c:pt idx="49">
                  <c:v>-0.43</c:v>
                </c:pt>
                <c:pt idx="50">
                  <c:v>-0.49</c:v>
                </c:pt>
                <c:pt idx="51">
                  <c:v>-0.48</c:v>
                </c:pt>
                <c:pt idx="52">
                  <c:v>-0.55000000000000004</c:v>
                </c:pt>
                <c:pt idx="53">
                  <c:v>-0.52</c:v>
                </c:pt>
                <c:pt idx="54">
                  <c:v>-0.55000000000000004</c:v>
                </c:pt>
                <c:pt idx="55">
                  <c:v>-0.49</c:v>
                </c:pt>
                <c:pt idx="56">
                  <c:v>-0.52</c:v>
                </c:pt>
                <c:pt idx="57">
                  <c:v>-0.48</c:v>
                </c:pt>
                <c:pt idx="58">
                  <c:v>-0.49</c:v>
                </c:pt>
                <c:pt idx="59">
                  <c:v>-0.42</c:v>
                </c:pt>
                <c:pt idx="60">
                  <c:v>-0.39</c:v>
                </c:pt>
                <c:pt idx="61">
                  <c:v>-0.35</c:v>
                </c:pt>
                <c:pt idx="62">
                  <c:v>-0.35</c:v>
                </c:pt>
                <c:pt idx="63">
                  <c:v>-0.35</c:v>
                </c:pt>
                <c:pt idx="64">
                  <c:v>-0.38</c:v>
                </c:pt>
                <c:pt idx="65">
                  <c:v>-0.41</c:v>
                </c:pt>
                <c:pt idx="66">
                  <c:v>-0.43</c:v>
                </c:pt>
                <c:pt idx="67">
                  <c:v>-0.45</c:v>
                </c:pt>
                <c:pt idx="68">
                  <c:v>-0.48</c:v>
                </c:pt>
                <c:pt idx="69">
                  <c:v>-0.49</c:v>
                </c:pt>
                <c:pt idx="70">
                  <c:v>-0.55000000000000004</c:v>
                </c:pt>
              </c:numCache>
            </c:numRef>
          </c:yVal>
          <c:smooth val="1"/>
          <c:extLst>
            <c:ext xmlns:c16="http://schemas.microsoft.com/office/drawing/2014/chart" uri="{C3380CC4-5D6E-409C-BE32-E72D297353CC}">
              <c16:uniqueId val="{00000001-E402-4D38-9F2A-96DF72A6B4E2}"/>
            </c:ext>
          </c:extLst>
        </c:ser>
        <c:dLbls>
          <c:showLegendKey val="0"/>
          <c:showVal val="0"/>
          <c:showCatName val="0"/>
          <c:showSerName val="0"/>
          <c:showPercent val="0"/>
          <c:showBubbleSize val="0"/>
        </c:dLbls>
        <c:axId val="49631232"/>
        <c:axId val="49629056"/>
      </c:scatterChart>
      <c:valAx>
        <c:axId val="49625344"/>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0"/>
        <c:majorTickMark val="none"/>
        <c:minorTickMark val="none"/>
        <c:tickLblPos val="nextTo"/>
        <c:spPr>
          <a:noFill/>
          <a:ln w="9525"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27136"/>
        <c:crossesAt val="-4"/>
        <c:crossBetween val="midCat"/>
      </c:valAx>
      <c:valAx>
        <c:axId val="4962713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Days before noticeable loss of  quality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25344"/>
        <c:crosses val="autoZero"/>
        <c:crossBetween val="midCat"/>
      </c:valAx>
      <c:valAx>
        <c:axId val="49629056"/>
        <c:scaling>
          <c:orientation val="minMax"/>
        </c:scaling>
        <c:delete val="0"/>
        <c:axPos val="r"/>
        <c:title>
          <c:tx>
            <c:rich>
              <a:bodyPr rot="-5400000" spcFirstLastPara="1" vertOverflow="ellipsis" vert="horz" wrap="square" anchor="ctr" anchorCtr="1"/>
              <a:lstStyle/>
              <a:p>
                <a:pPr>
                  <a:defRPr sz="1000" b="0" i="0" u="none" strike="noStrike" kern="1200" baseline="0">
                    <a:solidFill>
                      <a:sysClr val="windowText" lastClr="000000">
                        <a:lumMod val="65000"/>
                        <a:lumOff val="35000"/>
                        <a:alpha val="50000"/>
                      </a:sysClr>
                    </a:solidFill>
                    <a:latin typeface="+mn-lt"/>
                    <a:ea typeface="+mn-ea"/>
                    <a:cs typeface="+mn-cs"/>
                  </a:defRPr>
                </a:pPr>
                <a:r>
                  <a:rPr lang="en-AU" sz="1000" b="0" i="0" baseline="0">
                    <a:solidFill>
                      <a:sysClr val="windowText" lastClr="000000">
                        <a:lumMod val="65000"/>
                        <a:lumOff val="35000"/>
                        <a:alpha val="50000"/>
                      </a:sysClr>
                    </a:solidFill>
                    <a:effectLst/>
                  </a:rPr>
                  <a:t>Temperature (°C)</a:t>
                </a:r>
                <a:endParaRPr lang="en-AU" sz="1000">
                  <a:solidFill>
                    <a:sysClr val="windowText" lastClr="000000">
                      <a:lumMod val="65000"/>
                      <a:lumOff val="35000"/>
                      <a:alpha val="50000"/>
                    </a:sysClr>
                  </a:solidFill>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lumMod val="65000"/>
                      <a:lumOff val="35000"/>
                      <a:alpha val="50000"/>
                    </a:sys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alpha val="50000"/>
                  </a:schemeClr>
                </a:solidFill>
                <a:latin typeface="+mn-lt"/>
                <a:ea typeface="+mn-ea"/>
                <a:cs typeface="+mn-cs"/>
              </a:defRPr>
            </a:pPr>
            <a:endParaRPr lang="en-US"/>
          </a:p>
        </c:txPr>
        <c:crossAx val="49631232"/>
        <c:crosses val="max"/>
        <c:crossBetween val="midCat"/>
      </c:valAx>
      <c:valAx>
        <c:axId val="49631232"/>
        <c:scaling>
          <c:orientation val="minMax"/>
        </c:scaling>
        <c:delete val="1"/>
        <c:axPos val="b"/>
        <c:numFmt formatCode="m/d/yyyy\ h:mm" sourceLinked="1"/>
        <c:majorTickMark val="out"/>
        <c:minorTickMark val="none"/>
        <c:tickLblPos val="nextTo"/>
        <c:crossAx val="49629056"/>
        <c:crosses val="autoZero"/>
        <c:crossBetween val="midCat"/>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2" dropStyle="combo" dx="22" fmlaLink="Models!$A$3" fmlaRange="Models!$B$7:$B$8" noThreeD="1" sel="1" val="0"/>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media/image4.emf"/><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25</xdr:col>
      <xdr:colOff>0</xdr:colOff>
      <xdr:row>4</xdr:row>
      <xdr:rowOff>0</xdr:rowOff>
    </xdr:from>
    <xdr:to>
      <xdr:col>32</xdr:col>
      <xdr:colOff>0</xdr:colOff>
      <xdr:row>27</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295900" y="657225"/>
          <a:ext cx="4267200" cy="44196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t>Instructions</a:t>
          </a:r>
        </a:p>
        <a:p>
          <a:r>
            <a:rPr lang="en-AU" sz="1100" u="sng" baseline="0"/>
            <a:t>Temperature:</a:t>
          </a:r>
          <a:endParaRPr lang="en-AU" sz="1100" u="none" baseline="0"/>
        </a:p>
        <a:p>
          <a:pPr marL="0" marR="0" lvl="0" indent="0" defTabSz="914400" eaLnBrk="1" fontAlgn="auto" latinLnBrk="0" hangingPunct="1">
            <a:lnSpc>
              <a:spcPct val="100000"/>
            </a:lnSpc>
            <a:spcBef>
              <a:spcPts val="0"/>
            </a:spcBef>
            <a:spcAft>
              <a:spcPts val="0"/>
            </a:spcAft>
            <a:buClrTx/>
            <a:buSzTx/>
            <a:buFontTx/>
            <a:buNone/>
            <a:tabLst/>
            <a:defRPr/>
          </a:pPr>
          <a:r>
            <a:rPr lang="en-AU" sz="1100" u="none" baseline="0"/>
            <a:t>- Temperatures can be entered as </a:t>
          </a:r>
          <a:r>
            <a:rPr lang="en-AU" sz="1100"/>
            <a:t>°C or °</a:t>
          </a:r>
          <a:r>
            <a:rPr lang="en-AU" sz="1100">
              <a:solidFill>
                <a:schemeClr val="dk1"/>
              </a:solidFill>
              <a:latin typeface="+mn-lt"/>
              <a:ea typeface="+mn-ea"/>
              <a:cs typeface="+mn-cs"/>
            </a:rPr>
            <a:t>F</a:t>
          </a:r>
          <a:r>
            <a:rPr lang="en-AU" sz="1100" baseline="0">
              <a:solidFill>
                <a:schemeClr val="dk1"/>
              </a:solidFill>
              <a:latin typeface="+mn-lt"/>
              <a:ea typeface="+mn-ea"/>
              <a:cs typeface="+mn-cs"/>
            </a:rPr>
            <a:t> - the correct unit should be selected from the drop-dwon box in cell E5</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latin typeface="+mn-lt"/>
              <a:ea typeface="+mn-ea"/>
              <a:cs typeface="+mn-cs"/>
            </a:rPr>
            <a:t>- Temperature values may also contain the units (optional). Any text after the temperature value is ignored; i.e. no check is performed as to whether the units following the temperature values are the same as those in cell E5!</a:t>
          </a:r>
          <a:endParaRPr lang="en-AU" sz="1100">
            <a:solidFill>
              <a:schemeClr val="dk1"/>
            </a:solidFill>
            <a:latin typeface="+mn-lt"/>
            <a:ea typeface="+mn-ea"/>
            <a:cs typeface="+mn-cs"/>
          </a:endParaRPr>
        </a:p>
        <a:p>
          <a:endParaRPr lang="en-AU" sz="1100" u="sng" baseline="0"/>
        </a:p>
        <a:p>
          <a:r>
            <a:rPr lang="en-AU" sz="1100" u="sng" baseline="0"/>
            <a:t>Logger file contains Date and Time in a single column:</a:t>
          </a:r>
        </a:p>
        <a:p>
          <a:r>
            <a:rPr lang="en-AU" sz="1100" baseline="0">
              <a:solidFill>
                <a:schemeClr val="dk1"/>
              </a:solidFill>
              <a:effectLst/>
              <a:latin typeface="+mn-lt"/>
              <a:ea typeface="+mn-ea"/>
              <a:cs typeface="+mn-cs"/>
            </a:rPr>
            <a:t>- Copy the date/time data from your logger spreadsheet/CSV file.</a:t>
          </a:r>
          <a:endParaRPr lang="en-AU">
            <a:effectLst/>
          </a:endParaRPr>
        </a:p>
        <a:p>
          <a:r>
            <a:rPr lang="en-AU" sz="1100" baseline="0">
              <a:solidFill>
                <a:schemeClr val="dk1"/>
              </a:solidFill>
              <a:effectLst/>
              <a:latin typeface="+mn-lt"/>
              <a:ea typeface="+mn-ea"/>
              <a:cs typeface="+mn-cs"/>
            </a:rPr>
            <a:t>- Make cell </a:t>
          </a:r>
          <a:r>
            <a:rPr lang="en-AU" sz="1100" b="1" baseline="0">
              <a:solidFill>
                <a:schemeClr val="dk1"/>
              </a:solidFill>
              <a:effectLst/>
              <a:latin typeface="+mn-lt"/>
              <a:ea typeface="+mn-ea"/>
              <a:cs typeface="+mn-cs"/>
            </a:rPr>
            <a:t>D7</a:t>
          </a:r>
          <a:r>
            <a:rPr lang="en-AU" sz="1100" baseline="0">
              <a:solidFill>
                <a:schemeClr val="dk1"/>
              </a:solidFill>
              <a:effectLst/>
              <a:latin typeface="+mn-lt"/>
              <a:ea typeface="+mn-ea"/>
              <a:cs typeface="+mn-cs"/>
            </a:rPr>
            <a:t> the active cell and paste the date/time data. (Ignore columns B and C - these are not needed in this situation)</a:t>
          </a:r>
        </a:p>
        <a:p>
          <a:r>
            <a:rPr lang="en-AU" sz="1100" baseline="0">
              <a:solidFill>
                <a:schemeClr val="dk1"/>
              </a:solidFill>
              <a:effectLst/>
              <a:latin typeface="+mn-lt"/>
              <a:ea typeface="+mn-ea"/>
              <a:cs typeface="+mn-cs"/>
            </a:rPr>
            <a:t>- Repeat for the Temperature values, pasting them into column E.</a:t>
          </a:r>
          <a:endParaRPr lang="en-AU">
            <a:effectLst/>
          </a:endParaRPr>
        </a:p>
        <a:p>
          <a:endParaRPr lang="en-AU" sz="1100" baseline="0"/>
        </a:p>
        <a:p>
          <a:r>
            <a:rPr lang="en-AU" sz="1100" u="sng" baseline="0">
              <a:solidFill>
                <a:schemeClr val="dk1"/>
              </a:solidFill>
              <a:effectLst/>
              <a:latin typeface="+mn-lt"/>
              <a:ea typeface="+mn-ea"/>
              <a:cs typeface="+mn-cs"/>
            </a:rPr>
            <a:t>Logger file contains Date and Time in two separate columns:</a:t>
          </a:r>
          <a:endParaRPr lang="en-AU" sz="1100" baseline="0"/>
        </a:p>
        <a:p>
          <a:r>
            <a:rPr lang="en-AU" sz="1100" baseline="0"/>
            <a:t>- Copy the separate date and time data from your logger spreadsheet/CSV file.</a:t>
          </a:r>
        </a:p>
        <a:p>
          <a:r>
            <a:rPr lang="en-AU" sz="1100" baseline="0"/>
            <a:t>- Make cell </a:t>
          </a:r>
          <a:r>
            <a:rPr lang="en-AU" sz="1100" b="1" baseline="0"/>
            <a:t>B7</a:t>
          </a:r>
          <a:r>
            <a:rPr lang="en-AU" sz="1100" baseline="0"/>
            <a:t> the active cell and paste the date and time data.</a:t>
          </a:r>
        </a:p>
        <a:p>
          <a:r>
            <a:rPr lang="en-AU" sz="1100" baseline="0"/>
            <a:t>- Check that cell D7 contains the formula "</a:t>
          </a:r>
          <a:r>
            <a:rPr lang="en-AU" sz="1100" baseline="0">
              <a:solidFill>
                <a:schemeClr val="dk1"/>
              </a:solidFill>
              <a:effectLst/>
              <a:latin typeface="+mn-lt"/>
              <a:ea typeface="+mn-ea"/>
              <a:cs typeface="+mn-cs"/>
            </a:rPr>
            <a:t>=B7+C7" (without quotes)</a:t>
          </a:r>
          <a:endParaRPr lang="en-AU" sz="1100" baseline="0"/>
        </a:p>
        <a:p>
          <a:r>
            <a:rPr lang="en-AU" sz="1100" baseline="0"/>
            <a:t>- Fill down the combined date/time data (cell D7); this can be done by making cell D7 active and double clicking on the little square in the bottom right corner.</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t>- </a:t>
          </a:r>
          <a:r>
            <a:rPr lang="en-AU" sz="1100" baseline="0">
              <a:solidFill>
                <a:schemeClr val="dk1"/>
              </a:solidFill>
              <a:effectLst/>
              <a:latin typeface="+mn-lt"/>
              <a:ea typeface="+mn-ea"/>
              <a:cs typeface="+mn-cs"/>
            </a:rPr>
            <a:t> Repeat for the Temperature values, pasting them into column E.</a:t>
          </a:r>
          <a:endParaRPr lang="en-AU">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21</xdr:row>
      <xdr:rowOff>0</xdr:rowOff>
    </xdr:from>
    <xdr:to>
      <xdr:col>7</xdr:col>
      <xdr:colOff>0</xdr:colOff>
      <xdr:row>37</xdr:row>
      <xdr:rowOff>152401</xdr:rowOff>
    </xdr:to>
    <xdr:graphicFrame macro="">
      <xdr:nvGraphicFramePr>
        <xdr:cNvPr id="11" name="Chart 3">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192540</xdr:colOff>
      <xdr:row>0</xdr:row>
      <xdr:rowOff>9526</xdr:rowOff>
    </xdr:from>
    <xdr:to>
      <xdr:col>8</xdr:col>
      <xdr:colOff>1238250</xdr:colOff>
      <xdr:row>3</xdr:row>
      <xdr:rowOff>8517</xdr:rowOff>
    </xdr:to>
    <xdr:pic>
      <xdr:nvPicPr>
        <xdr:cNvPr id="7" name="Picture 6" descr="C:\Users\andre\Dropbox\Consulting\@Admin\logos\MLA logo.png">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9665" y="9526"/>
          <a:ext cx="1045710" cy="484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38101</xdr:colOff>
      <xdr:row>0</xdr:row>
      <xdr:rowOff>102985</xdr:rowOff>
    </xdr:from>
    <xdr:to>
      <xdr:col>1</xdr:col>
      <xdr:colOff>1381125</xdr:colOff>
      <xdr:row>2</xdr:row>
      <xdr:rowOff>117576</xdr:rowOff>
    </xdr:to>
    <xdr:pic>
      <xdr:nvPicPr>
        <xdr:cNvPr id="8" name="Picture 7" descr="Australian Meat Processor Corporation">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1" y="102985"/>
          <a:ext cx="1343024" cy="338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38855</xdr:colOff>
      <xdr:row>0</xdr:row>
      <xdr:rowOff>0</xdr:rowOff>
    </xdr:from>
    <xdr:to>
      <xdr:col>5</xdr:col>
      <xdr:colOff>867531</xdr:colOff>
      <xdr:row>2</xdr:row>
      <xdr:rowOff>155675</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a:clrChange>
            <a:clrFrom>
              <a:srgbClr val="FFFEFC"/>
            </a:clrFrom>
            <a:clrTo>
              <a:srgbClr val="FFFEFC">
                <a:alpha val="0"/>
              </a:srgbClr>
            </a:clrTo>
          </a:clrChange>
          <a:extLst>
            <a:ext uri="{28A0092B-C50C-407E-A947-70E740481C1C}">
              <a14:useLocalDpi xmlns:a14="http://schemas.microsoft.com/office/drawing/2010/main" val="0"/>
            </a:ext>
          </a:extLst>
        </a:blip>
        <a:srcRect/>
        <a:stretch>
          <a:fillRect/>
        </a:stretch>
      </xdr:blipFill>
      <xdr:spPr bwMode="auto">
        <a:xfrm>
          <a:off x="4544180" y="0"/>
          <a:ext cx="828676" cy="47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929065</xdr:colOff>
      <xdr:row>0</xdr:row>
      <xdr:rowOff>0</xdr:rowOff>
    </xdr:from>
    <xdr:to>
      <xdr:col>3</xdr:col>
      <xdr:colOff>96031</xdr:colOff>
      <xdr:row>3</xdr:row>
      <xdr:rowOff>2299</xdr:rowOff>
    </xdr:to>
    <xdr:pic>
      <xdr:nvPicPr>
        <xdr:cNvPr id="10" name="Picture 9">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748340" y="0"/>
          <a:ext cx="371475" cy="4857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8</xdr:row>
          <xdr:rowOff>175260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0.69267</cdr:x>
      <cdr:y>0.28869</cdr:y>
    </cdr:from>
    <cdr:to>
      <cdr:x>0.84867</cdr:x>
      <cdr:y>0.64286</cdr:y>
    </cdr:to>
    <cdr:sp macro="" textlink="">
      <cdr:nvSpPr>
        <cdr:cNvPr id="2" name="TextBox 1">
          <a:extLst xmlns:a="http://schemas.openxmlformats.org/drawingml/2006/main">
            <a:ext uri="{FF2B5EF4-FFF2-40B4-BE49-F238E27FC236}">
              <a16:creationId xmlns:a16="http://schemas.microsoft.com/office/drawing/2014/main" id="{BD807B38-955F-429A-BC8E-76A8D1514DB9}"/>
            </a:ext>
          </a:extLst>
        </cdr:cNvPr>
        <cdr:cNvSpPr txBox="1"/>
      </cdr:nvSpPr>
      <cdr:spPr>
        <a:xfrm xmlns:a="http://schemas.openxmlformats.org/drawingml/2006/main">
          <a:off x="4229100" y="923924"/>
          <a:ext cx="952500" cy="1133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0.75819</cdr:x>
      <cdr:y>0.30418</cdr:y>
    </cdr:from>
    <cdr:to>
      <cdr:x>0.90796</cdr:x>
      <cdr:y>0.65421</cdr:y>
    </cdr:to>
    <cdr:sp macro="" textlink="'Shelf-life summary'!$F$50">
      <cdr:nvSpPr>
        <cdr:cNvPr id="3" name="TextBox 2">
          <a:extLst xmlns:a="http://schemas.openxmlformats.org/drawingml/2006/main">
            <a:ext uri="{FF2B5EF4-FFF2-40B4-BE49-F238E27FC236}">
              <a16:creationId xmlns:a16="http://schemas.microsoft.com/office/drawing/2014/main" id="{69E02CC4-7C5D-4CE4-A1F0-48DDA53FFDF7}"/>
            </a:ext>
          </a:extLst>
        </cdr:cNvPr>
        <cdr:cNvSpPr txBox="1"/>
      </cdr:nvSpPr>
      <cdr:spPr>
        <a:xfrm xmlns:a="http://schemas.openxmlformats.org/drawingml/2006/main">
          <a:off x="4629150" y="930048"/>
          <a:ext cx="914400" cy="10702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fld id="{348CC19B-8B98-4737-BCC7-D88DAD29C022}" type="TxLink">
            <a:rPr lang="en-US" sz="800" b="0" i="0" u="none" strike="noStrike">
              <a:solidFill>
                <a:srgbClr val="000000"/>
              </a:solidFill>
              <a:latin typeface="Arial"/>
              <a:cs typeface="Arial"/>
            </a:rPr>
            <a:pPr algn="r"/>
            <a:t>Expected shelf-life
remaining at:
-1°C: 51 days
0°C: 31 days
1°C: 21 days
2°C: 15 days
4°C: 9 days
6°C: 6 days</a:t>
          </a:fld>
          <a:endParaRPr lang="en-AU" sz="10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564776</xdr:colOff>
      <xdr:row>15</xdr:row>
      <xdr:rowOff>24093</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9</xdr:col>
      <xdr:colOff>564776</xdr:colOff>
      <xdr:row>31</xdr:row>
      <xdr:rowOff>103654</xdr:rowOff>
    </xdr:to>
    <xdr:graphicFrame macro="">
      <xdr:nvGraphicFramePr>
        <xdr:cNvPr id="3" name="Chart 3">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0</xdr:rowOff>
    </xdr:from>
    <xdr:to>
      <xdr:col>9</xdr:col>
      <xdr:colOff>564776</xdr:colOff>
      <xdr:row>47</xdr:row>
      <xdr:rowOff>560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10</xdr:col>
      <xdr:colOff>0</xdr:colOff>
      <xdr:row>1</xdr:row>
      <xdr:rowOff>0</xdr:rowOff>
    </xdr:from>
    <xdr:ext cx="2505075" cy="95346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5486400" y="161925"/>
          <a:ext cx="2505075" cy="953466"/>
        </a:xfrm>
        <a:prstGeom prst="rect">
          <a:avLst/>
        </a:prstGeom>
        <a:solidFill>
          <a:schemeClr val="accent2">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1100"/>
            <a:t>Note, currently have implemented</a:t>
          </a:r>
          <a:r>
            <a:rPr lang="en-AU" sz="1100" baseline="0"/>
            <a:t> CF to be model specific, which is different to current tool, where CF is average of beef and lamb models.</a:t>
          </a:r>
        </a:p>
        <a:p>
          <a:r>
            <a:rPr lang="en-AU" sz="1100" baseline="0"/>
            <a:t>This can easily be changed!</a:t>
          </a:r>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47"/>
  <sheetViews>
    <sheetView tabSelected="1" workbookViewId="0">
      <selection activeCell="M25" sqref="M25"/>
    </sheetView>
  </sheetViews>
  <sheetFormatPr defaultColWidth="9.109375" defaultRowHeight="13.2" x14ac:dyDescent="0.25"/>
  <cols>
    <col min="1" max="1" width="9.44140625" style="15" bestFit="1" customWidth="1"/>
    <col min="2" max="2" width="9.109375" style="15"/>
    <col min="3" max="3" width="10.44140625" style="15" customWidth="1"/>
    <col min="4" max="16384" width="9.109375" style="15"/>
  </cols>
  <sheetData>
    <row r="1" spans="1:9" ht="20.399999999999999" thickBot="1" x14ac:dyDescent="0.45">
      <c r="A1" s="123" t="s">
        <v>123</v>
      </c>
      <c r="B1" s="117"/>
      <c r="C1" s="117"/>
      <c r="D1" s="117"/>
      <c r="E1" s="117"/>
      <c r="F1" s="117"/>
      <c r="G1" s="117"/>
      <c r="H1" s="117"/>
      <c r="I1" s="117"/>
    </row>
    <row r="2" spans="1:9" ht="42" customHeight="1" thickTop="1" x14ac:dyDescent="0.25">
      <c r="A2" s="113" t="s">
        <v>129</v>
      </c>
      <c r="B2" s="120"/>
      <c r="C2" s="120"/>
      <c r="D2" s="120"/>
      <c r="E2" s="120"/>
      <c r="F2" s="120"/>
      <c r="G2" s="120"/>
      <c r="H2" s="120"/>
      <c r="I2" s="120"/>
    </row>
    <row r="3" spans="1:9" x14ac:dyDescent="0.25">
      <c r="A3" s="17"/>
      <c r="B3" s="17"/>
      <c r="C3" s="17"/>
      <c r="D3" s="17"/>
      <c r="E3" s="17"/>
      <c r="F3" s="17"/>
      <c r="G3" s="17"/>
      <c r="H3" s="17"/>
      <c r="I3" s="17"/>
    </row>
    <row r="4" spans="1:9" ht="20.399999999999999" thickBot="1" x14ac:dyDescent="0.45">
      <c r="A4" s="117" t="s">
        <v>66</v>
      </c>
      <c r="B4" s="117"/>
      <c r="C4" s="117"/>
      <c r="D4" s="117"/>
      <c r="E4" s="117"/>
      <c r="F4" s="117"/>
      <c r="G4" s="117"/>
      <c r="H4" s="117"/>
      <c r="I4" s="117"/>
    </row>
    <row r="5" spans="1:9" ht="13.8" thickTop="1" x14ac:dyDescent="0.25">
      <c r="A5" s="20" t="s">
        <v>76</v>
      </c>
      <c r="B5" s="16"/>
      <c r="C5" s="16"/>
      <c r="D5" s="16"/>
      <c r="E5" s="16"/>
      <c r="F5" s="16"/>
      <c r="G5" s="16"/>
      <c r="H5" s="16"/>
      <c r="I5" s="16"/>
    </row>
    <row r="6" spans="1:9" x14ac:dyDescent="0.25">
      <c r="A6" s="44" t="s">
        <v>82</v>
      </c>
      <c r="B6" s="17"/>
      <c r="C6" s="17"/>
      <c r="D6" s="17"/>
      <c r="E6" s="17"/>
      <c r="F6" s="17"/>
      <c r="G6" s="17"/>
      <c r="H6" s="17"/>
      <c r="I6" s="17"/>
    </row>
    <row r="7" spans="1:9" x14ac:dyDescent="0.25">
      <c r="A7" s="17" t="s">
        <v>67</v>
      </c>
      <c r="B7" s="17"/>
      <c r="C7" s="17"/>
      <c r="D7" s="17"/>
      <c r="E7" s="17"/>
      <c r="F7" s="17"/>
      <c r="G7" s="17"/>
      <c r="H7" s="17"/>
      <c r="I7" s="17"/>
    </row>
    <row r="8" spans="1:9" x14ac:dyDescent="0.25">
      <c r="A8" s="17" t="s">
        <v>72</v>
      </c>
      <c r="B8" s="17"/>
      <c r="C8" s="17"/>
      <c r="D8" s="17"/>
      <c r="E8" s="17"/>
      <c r="F8" s="17"/>
      <c r="G8" s="17"/>
      <c r="H8" s="17"/>
      <c r="I8" s="17"/>
    </row>
    <row r="9" spans="1:9" x14ac:dyDescent="0.25">
      <c r="A9" s="17" t="s">
        <v>73</v>
      </c>
      <c r="B9" s="17"/>
      <c r="C9" s="17"/>
      <c r="D9" s="17"/>
      <c r="E9" s="17"/>
      <c r="F9" s="17"/>
      <c r="G9" s="17"/>
      <c r="H9" s="17"/>
      <c r="I9" s="17"/>
    </row>
    <row r="10" spans="1:9" x14ac:dyDescent="0.25">
      <c r="A10" s="17" t="s">
        <v>74</v>
      </c>
      <c r="B10" s="17"/>
      <c r="C10" s="17"/>
      <c r="D10" s="17"/>
      <c r="E10" s="17"/>
      <c r="F10" s="17"/>
      <c r="G10" s="17"/>
      <c r="H10" s="17"/>
      <c r="I10" s="17"/>
    </row>
    <row r="11" spans="1:9" x14ac:dyDescent="0.25">
      <c r="A11" s="17" t="s">
        <v>68</v>
      </c>
      <c r="B11" s="17"/>
      <c r="C11" s="17"/>
      <c r="D11" s="17"/>
      <c r="E11" s="17"/>
      <c r="F11" s="17"/>
      <c r="G11" s="17"/>
      <c r="H11" s="17"/>
      <c r="I11" s="17"/>
    </row>
    <row r="12" spans="1:9" x14ac:dyDescent="0.25">
      <c r="A12" s="17" t="s">
        <v>75</v>
      </c>
      <c r="B12" s="17"/>
      <c r="C12" s="17"/>
      <c r="D12" s="17"/>
      <c r="E12" s="17"/>
      <c r="F12" s="17"/>
      <c r="G12" s="17"/>
      <c r="H12" s="17"/>
      <c r="I12" s="17"/>
    </row>
    <row r="13" spans="1:9" x14ac:dyDescent="0.25">
      <c r="A13" s="17" t="s">
        <v>69</v>
      </c>
      <c r="B13" s="17"/>
      <c r="C13" s="17"/>
      <c r="D13" s="17"/>
      <c r="E13" s="17"/>
      <c r="F13" s="17"/>
      <c r="G13" s="17"/>
      <c r="H13" s="17"/>
      <c r="I13" s="17"/>
    </row>
    <row r="14" spans="1:9" x14ac:dyDescent="0.25">
      <c r="A14" s="17"/>
      <c r="B14" s="17"/>
      <c r="C14" s="17"/>
      <c r="D14" s="17"/>
      <c r="E14" s="17"/>
      <c r="F14" s="17"/>
      <c r="G14" s="17"/>
      <c r="H14" s="17"/>
      <c r="I14" s="17"/>
    </row>
    <row r="15" spans="1:9" ht="12.75" customHeight="1" x14ac:dyDescent="0.25">
      <c r="A15" s="115" t="s">
        <v>87</v>
      </c>
      <c r="B15" s="115"/>
      <c r="C15" s="115"/>
      <c r="D15" s="115"/>
      <c r="E15" s="115"/>
      <c r="F15" s="115"/>
      <c r="G15" s="115"/>
      <c r="H15" s="115"/>
      <c r="I15" s="115"/>
    </row>
    <row r="16" spans="1:9" ht="12.75" customHeight="1" x14ac:dyDescent="0.25">
      <c r="A16" s="115"/>
      <c r="B16" s="115"/>
      <c r="C16" s="115"/>
      <c r="D16" s="115"/>
      <c r="E16" s="115"/>
      <c r="F16" s="115"/>
      <c r="G16" s="115"/>
      <c r="H16" s="115"/>
      <c r="I16" s="115"/>
    </row>
    <row r="17" spans="1:9" ht="12.75" customHeight="1" x14ac:dyDescent="0.25">
      <c r="A17" s="115"/>
      <c r="B17" s="115"/>
      <c r="C17" s="115"/>
      <c r="D17" s="115"/>
      <c r="E17" s="115"/>
      <c r="F17" s="115"/>
      <c r="G17" s="115"/>
      <c r="H17" s="115"/>
      <c r="I17" s="115"/>
    </row>
    <row r="18" spans="1:9" ht="12.75" customHeight="1" x14ac:dyDescent="0.25">
      <c r="A18" s="115"/>
      <c r="B18" s="115"/>
      <c r="C18" s="115"/>
      <c r="D18" s="115"/>
      <c r="E18" s="115"/>
      <c r="F18" s="115"/>
      <c r="G18" s="115"/>
      <c r="H18" s="115"/>
      <c r="I18" s="115"/>
    </row>
    <row r="19" spans="1:9" ht="12.75" customHeight="1" x14ac:dyDescent="0.25">
      <c r="A19" s="115"/>
      <c r="B19" s="115"/>
      <c r="C19" s="115"/>
      <c r="D19" s="115"/>
      <c r="E19" s="115"/>
      <c r="F19" s="115"/>
      <c r="G19" s="115"/>
      <c r="H19" s="115"/>
      <c r="I19" s="115"/>
    </row>
    <row r="20" spans="1:9" ht="16.95" customHeight="1" x14ac:dyDescent="0.25">
      <c r="A20" s="115"/>
      <c r="B20" s="115"/>
      <c r="C20" s="115"/>
      <c r="D20" s="115"/>
      <c r="E20" s="115"/>
      <c r="F20" s="115"/>
      <c r="G20" s="115"/>
      <c r="H20" s="115"/>
      <c r="I20" s="115"/>
    </row>
    <row r="21" spans="1:9" x14ac:dyDescent="0.25">
      <c r="A21" s="17"/>
      <c r="B21" s="17"/>
      <c r="C21" s="17"/>
      <c r="D21" s="17"/>
      <c r="E21" s="17"/>
      <c r="F21" s="17"/>
      <c r="G21" s="17"/>
      <c r="H21" s="17"/>
      <c r="I21" s="17"/>
    </row>
    <row r="22" spans="1:9" ht="20.399999999999999" thickBot="1" x14ac:dyDescent="0.45">
      <c r="A22" s="117" t="s">
        <v>60</v>
      </c>
      <c r="B22" s="117"/>
      <c r="C22" s="117"/>
      <c r="D22" s="117"/>
      <c r="E22" s="117"/>
      <c r="F22" s="117"/>
      <c r="G22" s="117"/>
      <c r="H22" s="117"/>
      <c r="I22" s="117"/>
    </row>
    <row r="23" spans="1:9" ht="108" customHeight="1" thickTop="1" x14ac:dyDescent="0.25">
      <c r="A23" s="124" t="s">
        <v>128</v>
      </c>
      <c r="B23" s="124"/>
      <c r="C23" s="124"/>
      <c r="D23" s="124"/>
      <c r="E23" s="124"/>
      <c r="F23" s="124"/>
      <c r="G23" s="124"/>
      <c r="H23" s="124"/>
      <c r="I23" s="124"/>
    </row>
    <row r="24" spans="1:9" x14ac:dyDescent="0.25">
      <c r="A24" s="79"/>
      <c r="B24" s="79"/>
      <c r="C24" s="79"/>
      <c r="D24" s="79"/>
      <c r="E24" s="79"/>
      <c r="F24" s="79"/>
      <c r="G24" s="79"/>
      <c r="H24" s="79"/>
      <c r="I24" s="79"/>
    </row>
    <row r="25" spans="1:9" ht="20.399999999999999" thickBot="1" x14ac:dyDescent="0.45">
      <c r="A25" s="117" t="s">
        <v>61</v>
      </c>
      <c r="B25" s="117"/>
      <c r="C25" s="117"/>
      <c r="D25" s="117"/>
      <c r="E25" s="117"/>
      <c r="F25" s="117"/>
      <c r="G25" s="117"/>
      <c r="H25" s="117"/>
      <c r="I25" s="117"/>
    </row>
    <row r="26" spans="1:9" ht="15" thickTop="1" x14ac:dyDescent="0.3">
      <c r="A26" s="18" t="s">
        <v>4</v>
      </c>
      <c r="B26" s="118" t="s">
        <v>62</v>
      </c>
      <c r="C26" s="118"/>
      <c r="D26" s="118" t="s">
        <v>63</v>
      </c>
      <c r="E26" s="118"/>
      <c r="F26" s="118"/>
      <c r="G26" s="118"/>
      <c r="H26" s="118"/>
      <c r="I26" s="118"/>
    </row>
    <row r="27" spans="1:9" x14ac:dyDescent="0.25">
      <c r="A27" s="19" t="s">
        <v>80</v>
      </c>
      <c r="B27" s="119" t="s">
        <v>77</v>
      </c>
      <c r="C27" s="120"/>
      <c r="D27" s="120" t="s">
        <v>65</v>
      </c>
      <c r="E27" s="120"/>
      <c r="F27" s="120"/>
      <c r="G27" s="120"/>
      <c r="H27" s="120"/>
      <c r="I27" s="120"/>
    </row>
    <row r="28" spans="1:9" ht="52.5" customHeight="1" x14ac:dyDescent="0.25">
      <c r="A28" s="19">
        <v>43007</v>
      </c>
      <c r="B28" s="114" t="s">
        <v>64</v>
      </c>
      <c r="C28" s="114"/>
      <c r="D28" s="115" t="s">
        <v>119</v>
      </c>
      <c r="E28" s="122"/>
      <c r="F28" s="122"/>
      <c r="G28" s="122"/>
      <c r="H28" s="122"/>
      <c r="I28" s="122"/>
    </row>
    <row r="29" spans="1:9" ht="41.25" customHeight="1" x14ac:dyDescent="0.25">
      <c r="A29" s="19">
        <v>43027</v>
      </c>
      <c r="B29" s="121" t="s">
        <v>85</v>
      </c>
      <c r="C29" s="114"/>
      <c r="D29" s="116" t="s">
        <v>78</v>
      </c>
      <c r="E29" s="122"/>
      <c r="F29" s="122"/>
      <c r="G29" s="122"/>
      <c r="H29" s="122"/>
      <c r="I29" s="122"/>
    </row>
    <row r="30" spans="1:9" ht="38.25" customHeight="1" x14ac:dyDescent="0.25">
      <c r="A30" s="19">
        <v>43077</v>
      </c>
      <c r="B30" s="114" t="s">
        <v>64</v>
      </c>
      <c r="C30" s="114"/>
      <c r="D30" s="113" t="s">
        <v>83</v>
      </c>
      <c r="E30" s="113"/>
      <c r="F30" s="113"/>
      <c r="G30" s="113"/>
      <c r="H30" s="113"/>
      <c r="I30" s="113"/>
    </row>
    <row r="31" spans="1:9" ht="40.5" customHeight="1" x14ac:dyDescent="0.25">
      <c r="A31" s="19">
        <v>43120</v>
      </c>
      <c r="B31" s="121" t="s">
        <v>85</v>
      </c>
      <c r="C31" s="121"/>
      <c r="D31" s="115" t="s">
        <v>86</v>
      </c>
      <c r="E31" s="116"/>
      <c r="F31" s="116"/>
      <c r="G31" s="116"/>
      <c r="H31" s="116"/>
      <c r="I31" s="116"/>
    </row>
    <row r="32" spans="1:9" ht="156" customHeight="1" x14ac:dyDescent="0.25">
      <c r="A32" s="19">
        <v>43137</v>
      </c>
      <c r="B32" s="121" t="s">
        <v>64</v>
      </c>
      <c r="C32" s="121"/>
      <c r="D32" s="115" t="s">
        <v>120</v>
      </c>
      <c r="E32" s="116"/>
      <c r="F32" s="116"/>
      <c r="G32" s="116"/>
      <c r="H32" s="116"/>
      <c r="I32" s="116"/>
    </row>
    <row r="33" spans="1:14" ht="70.5" customHeight="1" x14ac:dyDescent="0.25">
      <c r="A33" s="19">
        <v>43146</v>
      </c>
      <c r="B33" s="121" t="s">
        <v>64</v>
      </c>
      <c r="C33" s="121"/>
      <c r="D33" s="115" t="s">
        <v>116</v>
      </c>
      <c r="E33" s="116"/>
      <c r="F33" s="116"/>
      <c r="G33" s="116"/>
      <c r="H33" s="116"/>
      <c r="I33" s="116"/>
    </row>
    <row r="34" spans="1:14" ht="57" customHeight="1" x14ac:dyDescent="0.25">
      <c r="A34" s="19">
        <v>43494</v>
      </c>
      <c r="B34" s="121" t="s">
        <v>64</v>
      </c>
      <c r="C34" s="121"/>
      <c r="D34" s="115" t="s">
        <v>117</v>
      </c>
      <c r="E34" s="115"/>
      <c r="F34" s="115"/>
      <c r="G34" s="115"/>
      <c r="H34" s="115"/>
      <c r="I34" s="115"/>
    </row>
    <row r="35" spans="1:14" ht="58.5" customHeight="1" x14ac:dyDescent="0.25">
      <c r="A35" s="19">
        <v>43553</v>
      </c>
      <c r="B35" s="121" t="s">
        <v>64</v>
      </c>
      <c r="C35" s="121"/>
      <c r="D35" s="115" t="s">
        <v>121</v>
      </c>
      <c r="E35" s="115"/>
      <c r="F35" s="115"/>
      <c r="G35" s="115"/>
      <c r="H35" s="115"/>
      <c r="I35" s="115"/>
    </row>
    <row r="36" spans="1:14" ht="69.75" customHeight="1" x14ac:dyDescent="0.25">
      <c r="A36" s="19">
        <v>44301</v>
      </c>
      <c r="B36" s="121" t="s">
        <v>118</v>
      </c>
      <c r="C36" s="121"/>
      <c r="D36" s="115" t="s">
        <v>126</v>
      </c>
      <c r="E36" s="115"/>
      <c r="F36" s="115"/>
      <c r="G36" s="115"/>
      <c r="H36" s="115"/>
      <c r="I36" s="115"/>
    </row>
    <row r="37" spans="1:14" x14ac:dyDescent="0.25">
      <c r="A37" s="79"/>
      <c r="B37" s="79"/>
      <c r="C37" s="79"/>
      <c r="D37" s="79"/>
      <c r="E37" s="79"/>
      <c r="F37" s="79"/>
      <c r="G37" s="79"/>
      <c r="H37" s="79"/>
      <c r="I37" s="79"/>
    </row>
    <row r="38" spans="1:14" x14ac:dyDescent="0.25">
      <c r="A38" s="79"/>
      <c r="B38" s="79"/>
      <c r="C38" s="79"/>
      <c r="D38" s="79"/>
      <c r="E38" s="79"/>
      <c r="F38" s="79"/>
      <c r="G38" s="79"/>
      <c r="H38" s="79"/>
      <c r="I38" s="79"/>
      <c r="N38"/>
    </row>
    <row r="39" spans="1:14" x14ac:dyDescent="0.25">
      <c r="A39" s="79"/>
      <c r="B39" s="79"/>
      <c r="C39" s="79"/>
      <c r="D39" s="79"/>
      <c r="E39" s="79"/>
      <c r="F39" s="79"/>
      <c r="G39" s="79"/>
      <c r="H39" s="79"/>
      <c r="I39" s="79"/>
    </row>
    <row r="40" spans="1:14" x14ac:dyDescent="0.25">
      <c r="A40" s="79"/>
      <c r="B40" s="79"/>
      <c r="C40" s="79"/>
      <c r="D40" s="79"/>
      <c r="E40" s="79"/>
      <c r="F40" s="79"/>
      <c r="G40" s="79"/>
      <c r="H40" s="79"/>
      <c r="I40" s="79"/>
    </row>
    <row r="41" spans="1:14" x14ac:dyDescent="0.25">
      <c r="A41" s="79"/>
      <c r="B41" s="79"/>
      <c r="C41" s="79"/>
      <c r="D41" s="79"/>
      <c r="E41" s="79"/>
      <c r="F41" s="79"/>
      <c r="G41" s="79"/>
      <c r="H41" s="79"/>
      <c r="I41" s="79"/>
    </row>
    <row r="42" spans="1:14" x14ac:dyDescent="0.25">
      <c r="A42" s="79"/>
      <c r="B42" s="79"/>
      <c r="C42" s="79"/>
      <c r="D42" s="79"/>
      <c r="E42" s="79"/>
      <c r="F42" s="79"/>
      <c r="G42" s="79"/>
      <c r="H42" s="79"/>
      <c r="I42" s="79"/>
    </row>
    <row r="43" spans="1:14" x14ac:dyDescent="0.25">
      <c r="A43" s="79"/>
      <c r="B43" s="79"/>
      <c r="C43" s="79"/>
      <c r="D43" s="79"/>
      <c r="E43" s="79"/>
      <c r="F43" s="79"/>
      <c r="G43" s="79"/>
      <c r="H43" s="79"/>
      <c r="I43" s="79"/>
    </row>
    <row r="44" spans="1:14" x14ac:dyDescent="0.25">
      <c r="A44" s="79"/>
      <c r="B44" s="79"/>
      <c r="C44" s="79"/>
      <c r="D44" s="79"/>
      <c r="E44" s="79"/>
      <c r="F44" s="79"/>
      <c r="G44" s="79"/>
      <c r="H44" s="79"/>
      <c r="I44" s="79"/>
    </row>
    <row r="45" spans="1:14" x14ac:dyDescent="0.25">
      <c r="A45" s="79"/>
      <c r="B45" s="79"/>
      <c r="C45" s="79"/>
      <c r="D45" s="79"/>
      <c r="E45" s="79"/>
      <c r="F45" s="79"/>
      <c r="G45" s="79"/>
      <c r="H45" s="79"/>
      <c r="I45" s="79"/>
    </row>
    <row r="46" spans="1:14" x14ac:dyDescent="0.25">
      <c r="A46" s="79"/>
      <c r="B46" s="79"/>
      <c r="C46" s="79"/>
      <c r="D46" s="79"/>
      <c r="E46" s="79"/>
      <c r="F46" s="79"/>
      <c r="G46" s="79"/>
      <c r="H46" s="79"/>
      <c r="I46" s="79"/>
    </row>
    <row r="47" spans="1:14" x14ac:dyDescent="0.25">
      <c r="A47" s="79"/>
      <c r="B47" s="79"/>
      <c r="C47" s="79"/>
      <c r="D47" s="79"/>
      <c r="E47" s="79"/>
      <c r="F47" s="79"/>
      <c r="G47" s="79"/>
      <c r="H47" s="79"/>
      <c r="I47" s="79"/>
    </row>
  </sheetData>
  <sheetProtection algorithmName="SHA-512" hashValue="zhpgns8FhrsADbb+MCIx+2zL1DELTsxq64HaTveiNdHc+YiI9edKHpWNoqCuV+OzwunRQlUanVvLvq/pSvwd3Q==" saltValue="KCYB7KvCPGs8x3qS7Qn5xQ==" spinCount="100000" sheet="1" objects="1" scenarios="1"/>
  <mergeCells count="29">
    <mergeCell ref="A2:I2"/>
    <mergeCell ref="A1:I1"/>
    <mergeCell ref="A23:I23"/>
    <mergeCell ref="B36:C36"/>
    <mergeCell ref="D36:I36"/>
    <mergeCell ref="B32:C32"/>
    <mergeCell ref="D32:I32"/>
    <mergeCell ref="B35:C35"/>
    <mergeCell ref="D35:I35"/>
    <mergeCell ref="B34:C34"/>
    <mergeCell ref="D34:I34"/>
    <mergeCell ref="B33:C33"/>
    <mergeCell ref="D33:I33"/>
    <mergeCell ref="A4:I4"/>
    <mergeCell ref="A22:I22"/>
    <mergeCell ref="A15:I20"/>
    <mergeCell ref="D30:I30"/>
    <mergeCell ref="B30:C30"/>
    <mergeCell ref="D31:I31"/>
    <mergeCell ref="A25:I25"/>
    <mergeCell ref="B26:C26"/>
    <mergeCell ref="B27:C27"/>
    <mergeCell ref="B29:C29"/>
    <mergeCell ref="D29:I29"/>
    <mergeCell ref="B28:C28"/>
    <mergeCell ref="D26:I26"/>
    <mergeCell ref="D28:I28"/>
    <mergeCell ref="D27:I27"/>
    <mergeCell ref="B31:C31"/>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Y7131"/>
  <sheetViews>
    <sheetView zoomScale="90" zoomScaleNormal="90" workbookViewId="0">
      <selection activeCell="Y8" sqref="Y8"/>
    </sheetView>
  </sheetViews>
  <sheetFormatPr defaultColWidth="9.109375" defaultRowHeight="13.2" x14ac:dyDescent="0.25"/>
  <cols>
    <col min="1" max="1" width="8.109375" style="9" customWidth="1"/>
    <col min="2" max="2" width="13" style="9" customWidth="1"/>
    <col min="3" max="3" width="11.109375" style="9" customWidth="1"/>
    <col min="4" max="4" width="17.44140625" style="14" customWidth="1"/>
    <col min="5" max="5" width="11.88671875" style="9" customWidth="1"/>
    <col min="6" max="6" width="5.5546875" style="3" hidden="1" customWidth="1"/>
    <col min="7" max="7" width="22.44140625" style="81" hidden="1" customWidth="1"/>
    <col min="8" max="8" width="16.44140625" style="81" hidden="1" customWidth="1"/>
    <col min="9" max="9" width="9.109375" style="81" hidden="1" customWidth="1"/>
    <col min="10" max="10" width="26.44140625" style="81" hidden="1" customWidth="1"/>
    <col min="11" max="12" width="17.109375" style="81" hidden="1" customWidth="1"/>
    <col min="13" max="13" width="19.88671875" style="81" hidden="1" customWidth="1"/>
    <col min="14" max="14" width="16.44140625" style="81" hidden="1" customWidth="1"/>
    <col min="15" max="16" width="8.33203125" style="81" hidden="1" customWidth="1"/>
    <col min="17" max="17" width="12.109375" style="81" hidden="1" customWidth="1"/>
    <col min="18" max="19" width="13.33203125" style="81" hidden="1" customWidth="1"/>
    <col min="20" max="20" width="14.88671875" style="81" hidden="1" customWidth="1"/>
    <col min="21" max="21" width="18.44140625" style="81" hidden="1" customWidth="1"/>
    <col min="22" max="22" width="29.6640625" style="81" hidden="1" customWidth="1"/>
    <col min="23" max="23" width="17.88671875" style="81" hidden="1" customWidth="1"/>
    <col min="24" max="24" width="25.33203125" style="81" hidden="1" customWidth="1"/>
    <col min="25" max="25" width="9.109375" style="3" customWidth="1"/>
    <col min="26" max="16384" width="9.109375" style="3"/>
  </cols>
  <sheetData>
    <row r="1" spans="1:25" x14ac:dyDescent="0.25">
      <c r="A1" s="125" t="s">
        <v>125</v>
      </c>
      <c r="B1" s="125"/>
      <c r="C1" s="125"/>
      <c r="D1" s="125"/>
      <c r="E1" s="125"/>
    </row>
    <row r="2" spans="1:25" x14ac:dyDescent="0.25">
      <c r="A2" s="125"/>
      <c r="B2" s="125"/>
      <c r="C2" s="125"/>
      <c r="D2" s="125"/>
      <c r="E2" s="125"/>
      <c r="X2" s="82"/>
    </row>
    <row r="3" spans="1:25" x14ac:dyDescent="0.25">
      <c r="A3" s="125"/>
      <c r="B3" s="125"/>
      <c r="C3" s="125"/>
      <c r="D3" s="125"/>
      <c r="E3" s="125"/>
    </row>
    <row r="4" spans="1:25" ht="9" customHeight="1" thickBot="1" x14ac:dyDescent="0.3">
      <c r="A4" s="126"/>
      <c r="B4" s="126"/>
      <c r="C4" s="126"/>
      <c r="D4" s="126"/>
      <c r="E4" s="126"/>
    </row>
    <row r="5" spans="1:25" ht="18" customHeight="1" x14ac:dyDescent="0.3">
      <c r="A5" s="110" t="s">
        <v>47</v>
      </c>
      <c r="B5" s="110"/>
      <c r="C5" s="110"/>
      <c r="D5" s="111"/>
      <c r="E5" s="65" t="s">
        <v>96</v>
      </c>
      <c r="F5" s="2"/>
      <c r="J5" s="83" t="s">
        <v>37</v>
      </c>
      <c r="Q5" s="83" t="s">
        <v>38</v>
      </c>
      <c r="U5" s="81" t="s">
        <v>40</v>
      </c>
      <c r="V5" s="83" t="str">
        <f>"Shelf-life model: "&amp;Models!$A$3&amp;" - "&amp;Models!$B$3</f>
        <v>Shelf-life model: 1 - Beef</v>
      </c>
      <c r="Y5" s="2"/>
    </row>
    <row r="6" spans="1:25" ht="14.4" x14ac:dyDescent="0.3">
      <c r="A6" s="107" t="s">
        <v>12</v>
      </c>
      <c r="B6" s="107" t="s">
        <v>4</v>
      </c>
      <c r="C6" s="107" t="s">
        <v>81</v>
      </c>
      <c r="D6" s="108" t="s">
        <v>13</v>
      </c>
      <c r="E6" s="109" t="s">
        <v>95</v>
      </c>
      <c r="F6" s="67"/>
      <c r="J6" s="84" t="s">
        <v>14</v>
      </c>
      <c r="K6" s="84" t="s">
        <v>15</v>
      </c>
      <c r="L6" s="84" t="s">
        <v>98</v>
      </c>
      <c r="M6" s="84" t="s">
        <v>97</v>
      </c>
      <c r="N6" s="84" t="s">
        <v>48</v>
      </c>
      <c r="O6" s="84" t="s">
        <v>8</v>
      </c>
      <c r="P6" s="84" t="s">
        <v>95</v>
      </c>
      <c r="Q6" s="85" t="s">
        <v>32</v>
      </c>
      <c r="R6" s="85" t="s">
        <v>33</v>
      </c>
      <c r="S6" s="85" t="s">
        <v>7</v>
      </c>
      <c r="T6" s="85" t="s">
        <v>35</v>
      </c>
      <c r="U6" s="85" t="s">
        <v>36</v>
      </c>
      <c r="V6" s="86" t="s">
        <v>39</v>
      </c>
      <c r="W6" s="86" t="s">
        <v>41</v>
      </c>
      <c r="X6" s="86" t="s">
        <v>42</v>
      </c>
      <c r="Y6" s="4"/>
    </row>
    <row r="7" spans="1:25" ht="14.4" x14ac:dyDescent="0.3">
      <c r="A7" s="45"/>
      <c r="B7" s="76">
        <v>43398</v>
      </c>
      <c r="C7" s="78">
        <v>0.7169444444444445</v>
      </c>
      <c r="D7" s="77">
        <f>B7+C7</f>
        <v>43398.716944444444</v>
      </c>
      <c r="E7" s="66">
        <v>12.1</v>
      </c>
      <c r="F7" s="4"/>
      <c r="G7" s="87"/>
      <c r="H7" s="87"/>
      <c r="I7" s="87"/>
      <c r="J7" s="88">
        <f>IF(ISBLANK(D7),"",1)</f>
        <v>1</v>
      </c>
      <c r="K7" s="89">
        <f>IF(ISBLANK(D7),"",D7)</f>
        <v>43398.716944444444</v>
      </c>
      <c r="L7" s="89"/>
      <c r="M7" s="90">
        <f>IF(ISBLANK(E7),"",VALUE(LEFT(E7,MAX(ISNUMBER(VALUE(MID(E7,{1,2,3,4,5,6,7,8,9},1)))*{1,2,3,4,5,6,7,8,9}))))</f>
        <v>12.1</v>
      </c>
      <c r="N7" s="90">
        <f t="shared" ref="N7:N70" si="0">IF(M7="","",CONVERT(M7,LEFT(Temp_unit,1),"C"))</f>
        <v>12.1</v>
      </c>
      <c r="O7" s="91">
        <v>0</v>
      </c>
      <c r="P7" s="91">
        <v>0</v>
      </c>
      <c r="Q7" s="92"/>
      <c r="R7" s="92"/>
      <c r="S7" s="92"/>
      <c r="T7" s="93"/>
      <c r="U7" s="94">
        <f>'Shelf-life summary'!$G$10</f>
        <v>3</v>
      </c>
      <c r="V7" s="95"/>
      <c r="W7" s="95"/>
      <c r="X7" s="96">
        <f>'Shelf-life summary'!G18</f>
        <v>159.96560400062614</v>
      </c>
      <c r="Y7" s="4"/>
    </row>
    <row r="8" spans="1:25" ht="14.4" x14ac:dyDescent="0.3">
      <c r="A8" s="13"/>
      <c r="B8" s="76">
        <v>43399</v>
      </c>
      <c r="C8" s="78">
        <v>0.7169444444444445</v>
      </c>
      <c r="D8" s="77">
        <f t="shared" ref="D8:D71" si="1">B8+C8</f>
        <v>43399.716944444444</v>
      </c>
      <c r="E8" s="66">
        <v>9.6300000000000008</v>
      </c>
      <c r="G8" s="97" t="s">
        <v>16</v>
      </c>
      <c r="H8" s="98">
        <f>COUNT($D:$D)</f>
        <v>71</v>
      </c>
      <c r="I8" s="99"/>
      <c r="J8" s="88">
        <f t="shared" ref="J8:J71" si="2">IF(J7="","",IF(J7+1&gt;$H$8/$H$13,"",J7+1))</f>
        <v>2</v>
      </c>
      <c r="K8" s="89">
        <f t="shared" ref="K8:K71" ca="1" si="3">IF(J8="","",OFFSET($D$7,$H$13*($J8-1),0))</f>
        <v>43399.716944444444</v>
      </c>
      <c r="L8" s="88">
        <f ca="1">IF(J8="","",K8-K7)</f>
        <v>1</v>
      </c>
      <c r="M8" s="90">
        <f ca="1">IF(J8="","",VALUE(LEFT(OFFSET($E$7,$H$13*($J8-1),0),MAX(ISNUMBER(VALUE(MID(OFFSET($E$7,$H$13*($J8-1),0),{1,2,3,4,5,6,7,8,9},1)))*{1,2,3,4,5,6,7,8,9}))))</f>
        <v>9.6300000000000008</v>
      </c>
      <c r="N8" s="90">
        <f t="shared" ca="1" si="0"/>
        <v>9.6300000000000008</v>
      </c>
      <c r="O8" s="91">
        <f ca="1">IF(J8="","",$K8-$K$7)</f>
        <v>1</v>
      </c>
      <c r="P8" s="91">
        <f ca="1">IF(J8="","",P7+L8*N8)</f>
        <v>9.6300000000000008</v>
      </c>
      <c r="Q8" s="92">
        <f t="shared" ref="Q8:Q71" ca="1" si="4">IF(J8="","",IF(N8&lt;Temp_min,0,N8*M_a+M_b))</f>
        <v>0.27670020000000006</v>
      </c>
      <c r="R8" s="92">
        <f ca="1">IF(J8="","",Q8^2)</f>
        <v>7.656300068004003E-2</v>
      </c>
      <c r="S8" s="92">
        <f ca="1">IF(J8="","",R8/2.301)</f>
        <v>3.327379429814864E-2</v>
      </c>
      <c r="T8" s="92">
        <f ca="1">IF(J8="","",S8*24*(K8-K7))</f>
        <v>0.79857106315556736</v>
      </c>
      <c r="U8" s="94">
        <f t="shared" ref="U8:U71" ca="1" si="5">IF(J8="","",MIN(U7+T8,M_maxlcfu))</f>
        <v>3.7985710631555674</v>
      </c>
      <c r="V8" s="95">
        <f t="shared" ref="V8:V71" ca="1" si="6">IF(J8="","",IF(N8&lt;Temp_min,0,((N8-M_tmin)/(Pref_temp-M_tmin))^2))</f>
        <v>12.666355297532345</v>
      </c>
      <c r="W8" s="95">
        <f ca="1">IF(J8="","",V8*(K8-K7))</f>
        <v>12.666355297532345</v>
      </c>
      <c r="X8" s="96">
        <f ca="1">IF(J8="","",X7-W8)</f>
        <v>147.29924870309381</v>
      </c>
    </row>
    <row r="9" spans="1:25" ht="14.4" x14ac:dyDescent="0.3">
      <c r="A9" s="13"/>
      <c r="B9" s="76">
        <v>43400</v>
      </c>
      <c r="C9" s="78">
        <v>0.71694444444444405</v>
      </c>
      <c r="D9" s="77">
        <f t="shared" si="1"/>
        <v>43400.716944444444</v>
      </c>
      <c r="E9" s="66">
        <v>4.3099999999999996</v>
      </c>
      <c r="G9" s="97" t="s">
        <v>17</v>
      </c>
      <c r="H9" s="100">
        <f ca="1">IF(ISBLANK($D$7),TODAY(),MIN(Logger_Date))</f>
        <v>43398.716944444444</v>
      </c>
      <c r="I9" s="99"/>
      <c r="J9" s="88">
        <f t="shared" si="2"/>
        <v>3</v>
      </c>
      <c r="K9" s="89">
        <f t="shared" ca="1" si="3"/>
        <v>43400.716944444444</v>
      </c>
      <c r="L9" s="88">
        <f t="shared" ref="L9:L72" ca="1" si="7">IF(J9="","",K9-K8)</f>
        <v>1</v>
      </c>
      <c r="M9" s="90">
        <f ca="1">IF(J9="","",VALUE(LEFT(OFFSET($E$7,$H$13*($J9-1),0),MAX(ISNUMBER(VALUE(MID(OFFSET($E$7,$H$13*($J9-1),0),{1,2,3,4,5,6,7,8,9},1)))*{1,2,3,4,5,6,7,8,9}))))</f>
        <v>4.3099999999999996</v>
      </c>
      <c r="N9" s="90">
        <f t="shared" ca="1" si="0"/>
        <v>4.3099999999999996</v>
      </c>
      <c r="O9" s="91">
        <f t="shared" ref="O9:O72" ca="1" si="8">IF(J9="","",$K9-$K$7)</f>
        <v>2</v>
      </c>
      <c r="P9" s="91">
        <f t="shared" ref="P9:P72" ca="1" si="9">IF(J9="","",P8+L9*N9)</f>
        <v>13.940000000000001</v>
      </c>
      <c r="Q9" s="92">
        <f t="shared" ca="1" si="4"/>
        <v>0.17221540000000002</v>
      </c>
      <c r="R9" s="92">
        <f t="shared" ref="R9:R72" ca="1" si="10">IF(J9="","",Q9^2)</f>
        <v>2.9658143997160005E-2</v>
      </c>
      <c r="S9" s="92">
        <f t="shared" ref="S9:S72" ca="1" si="11">IF(J9="","",R9/2.301)</f>
        <v>1.2889241198244243E-2</v>
      </c>
      <c r="T9" s="92">
        <f t="shared" ref="T9:T72" ca="1" si="12">IF(J9="","",S9*24*(K9-K8))</f>
        <v>0.30934178875786184</v>
      </c>
      <c r="U9" s="94">
        <f t="shared" ca="1" si="5"/>
        <v>4.1079128519134294</v>
      </c>
      <c r="V9" s="95">
        <f t="shared" ca="1" si="6"/>
        <v>4.906555202862358</v>
      </c>
      <c r="W9" s="95">
        <f t="shared" ref="W9:W72" ca="1" si="13">IF(J9="","",V9*(K9-K8))</f>
        <v>4.906555202862358</v>
      </c>
      <c r="X9" s="96">
        <f t="shared" ref="X9:X72" ca="1" si="14">IF(J9="","",X8-W9)</f>
        <v>142.39269350023145</v>
      </c>
    </row>
    <row r="10" spans="1:25" ht="14.4" x14ac:dyDescent="0.3">
      <c r="A10" s="13"/>
      <c r="B10" s="76">
        <v>43401</v>
      </c>
      <c r="C10" s="78">
        <v>0.71694444444444405</v>
      </c>
      <c r="D10" s="77">
        <f t="shared" si="1"/>
        <v>43401.716944444444</v>
      </c>
      <c r="E10" s="66">
        <v>4.0599999999999996</v>
      </c>
      <c r="G10" s="97" t="s">
        <v>18</v>
      </c>
      <c r="H10" s="100">
        <f ca="1">IF(ISBLANK($D$7),TODAY()+1,MAX(Logger_Date))</f>
        <v>43468.716944444444</v>
      </c>
      <c r="J10" s="88">
        <f t="shared" si="2"/>
        <v>4</v>
      </c>
      <c r="K10" s="89">
        <f t="shared" ca="1" si="3"/>
        <v>43401.716944444444</v>
      </c>
      <c r="L10" s="88">
        <f t="shared" ca="1" si="7"/>
        <v>1</v>
      </c>
      <c r="M10" s="90">
        <f ca="1">IF(J10="","",VALUE(LEFT(OFFSET($E$7,$H$13*($J10-1),0),MAX(ISNUMBER(VALUE(MID(OFFSET($E$7,$H$13*($J10-1),0),{1,2,3,4,5,6,7,8,9},1)))*{1,2,3,4,5,6,7,8,9}))))</f>
        <v>4.0599999999999996</v>
      </c>
      <c r="N10" s="90">
        <f t="shared" ca="1" si="0"/>
        <v>4.0599999999999996</v>
      </c>
      <c r="O10" s="91">
        <f t="shared" ca="1" si="8"/>
        <v>3</v>
      </c>
      <c r="P10" s="91">
        <f t="shared" ca="1" si="9"/>
        <v>18</v>
      </c>
      <c r="Q10" s="92">
        <f t="shared" ca="1" si="4"/>
        <v>0.16730539999999999</v>
      </c>
      <c r="R10" s="92">
        <f t="shared" ca="1" si="10"/>
        <v>2.7991096869159997E-2</v>
      </c>
      <c r="S10" s="92">
        <f t="shared" ca="1" si="11"/>
        <v>1.2164753093941763E-2</v>
      </c>
      <c r="T10" s="92">
        <f t="shared" ca="1" si="12"/>
        <v>0.29195407425460229</v>
      </c>
      <c r="U10" s="94">
        <f t="shared" ca="1" si="5"/>
        <v>4.3998669261680314</v>
      </c>
      <c r="V10" s="95">
        <f t="shared" ca="1" si="6"/>
        <v>4.630763880246608</v>
      </c>
      <c r="W10" s="95">
        <f t="shared" ca="1" si="13"/>
        <v>4.630763880246608</v>
      </c>
      <c r="X10" s="96">
        <f t="shared" ca="1" si="14"/>
        <v>137.76192961998484</v>
      </c>
    </row>
    <row r="11" spans="1:25" ht="14.4" x14ac:dyDescent="0.3">
      <c r="A11" s="13"/>
      <c r="B11" s="76">
        <v>43402</v>
      </c>
      <c r="C11" s="78">
        <v>0.71694444444444405</v>
      </c>
      <c r="D11" s="77">
        <f t="shared" si="1"/>
        <v>43402.716944444444</v>
      </c>
      <c r="E11" s="66">
        <v>5.2</v>
      </c>
      <c r="G11" s="97" t="s">
        <v>45</v>
      </c>
      <c r="H11" s="101" t="str">
        <f ca="1">IF(H18&gt;0.05, H19&amp;" to "&amp;H20&amp;" min", H20&amp;" min")</f>
        <v>1440.0 min</v>
      </c>
      <c r="J11" s="88">
        <f t="shared" si="2"/>
        <v>5</v>
      </c>
      <c r="K11" s="89">
        <f t="shared" ca="1" si="3"/>
        <v>43402.716944444444</v>
      </c>
      <c r="L11" s="88">
        <f t="shared" ca="1" si="7"/>
        <v>1</v>
      </c>
      <c r="M11" s="90">
        <f ca="1">IF(J11="","",VALUE(LEFT(OFFSET($E$7,$H$13*($J11-1),0),MAX(ISNUMBER(VALUE(MID(OFFSET($E$7,$H$13*($J11-1),0),{1,2,3,4,5,6,7,8,9},1)))*{1,2,3,4,5,6,7,8,9}))))</f>
        <v>5.2</v>
      </c>
      <c r="N11" s="90">
        <f t="shared" ca="1" si="0"/>
        <v>5.2</v>
      </c>
      <c r="O11" s="91">
        <f t="shared" ca="1" si="8"/>
        <v>4</v>
      </c>
      <c r="P11" s="91">
        <f t="shared" ca="1" si="9"/>
        <v>23.2</v>
      </c>
      <c r="Q11" s="92">
        <f t="shared" ca="1" si="4"/>
        <v>0.189695</v>
      </c>
      <c r="R11" s="92">
        <f t="shared" ca="1" si="10"/>
        <v>3.5984193025E-2</v>
      </c>
      <c r="S11" s="92">
        <f t="shared" ca="1" si="11"/>
        <v>1.5638501966536288E-2</v>
      </c>
      <c r="T11" s="92">
        <f t="shared" ca="1" si="12"/>
        <v>0.3753240471968709</v>
      </c>
      <c r="U11" s="94">
        <f t="shared" ca="1" si="5"/>
        <v>4.7751909733649027</v>
      </c>
      <c r="V11" s="95">
        <f t="shared" ca="1" si="6"/>
        <v>5.9531179538586105</v>
      </c>
      <c r="W11" s="95">
        <f t="shared" ca="1" si="13"/>
        <v>5.9531179538586105</v>
      </c>
      <c r="X11" s="96">
        <f t="shared" ca="1" si="14"/>
        <v>131.80881166612622</v>
      </c>
    </row>
    <row r="12" spans="1:25" ht="14.4" x14ac:dyDescent="0.3">
      <c r="A12" s="13"/>
      <c r="B12" s="76">
        <v>43403</v>
      </c>
      <c r="C12" s="78">
        <v>0.71694444444444405</v>
      </c>
      <c r="D12" s="77">
        <f t="shared" si="1"/>
        <v>43403.716944444444</v>
      </c>
      <c r="E12" s="66">
        <v>4.4400000000000004</v>
      </c>
      <c r="G12" s="97" t="s">
        <v>44</v>
      </c>
      <c r="H12" s="102">
        <f ca="1">24*60*(OFFSET(D7,H13,0)-D7)</f>
        <v>1440</v>
      </c>
      <c r="J12" s="88">
        <f t="shared" si="2"/>
        <v>6</v>
      </c>
      <c r="K12" s="89">
        <f t="shared" ca="1" si="3"/>
        <v>43403.716944444444</v>
      </c>
      <c r="L12" s="88">
        <f t="shared" ca="1" si="7"/>
        <v>1</v>
      </c>
      <c r="M12" s="90">
        <f ca="1">IF(J12="","",VALUE(LEFT(OFFSET($E$7,$H$13*($J12-1),0),MAX(ISNUMBER(VALUE(MID(OFFSET($E$7,$H$13*($J12-1),0),{1,2,3,4,5,6,7,8,9},1)))*{1,2,3,4,5,6,7,8,9}))))</f>
        <v>4.4400000000000004</v>
      </c>
      <c r="N12" s="90">
        <f t="shared" ca="1" si="0"/>
        <v>4.4400000000000004</v>
      </c>
      <c r="O12" s="91">
        <f t="shared" ca="1" si="8"/>
        <v>5</v>
      </c>
      <c r="P12" s="91">
        <f t="shared" ca="1" si="9"/>
        <v>27.64</v>
      </c>
      <c r="Q12" s="92">
        <f t="shared" ca="1" si="4"/>
        <v>0.17476860000000002</v>
      </c>
      <c r="R12" s="92">
        <f t="shared" ca="1" si="10"/>
        <v>3.054406354596001E-2</v>
      </c>
      <c r="S12" s="92">
        <f t="shared" ca="1" si="11"/>
        <v>1.3274256212933511E-2</v>
      </c>
      <c r="T12" s="92">
        <f t="shared" ca="1" si="12"/>
        <v>0.31858214911040428</v>
      </c>
      <c r="U12" s="94">
        <f t="shared" ca="1" si="5"/>
        <v>5.0937731224753069</v>
      </c>
      <c r="V12" s="95">
        <f t="shared" ca="1" si="6"/>
        <v>5.0531191001817053</v>
      </c>
      <c r="W12" s="95">
        <f t="shared" ca="1" si="13"/>
        <v>5.0531191001817053</v>
      </c>
      <c r="X12" s="96">
        <f t="shared" ca="1" si="14"/>
        <v>126.75569256594451</v>
      </c>
    </row>
    <row r="13" spans="1:25" ht="14.4" x14ac:dyDescent="0.3">
      <c r="A13" s="13"/>
      <c r="B13" s="76">
        <v>43404</v>
      </c>
      <c r="C13" s="78">
        <v>0.71694444444444405</v>
      </c>
      <c r="D13" s="77">
        <f t="shared" si="1"/>
        <v>43404.716944444444</v>
      </c>
      <c r="E13" s="66">
        <v>2.27</v>
      </c>
      <c r="G13" s="97" t="s">
        <v>22</v>
      </c>
      <c r="H13" s="98">
        <f>CEILING(H8/2400,1)</f>
        <v>1</v>
      </c>
      <c r="J13" s="88">
        <f t="shared" si="2"/>
        <v>7</v>
      </c>
      <c r="K13" s="89">
        <f t="shared" ca="1" si="3"/>
        <v>43404.716944444444</v>
      </c>
      <c r="L13" s="88">
        <f t="shared" ca="1" si="7"/>
        <v>1</v>
      </c>
      <c r="M13" s="90">
        <f ca="1">IF(J13="","",VALUE(LEFT(OFFSET($E$7,$H$13*($J13-1),0),MAX(ISNUMBER(VALUE(MID(OFFSET($E$7,$H$13*($J13-1),0),{1,2,3,4,5,6,7,8,9},1)))*{1,2,3,4,5,6,7,8,9}))))</f>
        <v>2.27</v>
      </c>
      <c r="N13" s="90">
        <f t="shared" ca="1" si="0"/>
        <v>2.27</v>
      </c>
      <c r="O13" s="91">
        <f t="shared" ca="1" si="8"/>
        <v>6</v>
      </c>
      <c r="P13" s="91">
        <f t="shared" ca="1" si="9"/>
        <v>29.91</v>
      </c>
      <c r="Q13" s="92">
        <f t="shared" ca="1" si="4"/>
        <v>0.13214980000000001</v>
      </c>
      <c r="R13" s="92">
        <f t="shared" ca="1" si="10"/>
        <v>1.7463569640040002E-2</v>
      </c>
      <c r="S13" s="92">
        <f t="shared" ca="1" si="11"/>
        <v>7.5895565580356367E-3</v>
      </c>
      <c r="T13" s="92">
        <f t="shared" ca="1" si="12"/>
        <v>0.18214935739285529</v>
      </c>
      <c r="U13" s="94">
        <f t="shared" ca="1" si="5"/>
        <v>5.2759224798681625</v>
      </c>
      <c r="V13" s="95">
        <f t="shared" ca="1" si="6"/>
        <v>2.8891210618605303</v>
      </c>
      <c r="W13" s="95">
        <f t="shared" ca="1" si="13"/>
        <v>2.8891210618605303</v>
      </c>
      <c r="X13" s="96">
        <f t="shared" ca="1" si="14"/>
        <v>123.86657150408398</v>
      </c>
    </row>
    <row r="14" spans="1:25" ht="14.4" x14ac:dyDescent="0.3">
      <c r="A14" s="13"/>
      <c r="B14" s="76">
        <v>43405</v>
      </c>
      <c r="C14" s="78">
        <v>0.71694444444444405</v>
      </c>
      <c r="D14" s="77">
        <f t="shared" si="1"/>
        <v>43405.716944444444</v>
      </c>
      <c r="E14" s="66">
        <v>1.86</v>
      </c>
      <c r="G14" s="97" t="s">
        <v>29</v>
      </c>
      <c r="H14" s="103">
        <f>H8/H13</f>
        <v>71</v>
      </c>
      <c r="J14" s="88">
        <f t="shared" si="2"/>
        <v>8</v>
      </c>
      <c r="K14" s="89">
        <f t="shared" ca="1" si="3"/>
        <v>43405.716944444444</v>
      </c>
      <c r="L14" s="88">
        <f t="shared" ca="1" si="7"/>
        <v>1</v>
      </c>
      <c r="M14" s="90">
        <f ca="1">IF(J14="","",VALUE(LEFT(OFFSET($E$7,$H$13*($J14-1),0),MAX(ISNUMBER(VALUE(MID(OFFSET($E$7,$H$13*($J14-1),0),{1,2,3,4,5,6,7,8,9},1)))*{1,2,3,4,5,6,7,8,9}))))</f>
        <v>1.86</v>
      </c>
      <c r="N14" s="90">
        <f t="shared" ca="1" si="0"/>
        <v>1.86</v>
      </c>
      <c r="O14" s="91">
        <f t="shared" ca="1" si="8"/>
        <v>7</v>
      </c>
      <c r="P14" s="91">
        <f t="shared" ca="1" si="9"/>
        <v>31.77</v>
      </c>
      <c r="Q14" s="92">
        <f t="shared" ca="1" si="4"/>
        <v>0.12409740000000001</v>
      </c>
      <c r="R14" s="92">
        <f t="shared" ca="1" si="10"/>
        <v>1.5400164686760002E-2</v>
      </c>
      <c r="S14" s="92">
        <f t="shared" ca="1" si="11"/>
        <v>6.6928138577835731E-3</v>
      </c>
      <c r="T14" s="92">
        <f t="shared" ca="1" si="12"/>
        <v>0.16062753258680576</v>
      </c>
      <c r="U14" s="94">
        <f t="shared" ca="1" si="5"/>
        <v>5.4365500124549682</v>
      </c>
      <c r="V14" s="95">
        <f t="shared" ca="1" si="6"/>
        <v>2.5477574785527746</v>
      </c>
      <c r="W14" s="95">
        <f t="shared" ca="1" si="13"/>
        <v>2.5477574785527746</v>
      </c>
      <c r="X14" s="96">
        <f t="shared" ca="1" si="14"/>
        <v>121.31881402553121</v>
      </c>
    </row>
    <row r="15" spans="1:25" ht="14.4" x14ac:dyDescent="0.3">
      <c r="A15" s="13"/>
      <c r="B15" s="76">
        <v>43406</v>
      </c>
      <c r="C15" s="78">
        <v>0.71694444444444405</v>
      </c>
      <c r="D15" s="77">
        <f t="shared" si="1"/>
        <v>43406.716944444444</v>
      </c>
      <c r="E15" s="66">
        <v>1.4</v>
      </c>
      <c r="J15" s="88">
        <f t="shared" si="2"/>
        <v>9</v>
      </c>
      <c r="K15" s="89">
        <f t="shared" ca="1" si="3"/>
        <v>43406.716944444444</v>
      </c>
      <c r="L15" s="88">
        <f t="shared" ca="1" si="7"/>
        <v>1</v>
      </c>
      <c r="M15" s="90">
        <f ca="1">IF(J15="","",VALUE(LEFT(OFFSET($E$7,$H$13*($J15-1),0),MAX(ISNUMBER(VALUE(MID(OFFSET($E$7,$H$13*($J15-1),0),{1,2,3,4,5,6,7,8,9},1)))*{1,2,3,4,5,6,7,8,9}))))</f>
        <v>1.4</v>
      </c>
      <c r="N15" s="90">
        <f t="shared" ca="1" si="0"/>
        <v>1.4</v>
      </c>
      <c r="O15" s="91">
        <f t="shared" ca="1" si="8"/>
        <v>8</v>
      </c>
      <c r="P15" s="91">
        <f t="shared" ca="1" si="9"/>
        <v>33.17</v>
      </c>
      <c r="Q15" s="92">
        <f t="shared" ca="1" si="4"/>
        <v>0.115063</v>
      </c>
      <c r="R15" s="92">
        <f t="shared" ca="1" si="10"/>
        <v>1.3239493969E-2</v>
      </c>
      <c r="S15" s="92">
        <f t="shared" ca="1" si="11"/>
        <v>5.753800073446327E-3</v>
      </c>
      <c r="T15" s="92">
        <f t="shared" ca="1" si="12"/>
        <v>0.13809120176271183</v>
      </c>
      <c r="U15" s="94">
        <f t="shared" ca="1" si="5"/>
        <v>5.5746412142176798</v>
      </c>
      <c r="V15" s="95">
        <f t="shared" ca="1" si="6"/>
        <v>2.1903025362302584</v>
      </c>
      <c r="W15" s="95">
        <f t="shared" ca="1" si="13"/>
        <v>2.1903025362302584</v>
      </c>
      <c r="X15" s="96">
        <f t="shared" ca="1" si="14"/>
        <v>119.12851148930095</v>
      </c>
    </row>
    <row r="16" spans="1:25" ht="14.4" x14ac:dyDescent="0.3">
      <c r="A16" s="13"/>
      <c r="B16" s="76">
        <v>43407</v>
      </c>
      <c r="C16" s="78">
        <v>0.71694444444444405</v>
      </c>
      <c r="D16" s="77">
        <f t="shared" si="1"/>
        <v>43407.716944444444</v>
      </c>
      <c r="E16" s="66">
        <v>1.22</v>
      </c>
      <c r="G16" s="97" t="s">
        <v>99</v>
      </c>
      <c r="H16" s="98">
        <f ca="1">MIN(L8:L2406)</f>
        <v>1</v>
      </c>
      <c r="J16" s="88">
        <f t="shared" si="2"/>
        <v>10</v>
      </c>
      <c r="K16" s="89">
        <f t="shared" ca="1" si="3"/>
        <v>43407.716944444444</v>
      </c>
      <c r="L16" s="88">
        <f t="shared" ca="1" si="7"/>
        <v>1</v>
      </c>
      <c r="M16" s="90">
        <f ca="1">IF(J16="","",VALUE(LEFT(OFFSET($E$7,$H$13*($J16-1),0),MAX(ISNUMBER(VALUE(MID(OFFSET($E$7,$H$13*($J16-1),0),{1,2,3,4,5,6,7,8,9},1)))*{1,2,3,4,5,6,7,8,9}))))</f>
        <v>1.22</v>
      </c>
      <c r="N16" s="90">
        <f t="shared" ca="1" si="0"/>
        <v>1.22</v>
      </c>
      <c r="O16" s="91">
        <f t="shared" ca="1" si="8"/>
        <v>9</v>
      </c>
      <c r="P16" s="91">
        <f t="shared" ca="1" si="9"/>
        <v>34.39</v>
      </c>
      <c r="Q16" s="92">
        <f t="shared" ca="1" si="4"/>
        <v>0.11152780000000001</v>
      </c>
      <c r="R16" s="92">
        <f t="shared" ca="1" si="10"/>
        <v>1.2438450172840003E-2</v>
      </c>
      <c r="S16" s="92">
        <f t="shared" ca="1" si="11"/>
        <v>5.405671522312039E-3</v>
      </c>
      <c r="T16" s="92">
        <f t="shared" ca="1" si="12"/>
        <v>0.12973611653548894</v>
      </c>
      <c r="U16" s="94">
        <f t="shared" ca="1" si="5"/>
        <v>5.7043773307531689</v>
      </c>
      <c r="V16" s="95">
        <f t="shared" ca="1" si="6"/>
        <v>2.0577802311883171</v>
      </c>
      <c r="W16" s="95">
        <f t="shared" ca="1" si="13"/>
        <v>2.0577802311883171</v>
      </c>
      <c r="X16" s="96">
        <f t="shared" ca="1" si="14"/>
        <v>117.07073125811263</v>
      </c>
    </row>
    <row r="17" spans="1:24" ht="14.4" x14ac:dyDescent="0.3">
      <c r="A17" s="13"/>
      <c r="B17" s="76">
        <v>43408</v>
      </c>
      <c r="C17" s="78">
        <v>0.71694444444444405</v>
      </c>
      <c r="D17" s="77">
        <f t="shared" si="1"/>
        <v>43408.716944444444</v>
      </c>
      <c r="E17" s="66">
        <v>1.17</v>
      </c>
      <c r="G17" s="97" t="s">
        <v>100</v>
      </c>
      <c r="H17" s="98">
        <f ca="1">MAX(L8:L2406)</f>
        <v>1</v>
      </c>
      <c r="J17" s="88">
        <f t="shared" si="2"/>
        <v>11</v>
      </c>
      <c r="K17" s="89">
        <f t="shared" ca="1" si="3"/>
        <v>43408.716944444444</v>
      </c>
      <c r="L17" s="88">
        <f t="shared" ca="1" si="7"/>
        <v>1</v>
      </c>
      <c r="M17" s="90">
        <f ca="1">IF(J17="","",VALUE(LEFT(OFFSET($E$7,$H$13*($J17-1),0),MAX(ISNUMBER(VALUE(MID(OFFSET($E$7,$H$13*($J17-1),0),{1,2,3,4,5,6,7,8,9},1)))*{1,2,3,4,5,6,7,8,9}))))</f>
        <v>1.17</v>
      </c>
      <c r="N17" s="90">
        <f t="shared" ca="1" si="0"/>
        <v>1.17</v>
      </c>
      <c r="O17" s="91">
        <f t="shared" ca="1" si="8"/>
        <v>10</v>
      </c>
      <c r="P17" s="91">
        <f t="shared" ca="1" si="9"/>
        <v>35.56</v>
      </c>
      <c r="Q17" s="92">
        <f t="shared" ca="1" si="4"/>
        <v>0.1105458</v>
      </c>
      <c r="R17" s="92">
        <f t="shared" ca="1" si="10"/>
        <v>1.222037389764E-2</v>
      </c>
      <c r="S17" s="92">
        <f t="shared" ca="1" si="11"/>
        <v>5.3108969568187742E-3</v>
      </c>
      <c r="T17" s="92">
        <f t="shared" ca="1" si="12"/>
        <v>0.1274615269636506</v>
      </c>
      <c r="U17" s="94">
        <f t="shared" ca="1" si="5"/>
        <v>5.8318388577168196</v>
      </c>
      <c r="V17" s="95">
        <f t="shared" ca="1" si="6"/>
        <v>2.0217023403126828</v>
      </c>
      <c r="W17" s="95">
        <f t="shared" ca="1" si="13"/>
        <v>2.0217023403126828</v>
      </c>
      <c r="X17" s="96">
        <f t="shared" ca="1" si="14"/>
        <v>115.04902891779994</v>
      </c>
    </row>
    <row r="18" spans="1:24" ht="14.4" x14ac:dyDescent="0.3">
      <c r="A18" s="13"/>
      <c r="B18" s="76">
        <v>43409</v>
      </c>
      <c r="C18" s="78">
        <v>0.71694444444444405</v>
      </c>
      <c r="D18" s="77">
        <f t="shared" si="1"/>
        <v>43409.716944444444</v>
      </c>
      <c r="E18" s="66">
        <v>1.1299999999999999</v>
      </c>
      <c r="G18" s="97" t="s">
        <v>101</v>
      </c>
      <c r="H18" s="104">
        <f ca="1">(H17-H16)/H17</f>
        <v>0</v>
      </c>
      <c r="J18" s="88">
        <f t="shared" si="2"/>
        <v>12</v>
      </c>
      <c r="K18" s="89">
        <f t="shared" ca="1" si="3"/>
        <v>43409.716944444444</v>
      </c>
      <c r="L18" s="88">
        <f t="shared" ca="1" si="7"/>
        <v>1</v>
      </c>
      <c r="M18" s="90">
        <f ca="1">IF(J18="","",VALUE(LEFT(OFFSET($E$7,$H$13*($J18-1),0),MAX(ISNUMBER(VALUE(MID(OFFSET($E$7,$H$13*($J18-1),0),{1,2,3,4,5,6,7,8,9},1)))*{1,2,3,4,5,6,7,8,9}))))</f>
        <v>1.1299999999999999</v>
      </c>
      <c r="N18" s="90">
        <f t="shared" ca="1" si="0"/>
        <v>1.1299999999999999</v>
      </c>
      <c r="O18" s="91">
        <f t="shared" ca="1" si="8"/>
        <v>11</v>
      </c>
      <c r="P18" s="91">
        <f t="shared" ca="1" si="9"/>
        <v>36.690000000000005</v>
      </c>
      <c r="Q18" s="92">
        <f t="shared" ca="1" si="4"/>
        <v>0.1097602</v>
      </c>
      <c r="R18" s="92">
        <f t="shared" ca="1" si="10"/>
        <v>1.2047301504040001E-2</v>
      </c>
      <c r="S18" s="92">
        <f t="shared" ca="1" si="11"/>
        <v>5.2356807927162099E-3</v>
      </c>
      <c r="T18" s="92">
        <f t="shared" ca="1" si="12"/>
        <v>0.12565633902518902</v>
      </c>
      <c r="U18" s="94">
        <f t="shared" ca="1" si="5"/>
        <v>5.9574951967420091</v>
      </c>
      <c r="V18" s="95">
        <f t="shared" ca="1" si="6"/>
        <v>1.9930697578634489</v>
      </c>
      <c r="W18" s="95">
        <f t="shared" ca="1" si="13"/>
        <v>1.9930697578634489</v>
      </c>
      <c r="X18" s="96">
        <f t="shared" ca="1" si="14"/>
        <v>113.05595915993649</v>
      </c>
    </row>
    <row r="19" spans="1:24" ht="14.4" x14ac:dyDescent="0.3">
      <c r="A19" s="13"/>
      <c r="B19" s="76">
        <v>43410</v>
      </c>
      <c r="C19" s="78">
        <v>0.71694444444444405</v>
      </c>
      <c r="D19" s="77">
        <f t="shared" si="1"/>
        <v>43410.716944444444</v>
      </c>
      <c r="E19" s="66">
        <v>1.1000000000000001</v>
      </c>
      <c r="G19" s="97" t="s">
        <v>102</v>
      </c>
      <c r="H19" s="105" t="str">
        <f ca="1">TEXT(H16*60*24,"0.0")</f>
        <v>1440.0</v>
      </c>
      <c r="J19" s="88">
        <f t="shared" si="2"/>
        <v>13</v>
      </c>
      <c r="K19" s="89">
        <f t="shared" ca="1" si="3"/>
        <v>43410.716944444444</v>
      </c>
      <c r="L19" s="88">
        <f t="shared" ca="1" si="7"/>
        <v>1</v>
      </c>
      <c r="M19" s="90">
        <f ca="1">IF(J19="","",VALUE(LEFT(OFFSET($E$7,$H$13*($J19-1),0),MAX(ISNUMBER(VALUE(MID(OFFSET($E$7,$H$13*($J19-1),0),{1,2,3,4,5,6,7,8,9},1)))*{1,2,3,4,5,6,7,8,9}))))</f>
        <v>1.1000000000000001</v>
      </c>
      <c r="N19" s="90">
        <f t="shared" ca="1" si="0"/>
        <v>1.1000000000000001</v>
      </c>
      <c r="O19" s="91">
        <f t="shared" ca="1" si="8"/>
        <v>12</v>
      </c>
      <c r="P19" s="91">
        <f t="shared" ca="1" si="9"/>
        <v>37.790000000000006</v>
      </c>
      <c r="Q19" s="92">
        <f t="shared" ca="1" si="4"/>
        <v>0.109171</v>
      </c>
      <c r="R19" s="92">
        <f t="shared" ca="1" si="10"/>
        <v>1.1918307241000001E-2</v>
      </c>
      <c r="S19" s="92">
        <f t="shared" ca="1" si="11"/>
        <v>5.1796207044763143E-3</v>
      </c>
      <c r="T19" s="92">
        <f t="shared" ca="1" si="12"/>
        <v>0.12431089690743155</v>
      </c>
      <c r="U19" s="94">
        <f t="shared" ca="1" si="5"/>
        <v>6.0818060936494405</v>
      </c>
      <c r="V19" s="95">
        <f t="shared" ca="1" si="6"/>
        <v>1.9717293303397676</v>
      </c>
      <c r="W19" s="95">
        <f t="shared" ca="1" si="13"/>
        <v>1.9717293303397676</v>
      </c>
      <c r="X19" s="96">
        <f t="shared" ca="1" si="14"/>
        <v>111.08422982959672</v>
      </c>
    </row>
    <row r="20" spans="1:24" ht="14.4" x14ac:dyDescent="0.3">
      <c r="A20" s="13"/>
      <c r="B20" s="76">
        <v>43411</v>
      </c>
      <c r="C20" s="78">
        <v>0.71694444444444405</v>
      </c>
      <c r="D20" s="77">
        <f t="shared" si="1"/>
        <v>43411.716944444444</v>
      </c>
      <c r="E20" s="66">
        <v>1.08</v>
      </c>
      <c r="G20" s="97" t="s">
        <v>103</v>
      </c>
      <c r="H20" s="105" t="str">
        <f ca="1">TEXT(H17*60*24,"0.0")</f>
        <v>1440.0</v>
      </c>
      <c r="J20" s="88">
        <f t="shared" si="2"/>
        <v>14</v>
      </c>
      <c r="K20" s="89">
        <f t="shared" ca="1" si="3"/>
        <v>43411.716944444444</v>
      </c>
      <c r="L20" s="88">
        <f t="shared" ca="1" si="7"/>
        <v>1</v>
      </c>
      <c r="M20" s="90">
        <f ca="1">IF(J20="","",VALUE(LEFT(OFFSET($E$7,$H$13*($J20-1),0),MAX(ISNUMBER(VALUE(MID(OFFSET($E$7,$H$13*($J20-1),0),{1,2,3,4,5,6,7,8,9},1)))*{1,2,3,4,5,6,7,8,9}))))</f>
        <v>1.08</v>
      </c>
      <c r="N20" s="90">
        <f t="shared" ca="1" si="0"/>
        <v>1.08</v>
      </c>
      <c r="O20" s="91">
        <f t="shared" ca="1" si="8"/>
        <v>13</v>
      </c>
      <c r="P20" s="91">
        <f t="shared" ca="1" si="9"/>
        <v>38.870000000000005</v>
      </c>
      <c r="Q20" s="92">
        <f t="shared" ca="1" si="4"/>
        <v>0.10877820000000001</v>
      </c>
      <c r="R20" s="92">
        <f t="shared" ca="1" si="10"/>
        <v>1.1832696795240001E-2</v>
      </c>
      <c r="S20" s="92">
        <f t="shared" ca="1" si="11"/>
        <v>5.1424149479530638E-3</v>
      </c>
      <c r="T20" s="92">
        <f t="shared" ca="1" si="12"/>
        <v>0.12341795875087352</v>
      </c>
      <c r="U20" s="94">
        <f t="shared" ca="1" si="5"/>
        <v>6.2052240524003137</v>
      </c>
      <c r="V20" s="95">
        <f t="shared" ca="1" si="6"/>
        <v>1.9575661926160004</v>
      </c>
      <c r="W20" s="95">
        <f t="shared" ca="1" si="13"/>
        <v>1.9575661926160004</v>
      </c>
      <c r="X20" s="96">
        <f t="shared" ca="1" si="14"/>
        <v>109.12666363698072</v>
      </c>
    </row>
    <row r="21" spans="1:24" ht="14.4" x14ac:dyDescent="0.3">
      <c r="A21" s="13"/>
      <c r="B21" s="76">
        <v>43412</v>
      </c>
      <c r="C21" s="78">
        <v>0.71694444444444405</v>
      </c>
      <c r="D21" s="77">
        <f t="shared" si="1"/>
        <v>43412.716944444444</v>
      </c>
      <c r="E21" s="66">
        <v>1.03</v>
      </c>
      <c r="J21" s="88">
        <f t="shared" si="2"/>
        <v>15</v>
      </c>
      <c r="K21" s="89">
        <f t="shared" ca="1" si="3"/>
        <v>43412.716944444444</v>
      </c>
      <c r="L21" s="88">
        <f t="shared" ca="1" si="7"/>
        <v>1</v>
      </c>
      <c r="M21" s="90">
        <f ca="1">IF(J21="","",VALUE(LEFT(OFFSET($E$7,$H$13*($J21-1),0),MAX(ISNUMBER(VALUE(MID(OFFSET($E$7,$H$13*($J21-1),0),{1,2,3,4,5,6,7,8,9},1)))*{1,2,3,4,5,6,7,8,9}))))</f>
        <v>1.03</v>
      </c>
      <c r="N21" s="90">
        <f t="shared" ca="1" si="0"/>
        <v>1.03</v>
      </c>
      <c r="O21" s="91">
        <f t="shared" ca="1" si="8"/>
        <v>14</v>
      </c>
      <c r="P21" s="91">
        <f t="shared" ca="1" si="9"/>
        <v>39.900000000000006</v>
      </c>
      <c r="Q21" s="92">
        <f t="shared" ca="1" si="4"/>
        <v>0.10779620000000001</v>
      </c>
      <c r="R21" s="92">
        <f t="shared" ca="1" si="10"/>
        <v>1.1620020734440002E-2</v>
      </c>
      <c r="S21" s="92">
        <f t="shared" ca="1" si="11"/>
        <v>5.0499872813733167E-3</v>
      </c>
      <c r="T21" s="92">
        <f t="shared" ca="1" si="12"/>
        <v>0.12119969475295961</v>
      </c>
      <c r="U21" s="94">
        <f t="shared" ca="1" si="5"/>
        <v>6.3264237471532736</v>
      </c>
      <c r="V21" s="95">
        <f t="shared" ca="1" si="6"/>
        <v>1.9223816971619883</v>
      </c>
      <c r="W21" s="95">
        <f t="shared" ca="1" si="13"/>
        <v>1.9223816971619883</v>
      </c>
      <c r="X21" s="96">
        <f t="shared" ca="1" si="14"/>
        <v>107.20428193981874</v>
      </c>
    </row>
    <row r="22" spans="1:24" ht="14.4" x14ac:dyDescent="0.3">
      <c r="A22" s="13"/>
      <c r="B22" s="76">
        <v>43413</v>
      </c>
      <c r="C22" s="78">
        <v>0.71694444444444405</v>
      </c>
      <c r="D22" s="77">
        <f t="shared" si="1"/>
        <v>43413.716944444444</v>
      </c>
      <c r="E22" s="66">
        <v>0.96</v>
      </c>
      <c r="G22" s="87" t="s">
        <v>104</v>
      </c>
      <c r="H22" s="106">
        <f ca="1">OFFSET($J$6,$H$14,6)/OFFSET($J$6,$H$14,5)</f>
        <v>0.48028571428571415</v>
      </c>
      <c r="J22" s="88">
        <f t="shared" si="2"/>
        <v>16</v>
      </c>
      <c r="K22" s="89">
        <f t="shared" ca="1" si="3"/>
        <v>43413.716944444444</v>
      </c>
      <c r="L22" s="88">
        <f t="shared" ca="1" si="7"/>
        <v>1</v>
      </c>
      <c r="M22" s="90">
        <f ca="1">IF(J22="","",VALUE(LEFT(OFFSET($E$7,$H$13*($J22-1),0),MAX(ISNUMBER(VALUE(MID(OFFSET($E$7,$H$13*($J22-1),0),{1,2,3,4,5,6,7,8,9},1)))*{1,2,3,4,5,6,7,8,9}))))</f>
        <v>0.96</v>
      </c>
      <c r="N22" s="90">
        <f t="shared" ca="1" si="0"/>
        <v>0.96</v>
      </c>
      <c r="O22" s="91">
        <f t="shared" ca="1" si="8"/>
        <v>15</v>
      </c>
      <c r="P22" s="91">
        <f t="shared" ca="1" si="9"/>
        <v>40.860000000000007</v>
      </c>
      <c r="Q22" s="92">
        <f t="shared" ca="1" si="4"/>
        <v>0.1064214</v>
      </c>
      <c r="R22" s="92">
        <f t="shared" ca="1" si="10"/>
        <v>1.132551437796E-2</v>
      </c>
      <c r="S22" s="92">
        <f t="shared" ca="1" si="11"/>
        <v>4.9219966875097779E-3</v>
      </c>
      <c r="T22" s="92">
        <f t="shared" ca="1" si="12"/>
        <v>0.11812792050023467</v>
      </c>
      <c r="U22" s="94">
        <f t="shared" ca="1" si="5"/>
        <v>6.4445516676535082</v>
      </c>
      <c r="V22" s="95">
        <f t="shared" ca="1" si="6"/>
        <v>1.873659440779345</v>
      </c>
      <c r="W22" s="95">
        <f t="shared" ca="1" si="13"/>
        <v>1.873659440779345</v>
      </c>
      <c r="X22" s="96">
        <f t="shared" ca="1" si="14"/>
        <v>105.33062249903939</v>
      </c>
    </row>
    <row r="23" spans="1:24" ht="14.4" x14ac:dyDescent="0.3">
      <c r="A23" s="13"/>
      <c r="B23" s="76">
        <v>43414</v>
      </c>
      <c r="C23" s="78">
        <v>0.71694444444444405</v>
      </c>
      <c r="D23" s="77">
        <f t="shared" si="1"/>
        <v>43414.716944444444</v>
      </c>
      <c r="E23" s="66">
        <v>0.9</v>
      </c>
      <c r="J23" s="88">
        <f t="shared" si="2"/>
        <v>17</v>
      </c>
      <c r="K23" s="89">
        <f t="shared" ca="1" si="3"/>
        <v>43414.716944444444</v>
      </c>
      <c r="L23" s="88">
        <f t="shared" ca="1" si="7"/>
        <v>1</v>
      </c>
      <c r="M23" s="90">
        <f ca="1">IF(J23="","",VALUE(LEFT(OFFSET($E$7,$H$13*($J23-1),0),MAX(ISNUMBER(VALUE(MID(OFFSET($E$7,$H$13*($J23-1),0),{1,2,3,4,5,6,7,8,9},1)))*{1,2,3,4,5,6,7,8,9}))))</f>
        <v>0.9</v>
      </c>
      <c r="N23" s="90">
        <f t="shared" ca="1" si="0"/>
        <v>0.9</v>
      </c>
      <c r="O23" s="91">
        <f t="shared" ca="1" si="8"/>
        <v>16</v>
      </c>
      <c r="P23" s="91">
        <f t="shared" ca="1" si="9"/>
        <v>41.760000000000005</v>
      </c>
      <c r="Q23" s="92">
        <f t="shared" ca="1" si="4"/>
        <v>0.105243</v>
      </c>
      <c r="R23" s="92">
        <f t="shared" ca="1" si="10"/>
        <v>1.1076089049000001E-2</v>
      </c>
      <c r="S23" s="92">
        <f t="shared" ca="1" si="11"/>
        <v>4.8135980221642762E-3</v>
      </c>
      <c r="T23" s="92">
        <f t="shared" ca="1" si="12"/>
        <v>0.11552635253194263</v>
      </c>
      <c r="U23" s="94">
        <f t="shared" ca="1" si="5"/>
        <v>6.5600780201854505</v>
      </c>
      <c r="V23" s="95">
        <f t="shared" ca="1" si="6"/>
        <v>1.8323952556148408</v>
      </c>
      <c r="W23" s="95">
        <f t="shared" ca="1" si="13"/>
        <v>1.8323952556148408</v>
      </c>
      <c r="X23" s="96">
        <f t="shared" ca="1" si="14"/>
        <v>103.49822724342455</v>
      </c>
    </row>
    <row r="24" spans="1:24" ht="14.4" x14ac:dyDescent="0.3">
      <c r="A24" s="13"/>
      <c r="B24" s="76">
        <v>43415</v>
      </c>
      <c r="C24" s="78">
        <v>0.71694444444444405</v>
      </c>
      <c r="D24" s="77">
        <f t="shared" si="1"/>
        <v>43415.716944444444</v>
      </c>
      <c r="E24" s="66">
        <v>0.82</v>
      </c>
      <c r="J24" s="88">
        <f t="shared" si="2"/>
        <v>18</v>
      </c>
      <c r="K24" s="89">
        <f t="shared" ca="1" si="3"/>
        <v>43415.716944444444</v>
      </c>
      <c r="L24" s="88">
        <f t="shared" ca="1" si="7"/>
        <v>1</v>
      </c>
      <c r="M24" s="90">
        <f ca="1">IF(J24="","",VALUE(LEFT(OFFSET($E$7,$H$13*($J24-1),0),MAX(ISNUMBER(VALUE(MID(OFFSET($E$7,$H$13*($J24-1),0),{1,2,3,4,5,6,7,8,9},1)))*{1,2,3,4,5,6,7,8,9}))))</f>
        <v>0.82</v>
      </c>
      <c r="N24" s="90">
        <f t="shared" ca="1" si="0"/>
        <v>0.82</v>
      </c>
      <c r="O24" s="91">
        <f t="shared" ca="1" si="8"/>
        <v>17</v>
      </c>
      <c r="P24" s="91">
        <f t="shared" ca="1" si="9"/>
        <v>42.580000000000005</v>
      </c>
      <c r="Q24" s="92">
        <f t="shared" ca="1" si="4"/>
        <v>0.10367180000000001</v>
      </c>
      <c r="R24" s="92">
        <f t="shared" ca="1" si="10"/>
        <v>1.0747842115240002E-2</v>
      </c>
      <c r="S24" s="92">
        <f t="shared" ca="1" si="11"/>
        <v>4.6709439875010873E-3</v>
      </c>
      <c r="T24" s="92">
        <f t="shared" ca="1" si="12"/>
        <v>0.11210265570002609</v>
      </c>
      <c r="U24" s="94">
        <f t="shared" ca="1" si="5"/>
        <v>6.6721806758854765</v>
      </c>
      <c r="V24" s="95">
        <f t="shared" ca="1" si="6"/>
        <v>1.7780910583994662</v>
      </c>
      <c r="W24" s="95">
        <f t="shared" ca="1" si="13"/>
        <v>1.7780910583994662</v>
      </c>
      <c r="X24" s="96">
        <f t="shared" ca="1" si="14"/>
        <v>101.72013618502508</v>
      </c>
    </row>
    <row r="25" spans="1:24" ht="14.4" x14ac:dyDescent="0.3">
      <c r="A25" s="13"/>
      <c r="B25" s="76">
        <v>43416</v>
      </c>
      <c r="C25" s="78">
        <v>0.71694444444444405</v>
      </c>
      <c r="D25" s="77">
        <f t="shared" si="1"/>
        <v>43416.716944444444</v>
      </c>
      <c r="E25" s="66">
        <v>0.76</v>
      </c>
      <c r="J25" s="88">
        <f t="shared" si="2"/>
        <v>19</v>
      </c>
      <c r="K25" s="89">
        <f t="shared" ca="1" si="3"/>
        <v>43416.716944444444</v>
      </c>
      <c r="L25" s="88">
        <f t="shared" ca="1" si="7"/>
        <v>1</v>
      </c>
      <c r="M25" s="90">
        <f ca="1">IF(J25="","",VALUE(LEFT(OFFSET($E$7,$H$13*($J25-1),0),MAX(ISNUMBER(VALUE(MID(OFFSET($E$7,$H$13*($J25-1),0),{1,2,3,4,5,6,7,8,9},1)))*{1,2,3,4,5,6,7,8,9}))))</f>
        <v>0.76</v>
      </c>
      <c r="N25" s="90">
        <f t="shared" ca="1" si="0"/>
        <v>0.76</v>
      </c>
      <c r="O25" s="91">
        <f t="shared" ca="1" si="8"/>
        <v>18</v>
      </c>
      <c r="P25" s="91">
        <f t="shared" ca="1" si="9"/>
        <v>43.34</v>
      </c>
      <c r="Q25" s="92">
        <f t="shared" ca="1" si="4"/>
        <v>0.10249340000000001</v>
      </c>
      <c r="R25" s="92">
        <f t="shared" ca="1" si="10"/>
        <v>1.0504897043560002E-2</v>
      </c>
      <c r="S25" s="92">
        <f t="shared" ca="1" si="11"/>
        <v>4.5653616008518045E-3</v>
      </c>
      <c r="T25" s="92">
        <f t="shared" ca="1" si="12"/>
        <v>0.10956867842044331</v>
      </c>
      <c r="U25" s="94">
        <f t="shared" ca="1" si="5"/>
        <v>6.7817493543059202</v>
      </c>
      <c r="V25" s="95">
        <f t="shared" ca="1" si="6"/>
        <v>1.737898947740909</v>
      </c>
      <c r="W25" s="95">
        <f t="shared" ca="1" si="13"/>
        <v>1.737898947740909</v>
      </c>
      <c r="X25" s="96">
        <f t="shared" ca="1" si="14"/>
        <v>99.982237237284181</v>
      </c>
    </row>
    <row r="26" spans="1:24" ht="14.4" x14ac:dyDescent="0.3">
      <c r="A26" s="13"/>
      <c r="B26" s="76">
        <v>43417</v>
      </c>
      <c r="C26" s="78">
        <v>0.71694444444444405</v>
      </c>
      <c r="D26" s="77">
        <f t="shared" si="1"/>
        <v>43417.716944444444</v>
      </c>
      <c r="E26" s="66">
        <v>0.68</v>
      </c>
      <c r="J26" s="88">
        <f t="shared" si="2"/>
        <v>20</v>
      </c>
      <c r="K26" s="89">
        <f t="shared" ca="1" si="3"/>
        <v>43417.716944444444</v>
      </c>
      <c r="L26" s="88">
        <f t="shared" ca="1" si="7"/>
        <v>1</v>
      </c>
      <c r="M26" s="90">
        <f ca="1">IF(J26="","",VALUE(LEFT(OFFSET($E$7,$H$13*($J26-1),0),MAX(ISNUMBER(VALUE(MID(OFFSET($E$7,$H$13*($J26-1),0),{1,2,3,4,5,6,7,8,9},1)))*{1,2,3,4,5,6,7,8,9}))))</f>
        <v>0.68</v>
      </c>
      <c r="N26" s="90">
        <f t="shared" ca="1" si="0"/>
        <v>0.68</v>
      </c>
      <c r="O26" s="91">
        <f t="shared" ca="1" si="8"/>
        <v>19</v>
      </c>
      <c r="P26" s="91">
        <f t="shared" ca="1" si="9"/>
        <v>44.02</v>
      </c>
      <c r="Q26" s="92">
        <f t="shared" ca="1" si="4"/>
        <v>0.1009222</v>
      </c>
      <c r="R26" s="92">
        <f t="shared" ca="1" si="10"/>
        <v>1.0185290452840001E-2</v>
      </c>
      <c r="S26" s="92">
        <f t="shared" ca="1" si="11"/>
        <v>4.4264626044502389E-3</v>
      </c>
      <c r="T26" s="92">
        <f t="shared" ca="1" si="12"/>
        <v>0.10623510250680573</v>
      </c>
      <c r="U26" s="94">
        <f t="shared" ca="1" si="5"/>
        <v>6.8879844568127258</v>
      </c>
      <c r="V26" s="95">
        <f t="shared" ca="1" si="6"/>
        <v>1.6850241832001316</v>
      </c>
      <c r="W26" s="95">
        <f t="shared" ca="1" si="13"/>
        <v>1.6850241832001316</v>
      </c>
      <c r="X26" s="96">
        <f t="shared" ca="1" si="14"/>
        <v>98.297213054084054</v>
      </c>
    </row>
    <row r="27" spans="1:24" ht="14.4" x14ac:dyDescent="0.3">
      <c r="A27" s="13"/>
      <c r="B27" s="76">
        <v>43418</v>
      </c>
      <c r="C27" s="78">
        <v>0.71694444444444405</v>
      </c>
      <c r="D27" s="77">
        <f t="shared" si="1"/>
        <v>43418.716944444444</v>
      </c>
      <c r="E27" s="66">
        <v>0.55000000000000004</v>
      </c>
      <c r="J27" s="88">
        <f t="shared" si="2"/>
        <v>21</v>
      </c>
      <c r="K27" s="89">
        <f t="shared" ca="1" si="3"/>
        <v>43418.716944444444</v>
      </c>
      <c r="L27" s="88">
        <f t="shared" ca="1" si="7"/>
        <v>1</v>
      </c>
      <c r="M27" s="90">
        <f ca="1">IF(J27="","",VALUE(LEFT(OFFSET($E$7,$H$13*($J27-1),0),MAX(ISNUMBER(VALUE(MID(OFFSET($E$7,$H$13*($J27-1),0),{1,2,3,4,5,6,7,8,9},1)))*{1,2,3,4,5,6,7,8,9}))))</f>
        <v>0.55000000000000004</v>
      </c>
      <c r="N27" s="90">
        <f t="shared" ca="1" si="0"/>
        <v>0.55000000000000004</v>
      </c>
      <c r="O27" s="91">
        <f t="shared" ca="1" si="8"/>
        <v>20</v>
      </c>
      <c r="P27" s="91">
        <f t="shared" ca="1" si="9"/>
        <v>44.57</v>
      </c>
      <c r="Q27" s="92">
        <f t="shared" ca="1" si="4"/>
        <v>9.8369000000000012E-2</v>
      </c>
      <c r="R27" s="92">
        <f t="shared" ca="1" si="10"/>
        <v>9.6764601610000028E-3</v>
      </c>
      <c r="S27" s="92">
        <f t="shared" ca="1" si="11"/>
        <v>4.2053281881790534E-3</v>
      </c>
      <c r="T27" s="92">
        <f t="shared" ca="1" si="12"/>
        <v>0.10092787651629728</v>
      </c>
      <c r="U27" s="94">
        <f t="shared" ca="1" si="5"/>
        <v>6.9889123333290231</v>
      </c>
      <c r="V27" s="95">
        <f t="shared" ca="1" si="6"/>
        <v>1.6008448118935321</v>
      </c>
      <c r="W27" s="95">
        <f t="shared" ca="1" si="13"/>
        <v>1.6008448118935321</v>
      </c>
      <c r="X27" s="96">
        <f t="shared" ca="1" si="14"/>
        <v>96.696368242190516</v>
      </c>
    </row>
    <row r="28" spans="1:24" ht="14.4" x14ac:dyDescent="0.3">
      <c r="A28" s="13"/>
      <c r="B28" s="76">
        <v>43419</v>
      </c>
      <c r="C28" s="78">
        <v>0.71694444444444405</v>
      </c>
      <c r="D28" s="77">
        <f t="shared" si="1"/>
        <v>43419.716944444444</v>
      </c>
      <c r="E28" s="66">
        <v>0.49</v>
      </c>
      <c r="J28" s="88">
        <f t="shared" si="2"/>
        <v>22</v>
      </c>
      <c r="K28" s="89">
        <f t="shared" ca="1" si="3"/>
        <v>43419.716944444444</v>
      </c>
      <c r="L28" s="88">
        <f t="shared" ca="1" si="7"/>
        <v>1</v>
      </c>
      <c r="M28" s="90">
        <f ca="1">IF(J28="","",VALUE(LEFT(OFFSET($E$7,$H$13*($J28-1),0),MAX(ISNUMBER(VALUE(MID(OFFSET($E$7,$H$13*($J28-1),0),{1,2,3,4,5,6,7,8,9},1)))*{1,2,3,4,5,6,7,8,9}))))</f>
        <v>0.49</v>
      </c>
      <c r="N28" s="90">
        <f t="shared" ca="1" si="0"/>
        <v>0.49</v>
      </c>
      <c r="O28" s="91">
        <f t="shared" ca="1" si="8"/>
        <v>21</v>
      </c>
      <c r="P28" s="91">
        <f t="shared" ca="1" si="9"/>
        <v>45.06</v>
      </c>
      <c r="Q28" s="92">
        <f t="shared" ca="1" si="4"/>
        <v>9.7190600000000002E-2</v>
      </c>
      <c r="R28" s="92">
        <f t="shared" ca="1" si="10"/>
        <v>9.4460127283600009E-3</v>
      </c>
      <c r="S28" s="92">
        <f t="shared" ca="1" si="11"/>
        <v>4.1051771961581919E-3</v>
      </c>
      <c r="T28" s="92">
        <f t="shared" ca="1" si="12"/>
        <v>9.8524252707796606E-2</v>
      </c>
      <c r="U28" s="94">
        <f t="shared" ca="1" si="5"/>
        <v>7.0874365860368194</v>
      </c>
      <c r="V28" s="95">
        <f t="shared" ca="1" si="6"/>
        <v>1.5627202734964454</v>
      </c>
      <c r="W28" s="95">
        <f t="shared" ca="1" si="13"/>
        <v>1.5627202734964454</v>
      </c>
      <c r="X28" s="96">
        <f t="shared" ca="1" si="14"/>
        <v>95.133647968694078</v>
      </c>
    </row>
    <row r="29" spans="1:24" ht="14.4" x14ac:dyDescent="0.3">
      <c r="A29" s="13"/>
      <c r="B29" s="76">
        <v>43420</v>
      </c>
      <c r="C29" s="78">
        <v>0.71694444444444405</v>
      </c>
      <c r="D29" s="77">
        <f t="shared" si="1"/>
        <v>43420.716944444444</v>
      </c>
      <c r="E29" s="66">
        <v>0.44</v>
      </c>
      <c r="J29" s="88">
        <f t="shared" si="2"/>
        <v>23</v>
      </c>
      <c r="K29" s="89">
        <f t="shared" ca="1" si="3"/>
        <v>43420.716944444444</v>
      </c>
      <c r="L29" s="88">
        <f t="shared" ca="1" si="7"/>
        <v>1</v>
      </c>
      <c r="M29" s="90">
        <f ca="1">IF(J29="","",VALUE(LEFT(OFFSET($E$7,$H$13*($J29-1),0),MAX(ISNUMBER(VALUE(MID(OFFSET($E$7,$H$13*($J29-1),0),{1,2,3,4,5,6,7,8,9},1)))*{1,2,3,4,5,6,7,8,9}))))</f>
        <v>0.44</v>
      </c>
      <c r="N29" s="90">
        <f t="shared" ca="1" si="0"/>
        <v>0.44</v>
      </c>
      <c r="O29" s="91">
        <f t="shared" ca="1" si="8"/>
        <v>22</v>
      </c>
      <c r="P29" s="91">
        <f t="shared" ca="1" si="9"/>
        <v>45.5</v>
      </c>
      <c r="Q29" s="92">
        <f t="shared" ca="1" si="4"/>
        <v>9.6208600000000005E-2</v>
      </c>
      <c r="R29" s="92">
        <f t="shared" ca="1" si="10"/>
        <v>9.2560947139600017E-3</v>
      </c>
      <c r="S29" s="92">
        <f t="shared" ca="1" si="11"/>
        <v>4.0226400321425474E-3</v>
      </c>
      <c r="T29" s="92">
        <f t="shared" ca="1" si="12"/>
        <v>9.6543360771421144E-2</v>
      </c>
      <c r="U29" s="94">
        <f t="shared" ca="1" si="5"/>
        <v>7.1839799468082406</v>
      </c>
      <c r="V29" s="95">
        <f t="shared" ca="1" si="6"/>
        <v>1.5313008016049863</v>
      </c>
      <c r="W29" s="95">
        <f t="shared" ca="1" si="13"/>
        <v>1.5313008016049863</v>
      </c>
      <c r="X29" s="96">
        <f t="shared" ca="1" si="14"/>
        <v>93.602347167089093</v>
      </c>
    </row>
    <row r="30" spans="1:24" ht="14.4" x14ac:dyDescent="0.3">
      <c r="A30" s="13"/>
      <c r="B30" s="76">
        <v>43421</v>
      </c>
      <c r="C30" s="78">
        <v>0.71694444444444405</v>
      </c>
      <c r="D30" s="77">
        <f t="shared" si="1"/>
        <v>43421.716944444444</v>
      </c>
      <c r="E30" s="66">
        <v>0.33</v>
      </c>
      <c r="J30" s="88">
        <f t="shared" si="2"/>
        <v>24</v>
      </c>
      <c r="K30" s="89">
        <f t="shared" ca="1" si="3"/>
        <v>43421.716944444444</v>
      </c>
      <c r="L30" s="88">
        <f t="shared" ca="1" si="7"/>
        <v>1</v>
      </c>
      <c r="M30" s="90">
        <f ca="1">IF(J30="","",VALUE(LEFT(OFFSET($E$7,$H$13*($J30-1),0),MAX(ISNUMBER(VALUE(MID(OFFSET($E$7,$H$13*($J30-1),0),{1,2,3,4,5,6,7,8,9},1)))*{1,2,3,4,5,6,7,8,9}))))</f>
        <v>0.33</v>
      </c>
      <c r="N30" s="90">
        <f t="shared" ca="1" si="0"/>
        <v>0.33</v>
      </c>
      <c r="O30" s="91">
        <f t="shared" ca="1" si="8"/>
        <v>23</v>
      </c>
      <c r="P30" s="91">
        <f t="shared" ca="1" si="9"/>
        <v>45.83</v>
      </c>
      <c r="Q30" s="92">
        <f t="shared" ca="1" si="4"/>
        <v>9.4048200000000012E-2</v>
      </c>
      <c r="R30" s="92">
        <f t="shared" ca="1" si="10"/>
        <v>8.845063923240002E-3</v>
      </c>
      <c r="S30" s="92">
        <f t="shared" ca="1" si="11"/>
        <v>3.8440086585136905E-3</v>
      </c>
      <c r="T30" s="92">
        <f t="shared" ca="1" si="12"/>
        <v>9.2256207804328569E-2</v>
      </c>
      <c r="U30" s="94">
        <f t="shared" ca="1" si="5"/>
        <v>7.2762361546125689</v>
      </c>
      <c r="V30" s="95">
        <f t="shared" ca="1" si="6"/>
        <v>1.463301089116674</v>
      </c>
      <c r="W30" s="95">
        <f t="shared" ca="1" si="13"/>
        <v>1.463301089116674</v>
      </c>
      <c r="X30" s="96">
        <f t="shared" ca="1" si="14"/>
        <v>92.139046077972424</v>
      </c>
    </row>
    <row r="31" spans="1:24" ht="14.4" x14ac:dyDescent="0.3">
      <c r="A31" s="13"/>
      <c r="B31" s="76">
        <v>43422</v>
      </c>
      <c r="C31" s="78">
        <v>0.71694444444444405</v>
      </c>
      <c r="D31" s="77">
        <f t="shared" si="1"/>
        <v>43422.716944444444</v>
      </c>
      <c r="E31" s="66">
        <v>0.26</v>
      </c>
      <c r="J31" s="88">
        <f t="shared" si="2"/>
        <v>25</v>
      </c>
      <c r="K31" s="89">
        <f t="shared" ca="1" si="3"/>
        <v>43422.716944444444</v>
      </c>
      <c r="L31" s="88">
        <f t="shared" ca="1" si="7"/>
        <v>1</v>
      </c>
      <c r="M31" s="90">
        <f ca="1">IF(J31="","",VALUE(LEFT(OFFSET($E$7,$H$13*($J31-1),0),MAX(ISNUMBER(VALUE(MID(OFFSET($E$7,$H$13*($J31-1),0),{1,2,3,4,5,6,7,8,9},1)))*{1,2,3,4,5,6,7,8,9}))))</f>
        <v>0.26</v>
      </c>
      <c r="N31" s="90">
        <f t="shared" ca="1" si="0"/>
        <v>0.26</v>
      </c>
      <c r="O31" s="91">
        <f t="shared" ca="1" si="8"/>
        <v>24</v>
      </c>
      <c r="P31" s="91">
        <f t="shared" ca="1" si="9"/>
        <v>46.089999999999996</v>
      </c>
      <c r="Q31" s="92">
        <f t="shared" ca="1" si="4"/>
        <v>9.2673400000000003E-2</v>
      </c>
      <c r="R31" s="92">
        <f t="shared" ca="1" si="10"/>
        <v>8.5883590675600013E-3</v>
      </c>
      <c r="S31" s="92">
        <f t="shared" ca="1" si="11"/>
        <v>3.7324463570447635E-3</v>
      </c>
      <c r="T31" s="92">
        <f t="shared" ca="1" si="12"/>
        <v>8.957871256907432E-2</v>
      </c>
      <c r="U31" s="94">
        <f t="shared" ca="1" si="5"/>
        <v>7.3658148671816432</v>
      </c>
      <c r="V31" s="95">
        <f t="shared" ca="1" si="6"/>
        <v>1.4208326006853897</v>
      </c>
      <c r="W31" s="95">
        <f t="shared" ca="1" si="13"/>
        <v>1.4208326006853897</v>
      </c>
      <c r="X31" s="96">
        <f t="shared" ca="1" si="14"/>
        <v>90.718213477287037</v>
      </c>
    </row>
    <row r="32" spans="1:24" ht="14.4" x14ac:dyDescent="0.3">
      <c r="A32" s="13"/>
      <c r="B32" s="76">
        <v>43423</v>
      </c>
      <c r="C32" s="78">
        <v>0.71694444444444405</v>
      </c>
      <c r="D32" s="77">
        <f t="shared" si="1"/>
        <v>43423.716944444444</v>
      </c>
      <c r="E32" s="66">
        <v>0.2</v>
      </c>
      <c r="J32" s="88">
        <f t="shared" si="2"/>
        <v>26</v>
      </c>
      <c r="K32" s="89">
        <f t="shared" ca="1" si="3"/>
        <v>43423.716944444444</v>
      </c>
      <c r="L32" s="88">
        <f t="shared" ca="1" si="7"/>
        <v>1</v>
      </c>
      <c r="M32" s="90">
        <f ca="1">IF(J32="","",VALUE(LEFT(OFFSET($E$7,$H$13*($J32-1),0),MAX(ISNUMBER(VALUE(MID(OFFSET($E$7,$H$13*($J32-1),0),{1,2,3,4,5,6,7,8,9},1)))*{1,2,3,4,5,6,7,8,9}))))</f>
        <v>0.2</v>
      </c>
      <c r="N32" s="90">
        <f t="shared" ca="1" si="0"/>
        <v>0.2</v>
      </c>
      <c r="O32" s="91">
        <f t="shared" ca="1" si="8"/>
        <v>25</v>
      </c>
      <c r="P32" s="91">
        <f t="shared" ca="1" si="9"/>
        <v>46.29</v>
      </c>
      <c r="Q32" s="92">
        <f t="shared" ca="1" si="4"/>
        <v>9.1495000000000007E-2</v>
      </c>
      <c r="R32" s="92">
        <f t="shared" ca="1" si="10"/>
        <v>8.3713350250000009E-3</v>
      </c>
      <c r="S32" s="92">
        <f t="shared" ca="1" si="11"/>
        <v>3.6381290851803566E-3</v>
      </c>
      <c r="T32" s="92">
        <f t="shared" ca="1" si="12"/>
        <v>8.7315098044328562E-2</v>
      </c>
      <c r="U32" s="94">
        <f t="shared" ca="1" si="5"/>
        <v>7.4531299652259717</v>
      </c>
      <c r="V32" s="95">
        <f t="shared" ca="1" si="6"/>
        <v>1.3849287880506225</v>
      </c>
      <c r="W32" s="95">
        <f t="shared" ca="1" si="13"/>
        <v>1.3849287880506225</v>
      </c>
      <c r="X32" s="96">
        <f t="shared" ca="1" si="14"/>
        <v>89.333284689236422</v>
      </c>
    </row>
    <row r="33" spans="1:24" ht="14.4" x14ac:dyDescent="0.3">
      <c r="A33" s="13"/>
      <c r="B33" s="76">
        <v>43424</v>
      </c>
      <c r="C33" s="78">
        <v>0.71694444444444405</v>
      </c>
      <c r="D33" s="77">
        <f t="shared" si="1"/>
        <v>43424.716944444444</v>
      </c>
      <c r="E33" s="66">
        <v>0.12</v>
      </c>
      <c r="J33" s="88">
        <f t="shared" si="2"/>
        <v>27</v>
      </c>
      <c r="K33" s="89">
        <f t="shared" ca="1" si="3"/>
        <v>43424.716944444444</v>
      </c>
      <c r="L33" s="88">
        <f t="shared" ca="1" si="7"/>
        <v>1</v>
      </c>
      <c r="M33" s="90">
        <f ca="1">IF(J33="","",VALUE(LEFT(OFFSET($E$7,$H$13*($J33-1),0),MAX(ISNUMBER(VALUE(MID(OFFSET($E$7,$H$13*($J33-1),0),{1,2,3,4,5,6,7,8,9},1)))*{1,2,3,4,5,6,7,8,9}))))</f>
        <v>0.12</v>
      </c>
      <c r="N33" s="90">
        <f t="shared" ca="1" si="0"/>
        <v>0.12</v>
      </c>
      <c r="O33" s="91">
        <f t="shared" ca="1" si="8"/>
        <v>26</v>
      </c>
      <c r="P33" s="91">
        <f t="shared" ca="1" si="9"/>
        <v>46.41</v>
      </c>
      <c r="Q33" s="92">
        <f t="shared" ca="1" si="4"/>
        <v>8.9923800000000012E-2</v>
      </c>
      <c r="R33" s="92">
        <f t="shared" ca="1" si="10"/>
        <v>8.0862898064400016E-3</v>
      </c>
      <c r="S33" s="92">
        <f t="shared" ca="1" si="11"/>
        <v>3.5142502418252937E-3</v>
      </c>
      <c r="T33" s="92">
        <f t="shared" ca="1" si="12"/>
        <v>8.4342005803807046E-2</v>
      </c>
      <c r="U33" s="94">
        <f t="shared" ca="1" si="5"/>
        <v>7.5374719710297784</v>
      </c>
      <c r="V33" s="95">
        <f t="shared" ca="1" si="6"/>
        <v>1.3377717542082308</v>
      </c>
      <c r="W33" s="95">
        <f t="shared" ca="1" si="13"/>
        <v>1.3377717542082308</v>
      </c>
      <c r="X33" s="96">
        <f t="shared" ca="1" si="14"/>
        <v>87.995512935028188</v>
      </c>
    </row>
    <row r="34" spans="1:24" ht="14.4" x14ac:dyDescent="0.3">
      <c r="A34" s="80"/>
      <c r="B34" s="76">
        <v>43425</v>
      </c>
      <c r="C34" s="78">
        <v>0.71694444444444405</v>
      </c>
      <c r="D34" s="77">
        <f t="shared" si="1"/>
        <v>43425.716944444444</v>
      </c>
      <c r="E34" s="66">
        <v>0.04</v>
      </c>
      <c r="J34" s="88">
        <f t="shared" si="2"/>
        <v>28</v>
      </c>
      <c r="K34" s="89">
        <f t="shared" ca="1" si="3"/>
        <v>43425.716944444444</v>
      </c>
      <c r="L34" s="88">
        <f t="shared" ca="1" si="7"/>
        <v>1</v>
      </c>
      <c r="M34" s="90">
        <f ca="1">IF(J34="","",VALUE(LEFT(OFFSET($E$7,$H$13*($J34-1),0),MAX(ISNUMBER(VALUE(MID(OFFSET($E$7,$H$13*($J34-1),0),{1,2,3,4,5,6,7,8,9},1)))*{1,2,3,4,5,6,7,8,9}))))</f>
        <v>0.04</v>
      </c>
      <c r="N34" s="90">
        <f t="shared" ca="1" si="0"/>
        <v>0.04</v>
      </c>
      <c r="O34" s="91">
        <f t="shared" ca="1" si="8"/>
        <v>27</v>
      </c>
      <c r="P34" s="91">
        <f t="shared" ca="1" si="9"/>
        <v>46.449999999999996</v>
      </c>
      <c r="Q34" s="92">
        <f t="shared" ca="1" si="4"/>
        <v>8.8352600000000003E-2</v>
      </c>
      <c r="R34" s="92">
        <f t="shared" ca="1" si="10"/>
        <v>7.8061819267600009E-3</v>
      </c>
      <c r="S34" s="92">
        <f t="shared" ca="1" si="11"/>
        <v>3.3925171346197306E-3</v>
      </c>
      <c r="T34" s="92">
        <f t="shared" ca="1" si="12"/>
        <v>8.1420411230873541E-2</v>
      </c>
      <c r="U34" s="94">
        <f t="shared" ca="1" si="5"/>
        <v>7.6188923822606522</v>
      </c>
      <c r="V34" s="95">
        <f t="shared" ca="1" si="6"/>
        <v>1.2914315390370366</v>
      </c>
      <c r="W34" s="95">
        <f t="shared" ca="1" si="13"/>
        <v>1.2914315390370366</v>
      </c>
      <c r="X34" s="96">
        <f t="shared" ca="1" si="14"/>
        <v>86.704081395991153</v>
      </c>
    </row>
    <row r="35" spans="1:24" ht="14.4" x14ac:dyDescent="0.3">
      <c r="A35" s="13"/>
      <c r="B35" s="76">
        <v>43426</v>
      </c>
      <c r="C35" s="78">
        <v>0.71694444444444405</v>
      </c>
      <c r="D35" s="77">
        <f t="shared" si="1"/>
        <v>43426.716944444444</v>
      </c>
      <c r="E35" s="66">
        <v>-0.01</v>
      </c>
      <c r="J35" s="88">
        <f t="shared" si="2"/>
        <v>29</v>
      </c>
      <c r="K35" s="89">
        <f t="shared" ca="1" si="3"/>
        <v>43426.716944444444</v>
      </c>
      <c r="L35" s="88">
        <f t="shared" ca="1" si="7"/>
        <v>1</v>
      </c>
      <c r="M35" s="90">
        <f ca="1">IF(J35="","",VALUE(LEFT(OFFSET($E$7,$H$13*($J35-1),0),MAX(ISNUMBER(VALUE(MID(OFFSET($E$7,$H$13*($J35-1),0),{1,2,3,4,5,6,7,8,9},1)))*{1,2,3,4,5,6,7,8,9}))))</f>
        <v>-0.01</v>
      </c>
      <c r="N35" s="90">
        <f t="shared" ca="1" si="0"/>
        <v>-0.01</v>
      </c>
      <c r="O35" s="91">
        <f t="shared" ca="1" si="8"/>
        <v>28</v>
      </c>
      <c r="P35" s="91">
        <f t="shared" ca="1" si="9"/>
        <v>46.44</v>
      </c>
      <c r="Q35" s="92">
        <f t="shared" ca="1" si="4"/>
        <v>8.7370600000000007E-2</v>
      </c>
      <c r="R35" s="92">
        <f t="shared" ca="1" si="10"/>
        <v>7.6336217443600009E-3</v>
      </c>
      <c r="S35" s="92">
        <f t="shared" ca="1" si="11"/>
        <v>3.3175235742546722E-3</v>
      </c>
      <c r="T35" s="92">
        <f t="shared" ca="1" si="12"/>
        <v>7.9620565782112129E-2</v>
      </c>
      <c r="U35" s="94">
        <f t="shared" ca="1" si="5"/>
        <v>7.6985129480427643</v>
      </c>
      <c r="V35" s="95">
        <f t="shared" ca="1" si="6"/>
        <v>1.2628836952865086</v>
      </c>
      <c r="W35" s="95">
        <f t="shared" ca="1" si="13"/>
        <v>1.2628836952865086</v>
      </c>
      <c r="X35" s="96">
        <f t="shared" ca="1" si="14"/>
        <v>85.441197700704649</v>
      </c>
    </row>
    <row r="36" spans="1:24" ht="14.4" x14ac:dyDescent="0.3">
      <c r="A36" s="13"/>
      <c r="B36" s="76">
        <v>43427</v>
      </c>
      <c r="C36" s="78">
        <v>0.71694444444444405</v>
      </c>
      <c r="D36" s="77">
        <f t="shared" si="1"/>
        <v>43427.716944444444</v>
      </c>
      <c r="E36" s="66">
        <v>-0.04</v>
      </c>
      <c r="J36" s="88">
        <f t="shared" si="2"/>
        <v>30</v>
      </c>
      <c r="K36" s="89">
        <f t="shared" ca="1" si="3"/>
        <v>43427.716944444444</v>
      </c>
      <c r="L36" s="88">
        <f t="shared" ca="1" si="7"/>
        <v>1</v>
      </c>
      <c r="M36" s="90">
        <f ca="1">IF(J36="","",VALUE(LEFT(OFFSET($E$7,$H$13*($J36-1),0),MAX(ISNUMBER(VALUE(MID(OFFSET($E$7,$H$13*($J36-1),0),{1,2,3,4,5,6,7,8,9},1)))*{1,2,3,4,5,6,7,8,9}))))</f>
        <v>-0.04</v>
      </c>
      <c r="N36" s="90">
        <f t="shared" ca="1" si="0"/>
        <v>-0.04</v>
      </c>
      <c r="O36" s="91">
        <f t="shared" ca="1" si="8"/>
        <v>29</v>
      </c>
      <c r="P36" s="91">
        <f t="shared" ca="1" si="9"/>
        <v>46.4</v>
      </c>
      <c r="Q36" s="92">
        <f t="shared" ca="1" si="4"/>
        <v>8.6781400000000009E-2</v>
      </c>
      <c r="R36" s="92">
        <f t="shared" ca="1" si="10"/>
        <v>7.5310113859600016E-3</v>
      </c>
      <c r="S36" s="92">
        <f t="shared" ca="1" si="11"/>
        <v>3.2729297635636684E-3</v>
      </c>
      <c r="T36" s="92">
        <f t="shared" ca="1" si="12"/>
        <v>7.8550314325528045E-2</v>
      </c>
      <c r="U36" s="94">
        <f t="shared" ca="1" si="5"/>
        <v>7.7770632623682925</v>
      </c>
      <c r="V36" s="95">
        <f t="shared" ca="1" si="6"/>
        <v>1.2459081425370409</v>
      </c>
      <c r="W36" s="95">
        <f t="shared" ca="1" si="13"/>
        <v>1.2459081425370409</v>
      </c>
      <c r="X36" s="96">
        <f t="shared" ca="1" si="14"/>
        <v>84.195289558167602</v>
      </c>
    </row>
    <row r="37" spans="1:24" ht="14.4" x14ac:dyDescent="0.3">
      <c r="A37" s="13"/>
      <c r="B37" s="76">
        <v>43428</v>
      </c>
      <c r="C37" s="78">
        <v>0.71694444444444405</v>
      </c>
      <c r="D37" s="77">
        <f t="shared" si="1"/>
        <v>43428.716944444444</v>
      </c>
      <c r="E37" s="66">
        <v>-7.0000000000000007E-2</v>
      </c>
      <c r="J37" s="88">
        <f t="shared" si="2"/>
        <v>31</v>
      </c>
      <c r="K37" s="89">
        <f t="shared" ca="1" si="3"/>
        <v>43428.716944444444</v>
      </c>
      <c r="L37" s="88">
        <f t="shared" ca="1" si="7"/>
        <v>1</v>
      </c>
      <c r="M37" s="90">
        <f ca="1">IF(J37="","",VALUE(LEFT(OFFSET($E$7,$H$13*($J37-1),0),MAX(ISNUMBER(VALUE(MID(OFFSET($E$7,$H$13*($J37-1),0),{1,2,3,4,5,6,7,8,9},1)))*{1,2,3,4,5,6,7,8,9}))))</f>
        <v>-7.0000000000000007E-2</v>
      </c>
      <c r="N37" s="90">
        <f t="shared" ca="1" si="0"/>
        <v>-7.0000000000000007E-2</v>
      </c>
      <c r="O37" s="91">
        <f t="shared" ca="1" si="8"/>
        <v>30</v>
      </c>
      <c r="P37" s="91">
        <f t="shared" ca="1" si="9"/>
        <v>46.33</v>
      </c>
      <c r="Q37" s="92">
        <f t="shared" ca="1" si="4"/>
        <v>8.619220000000001E-2</v>
      </c>
      <c r="R37" s="92">
        <f t="shared" ca="1" si="10"/>
        <v>7.4290953408400022E-3</v>
      </c>
      <c r="S37" s="92">
        <f t="shared" ca="1" si="11"/>
        <v>3.2286376970186883E-3</v>
      </c>
      <c r="T37" s="92">
        <f t="shared" ca="1" si="12"/>
        <v>7.7487304728448517E-2</v>
      </c>
      <c r="U37" s="94">
        <f t="shared" ca="1" si="5"/>
        <v>7.8545505670967408</v>
      </c>
      <c r="V37" s="95">
        <f t="shared" ca="1" si="6"/>
        <v>1.2290474549132104</v>
      </c>
      <c r="W37" s="95">
        <f t="shared" ca="1" si="13"/>
        <v>1.2290474549132104</v>
      </c>
      <c r="X37" s="96">
        <f t="shared" ca="1" si="14"/>
        <v>82.966242103254388</v>
      </c>
    </row>
    <row r="38" spans="1:24" ht="14.4" x14ac:dyDescent="0.3">
      <c r="A38" s="13"/>
      <c r="B38" s="76">
        <v>43429</v>
      </c>
      <c r="C38" s="78">
        <v>0.71694444444444405</v>
      </c>
      <c r="D38" s="77">
        <f t="shared" si="1"/>
        <v>43429.716944444444</v>
      </c>
      <c r="E38" s="66">
        <v>-7.0000000000000007E-2</v>
      </c>
      <c r="J38" s="88">
        <f t="shared" si="2"/>
        <v>32</v>
      </c>
      <c r="K38" s="89">
        <f t="shared" ca="1" si="3"/>
        <v>43429.716944444444</v>
      </c>
      <c r="L38" s="88">
        <f t="shared" ca="1" si="7"/>
        <v>1</v>
      </c>
      <c r="M38" s="90">
        <f ca="1">IF(J38="","",VALUE(LEFT(OFFSET($E$7,$H$13*($J38-1),0),MAX(ISNUMBER(VALUE(MID(OFFSET($E$7,$H$13*($J38-1),0),{1,2,3,4,5,6,7,8,9},1)))*{1,2,3,4,5,6,7,8,9}))))</f>
        <v>-7.0000000000000007E-2</v>
      </c>
      <c r="N38" s="90">
        <f t="shared" ca="1" si="0"/>
        <v>-7.0000000000000007E-2</v>
      </c>
      <c r="O38" s="91">
        <f t="shared" ca="1" si="8"/>
        <v>31</v>
      </c>
      <c r="P38" s="91">
        <f t="shared" ca="1" si="9"/>
        <v>46.26</v>
      </c>
      <c r="Q38" s="92">
        <f t="shared" ca="1" si="4"/>
        <v>8.619220000000001E-2</v>
      </c>
      <c r="R38" s="92">
        <f t="shared" ca="1" si="10"/>
        <v>7.4290953408400022E-3</v>
      </c>
      <c r="S38" s="92">
        <f t="shared" ca="1" si="11"/>
        <v>3.2286376970186883E-3</v>
      </c>
      <c r="T38" s="92">
        <f t="shared" ca="1" si="12"/>
        <v>7.7487304728448517E-2</v>
      </c>
      <c r="U38" s="94">
        <f t="shared" ca="1" si="5"/>
        <v>7.9320378718251892</v>
      </c>
      <c r="V38" s="95">
        <f t="shared" ca="1" si="6"/>
        <v>1.2290474549132104</v>
      </c>
      <c r="W38" s="95">
        <f t="shared" ca="1" si="13"/>
        <v>1.2290474549132104</v>
      </c>
      <c r="X38" s="96">
        <f t="shared" ca="1" si="14"/>
        <v>81.737194648341173</v>
      </c>
    </row>
    <row r="39" spans="1:24" ht="14.4" x14ac:dyDescent="0.3">
      <c r="A39" s="13"/>
      <c r="B39" s="76">
        <v>43430</v>
      </c>
      <c r="C39" s="78">
        <v>0.71694444444444405</v>
      </c>
      <c r="D39" s="77">
        <f t="shared" si="1"/>
        <v>43430.716944444444</v>
      </c>
      <c r="E39" s="66">
        <v>-0.1</v>
      </c>
      <c r="J39" s="88">
        <f t="shared" si="2"/>
        <v>33</v>
      </c>
      <c r="K39" s="89">
        <f t="shared" ca="1" si="3"/>
        <v>43430.716944444444</v>
      </c>
      <c r="L39" s="88">
        <f t="shared" ca="1" si="7"/>
        <v>1</v>
      </c>
      <c r="M39" s="90">
        <f ca="1">IF(J39="","",VALUE(LEFT(OFFSET($E$7,$H$13*($J39-1),0),MAX(ISNUMBER(VALUE(MID(OFFSET($E$7,$H$13*($J39-1),0),{1,2,3,4,5,6,7,8,9},1)))*{1,2,3,4,5,6,7,8,9}))))</f>
        <v>-0.1</v>
      </c>
      <c r="N39" s="90">
        <f t="shared" ca="1" si="0"/>
        <v>-0.1</v>
      </c>
      <c r="O39" s="91">
        <f t="shared" ca="1" si="8"/>
        <v>32</v>
      </c>
      <c r="P39" s="91">
        <f t="shared" ca="1" si="9"/>
        <v>46.16</v>
      </c>
      <c r="Q39" s="92">
        <f t="shared" ca="1" si="4"/>
        <v>8.5603000000000012E-2</v>
      </c>
      <c r="R39" s="92">
        <f t="shared" ca="1" si="10"/>
        <v>7.3278736090000018E-3</v>
      </c>
      <c r="S39" s="92">
        <f t="shared" ca="1" si="11"/>
        <v>3.1846473746197312E-3</v>
      </c>
      <c r="T39" s="92">
        <f t="shared" ca="1" si="12"/>
        <v>7.6431536990873544E-2</v>
      </c>
      <c r="U39" s="94">
        <f t="shared" ca="1" si="5"/>
        <v>8</v>
      </c>
      <c r="V39" s="95">
        <f t="shared" ca="1" si="6"/>
        <v>1.2123016324150178</v>
      </c>
      <c r="W39" s="95">
        <f t="shared" ca="1" si="13"/>
        <v>1.2123016324150178</v>
      </c>
      <c r="X39" s="96">
        <f t="shared" ca="1" si="14"/>
        <v>80.524893015926153</v>
      </c>
    </row>
    <row r="40" spans="1:24" ht="14.4" x14ac:dyDescent="0.3">
      <c r="A40" s="13"/>
      <c r="B40" s="76">
        <v>43431</v>
      </c>
      <c r="C40" s="78">
        <v>0.71694444444444405</v>
      </c>
      <c r="D40" s="77">
        <f t="shared" si="1"/>
        <v>43431.716944444444</v>
      </c>
      <c r="E40" s="66">
        <v>-7.0000000000000007E-2</v>
      </c>
      <c r="J40" s="88">
        <f t="shared" si="2"/>
        <v>34</v>
      </c>
      <c r="K40" s="89">
        <f t="shared" ca="1" si="3"/>
        <v>43431.716944444444</v>
      </c>
      <c r="L40" s="88">
        <f t="shared" ca="1" si="7"/>
        <v>1</v>
      </c>
      <c r="M40" s="90">
        <f ca="1">IF(J40="","",VALUE(LEFT(OFFSET($E$7,$H$13*($J40-1),0),MAX(ISNUMBER(VALUE(MID(OFFSET($E$7,$H$13*($J40-1),0),{1,2,3,4,5,6,7,8,9},1)))*{1,2,3,4,5,6,7,8,9}))))</f>
        <v>-7.0000000000000007E-2</v>
      </c>
      <c r="N40" s="90">
        <f t="shared" ca="1" si="0"/>
        <v>-7.0000000000000007E-2</v>
      </c>
      <c r="O40" s="91">
        <f t="shared" ca="1" si="8"/>
        <v>33</v>
      </c>
      <c r="P40" s="91">
        <f t="shared" ca="1" si="9"/>
        <v>46.089999999999996</v>
      </c>
      <c r="Q40" s="92">
        <f t="shared" ca="1" si="4"/>
        <v>8.619220000000001E-2</v>
      </c>
      <c r="R40" s="92">
        <f t="shared" ca="1" si="10"/>
        <v>7.4290953408400022E-3</v>
      </c>
      <c r="S40" s="92">
        <f t="shared" ca="1" si="11"/>
        <v>3.2286376970186883E-3</v>
      </c>
      <c r="T40" s="92">
        <f t="shared" ca="1" si="12"/>
        <v>7.7487304728448517E-2</v>
      </c>
      <c r="U40" s="94">
        <f t="shared" ca="1" si="5"/>
        <v>8</v>
      </c>
      <c r="V40" s="95">
        <f t="shared" ca="1" si="6"/>
        <v>1.2290474549132104</v>
      </c>
      <c r="W40" s="95">
        <f t="shared" ca="1" si="13"/>
        <v>1.2290474549132104</v>
      </c>
      <c r="X40" s="96">
        <f t="shared" ca="1" si="14"/>
        <v>79.295845561012939</v>
      </c>
    </row>
    <row r="41" spans="1:24" ht="14.4" x14ac:dyDescent="0.3">
      <c r="A41" s="13"/>
      <c r="B41" s="76">
        <v>43432</v>
      </c>
      <c r="C41" s="78">
        <v>0.71694444444444405</v>
      </c>
      <c r="D41" s="77">
        <f t="shared" si="1"/>
        <v>43432.716944444444</v>
      </c>
      <c r="E41" s="66">
        <v>-0.1</v>
      </c>
      <c r="J41" s="88">
        <f t="shared" si="2"/>
        <v>35</v>
      </c>
      <c r="K41" s="89">
        <f t="shared" ca="1" si="3"/>
        <v>43432.716944444444</v>
      </c>
      <c r="L41" s="88">
        <f t="shared" ca="1" si="7"/>
        <v>1</v>
      </c>
      <c r="M41" s="90">
        <f ca="1">IF(J41="","",VALUE(LEFT(OFFSET($E$7,$H$13*($J41-1),0),MAX(ISNUMBER(VALUE(MID(OFFSET($E$7,$H$13*($J41-1),0),{1,2,3,4,5,6,7,8,9},1)))*{1,2,3,4,5,6,7,8,9}))))</f>
        <v>-0.1</v>
      </c>
      <c r="N41" s="90">
        <f t="shared" ca="1" si="0"/>
        <v>-0.1</v>
      </c>
      <c r="O41" s="91">
        <f t="shared" ca="1" si="8"/>
        <v>34</v>
      </c>
      <c r="P41" s="91">
        <f t="shared" ca="1" si="9"/>
        <v>45.989999999999995</v>
      </c>
      <c r="Q41" s="92">
        <f t="shared" ca="1" si="4"/>
        <v>8.5603000000000012E-2</v>
      </c>
      <c r="R41" s="92">
        <f t="shared" ca="1" si="10"/>
        <v>7.3278736090000018E-3</v>
      </c>
      <c r="S41" s="92">
        <f t="shared" ca="1" si="11"/>
        <v>3.1846473746197312E-3</v>
      </c>
      <c r="T41" s="92">
        <f t="shared" ca="1" si="12"/>
        <v>7.6431536990873544E-2</v>
      </c>
      <c r="U41" s="94">
        <f t="shared" ca="1" si="5"/>
        <v>8</v>
      </c>
      <c r="V41" s="95">
        <f t="shared" ca="1" si="6"/>
        <v>1.2123016324150178</v>
      </c>
      <c r="W41" s="95">
        <f t="shared" ca="1" si="13"/>
        <v>1.2123016324150178</v>
      </c>
      <c r="X41" s="96">
        <f t="shared" ca="1" si="14"/>
        <v>78.083543928597919</v>
      </c>
    </row>
    <row r="42" spans="1:24" ht="14.4" x14ac:dyDescent="0.3">
      <c r="A42" s="13"/>
      <c r="B42" s="76">
        <v>43433</v>
      </c>
      <c r="C42" s="78">
        <v>0.71694444444444405</v>
      </c>
      <c r="D42" s="77">
        <f t="shared" si="1"/>
        <v>43433.716944444444</v>
      </c>
      <c r="E42" s="66">
        <v>-0.01</v>
      </c>
      <c r="J42" s="88">
        <f t="shared" si="2"/>
        <v>36</v>
      </c>
      <c r="K42" s="89">
        <f t="shared" ca="1" si="3"/>
        <v>43433.716944444444</v>
      </c>
      <c r="L42" s="88">
        <f t="shared" ca="1" si="7"/>
        <v>1</v>
      </c>
      <c r="M42" s="90">
        <f ca="1">IF(J42="","",VALUE(LEFT(OFFSET($E$7,$H$13*($J42-1),0),MAX(ISNUMBER(VALUE(MID(OFFSET($E$7,$H$13*($J42-1),0),{1,2,3,4,5,6,7,8,9},1)))*{1,2,3,4,5,6,7,8,9}))))</f>
        <v>-0.01</v>
      </c>
      <c r="N42" s="90">
        <f t="shared" ca="1" si="0"/>
        <v>-0.01</v>
      </c>
      <c r="O42" s="91">
        <f t="shared" ca="1" si="8"/>
        <v>35</v>
      </c>
      <c r="P42" s="91">
        <f t="shared" ca="1" si="9"/>
        <v>45.98</v>
      </c>
      <c r="Q42" s="92">
        <f t="shared" ca="1" si="4"/>
        <v>8.7370600000000007E-2</v>
      </c>
      <c r="R42" s="92">
        <f t="shared" ca="1" si="10"/>
        <v>7.6336217443600009E-3</v>
      </c>
      <c r="S42" s="92">
        <f t="shared" ca="1" si="11"/>
        <v>3.3175235742546722E-3</v>
      </c>
      <c r="T42" s="92">
        <f t="shared" ca="1" si="12"/>
        <v>7.9620565782112129E-2</v>
      </c>
      <c r="U42" s="94">
        <f t="shared" ca="1" si="5"/>
        <v>8</v>
      </c>
      <c r="V42" s="95">
        <f t="shared" ca="1" si="6"/>
        <v>1.2628836952865086</v>
      </c>
      <c r="W42" s="95">
        <f t="shared" ca="1" si="13"/>
        <v>1.2628836952865086</v>
      </c>
      <c r="X42" s="96">
        <f t="shared" ca="1" si="14"/>
        <v>76.820660233311415</v>
      </c>
    </row>
    <row r="43" spans="1:24" ht="14.4" x14ac:dyDescent="0.3">
      <c r="A43" s="13"/>
      <c r="B43" s="76">
        <v>43434</v>
      </c>
      <c r="C43" s="78">
        <v>0.71694444444444405</v>
      </c>
      <c r="D43" s="77">
        <f t="shared" si="1"/>
        <v>43434.716944444444</v>
      </c>
      <c r="E43" s="66">
        <v>-0.04</v>
      </c>
      <c r="J43" s="88">
        <f t="shared" si="2"/>
        <v>37</v>
      </c>
      <c r="K43" s="89">
        <f t="shared" ca="1" si="3"/>
        <v>43434.716944444444</v>
      </c>
      <c r="L43" s="88">
        <f t="shared" ca="1" si="7"/>
        <v>1</v>
      </c>
      <c r="M43" s="90">
        <f ca="1">IF(J43="","",VALUE(LEFT(OFFSET($E$7,$H$13*($J43-1),0),MAX(ISNUMBER(VALUE(MID(OFFSET($E$7,$H$13*($J43-1),0),{1,2,3,4,5,6,7,8,9},1)))*{1,2,3,4,5,6,7,8,9}))))</f>
        <v>-0.04</v>
      </c>
      <c r="N43" s="90">
        <f t="shared" ca="1" si="0"/>
        <v>-0.04</v>
      </c>
      <c r="O43" s="91">
        <f t="shared" ca="1" si="8"/>
        <v>36</v>
      </c>
      <c r="P43" s="91">
        <f t="shared" ca="1" si="9"/>
        <v>45.94</v>
      </c>
      <c r="Q43" s="92">
        <f t="shared" ca="1" si="4"/>
        <v>8.6781400000000009E-2</v>
      </c>
      <c r="R43" s="92">
        <f t="shared" ca="1" si="10"/>
        <v>7.5310113859600016E-3</v>
      </c>
      <c r="S43" s="92">
        <f t="shared" ca="1" si="11"/>
        <v>3.2729297635636684E-3</v>
      </c>
      <c r="T43" s="92">
        <f t="shared" ca="1" si="12"/>
        <v>7.8550314325528045E-2</v>
      </c>
      <c r="U43" s="94">
        <f t="shared" ca="1" si="5"/>
        <v>8</v>
      </c>
      <c r="V43" s="95">
        <f t="shared" ca="1" si="6"/>
        <v>1.2459081425370409</v>
      </c>
      <c r="W43" s="95">
        <f t="shared" ca="1" si="13"/>
        <v>1.2459081425370409</v>
      </c>
      <c r="X43" s="96">
        <f t="shared" ca="1" si="14"/>
        <v>75.574752090774368</v>
      </c>
    </row>
    <row r="44" spans="1:24" ht="14.4" x14ac:dyDescent="0.3">
      <c r="A44" s="13"/>
      <c r="B44" s="76">
        <v>43435</v>
      </c>
      <c r="C44" s="78">
        <v>0.71694444444444405</v>
      </c>
      <c r="D44" s="77">
        <f t="shared" si="1"/>
        <v>43435.716944444444</v>
      </c>
      <c r="E44" s="66">
        <v>-0.03</v>
      </c>
      <c r="J44" s="88">
        <f t="shared" si="2"/>
        <v>38</v>
      </c>
      <c r="K44" s="89">
        <f t="shared" ca="1" si="3"/>
        <v>43435.716944444444</v>
      </c>
      <c r="L44" s="88">
        <f t="shared" ca="1" si="7"/>
        <v>1</v>
      </c>
      <c r="M44" s="90">
        <f ca="1">IF(J44="","",VALUE(LEFT(OFFSET($E$7,$H$13*($J44-1),0),MAX(ISNUMBER(VALUE(MID(OFFSET($E$7,$H$13*($J44-1),0),{1,2,3,4,5,6,7,8,9},1)))*{1,2,3,4,5,6,7,8,9}))))</f>
        <v>-0.03</v>
      </c>
      <c r="N44" s="90">
        <f t="shared" ca="1" si="0"/>
        <v>-0.03</v>
      </c>
      <c r="O44" s="91">
        <f t="shared" ca="1" si="8"/>
        <v>37</v>
      </c>
      <c r="P44" s="91">
        <f t="shared" ca="1" si="9"/>
        <v>45.91</v>
      </c>
      <c r="Q44" s="92">
        <f t="shared" ca="1" si="4"/>
        <v>8.6977800000000008E-2</v>
      </c>
      <c r="R44" s="92">
        <f t="shared" ca="1" si="10"/>
        <v>7.5651376928400011E-3</v>
      </c>
      <c r="S44" s="92">
        <f t="shared" ca="1" si="11"/>
        <v>3.2877608400000004E-3</v>
      </c>
      <c r="T44" s="92">
        <f t="shared" ca="1" si="12"/>
        <v>7.8906260160000005E-2</v>
      </c>
      <c r="U44" s="94">
        <f t="shared" ca="1" si="5"/>
        <v>8</v>
      </c>
      <c r="V44" s="95">
        <f t="shared" ca="1" si="6"/>
        <v>1.251553897328459</v>
      </c>
      <c r="W44" s="95">
        <f t="shared" ca="1" si="13"/>
        <v>1.251553897328459</v>
      </c>
      <c r="X44" s="96">
        <f t="shared" ca="1" si="14"/>
        <v>74.323198193445904</v>
      </c>
    </row>
    <row r="45" spans="1:24" ht="14.4" x14ac:dyDescent="0.3">
      <c r="A45" s="13"/>
      <c r="B45" s="76">
        <v>43436</v>
      </c>
      <c r="C45" s="78">
        <v>0.71694444444444405</v>
      </c>
      <c r="D45" s="77">
        <f t="shared" si="1"/>
        <v>43436.716944444444</v>
      </c>
      <c r="E45" s="66">
        <v>-0.04</v>
      </c>
      <c r="J45" s="88">
        <f t="shared" si="2"/>
        <v>39</v>
      </c>
      <c r="K45" s="89">
        <f t="shared" ca="1" si="3"/>
        <v>43436.716944444444</v>
      </c>
      <c r="L45" s="88">
        <f t="shared" ca="1" si="7"/>
        <v>1</v>
      </c>
      <c r="M45" s="90">
        <f ca="1">IF(J45="","",VALUE(LEFT(OFFSET($E$7,$H$13*($J45-1),0),MAX(ISNUMBER(VALUE(MID(OFFSET($E$7,$H$13*($J45-1),0),{1,2,3,4,5,6,7,8,9},1)))*{1,2,3,4,5,6,7,8,9}))))</f>
        <v>-0.04</v>
      </c>
      <c r="N45" s="90">
        <f t="shared" ca="1" si="0"/>
        <v>-0.04</v>
      </c>
      <c r="O45" s="91">
        <f t="shared" ca="1" si="8"/>
        <v>38</v>
      </c>
      <c r="P45" s="91">
        <f t="shared" ca="1" si="9"/>
        <v>45.87</v>
      </c>
      <c r="Q45" s="92">
        <f t="shared" ca="1" si="4"/>
        <v>8.6781400000000009E-2</v>
      </c>
      <c r="R45" s="92">
        <f t="shared" ca="1" si="10"/>
        <v>7.5310113859600016E-3</v>
      </c>
      <c r="S45" s="92">
        <f t="shared" ca="1" si="11"/>
        <v>3.2729297635636684E-3</v>
      </c>
      <c r="T45" s="92">
        <f t="shared" ca="1" si="12"/>
        <v>7.8550314325528045E-2</v>
      </c>
      <c r="U45" s="94">
        <f t="shared" ca="1" si="5"/>
        <v>8</v>
      </c>
      <c r="V45" s="95">
        <f t="shared" ca="1" si="6"/>
        <v>1.2459081425370409</v>
      </c>
      <c r="W45" s="95">
        <f t="shared" ca="1" si="13"/>
        <v>1.2459081425370409</v>
      </c>
      <c r="X45" s="96">
        <f t="shared" ca="1" si="14"/>
        <v>73.077290050908857</v>
      </c>
    </row>
    <row r="46" spans="1:24" ht="14.4" x14ac:dyDescent="0.3">
      <c r="A46" s="13"/>
      <c r="B46" s="76">
        <v>43437</v>
      </c>
      <c r="C46" s="78">
        <v>0.71694444444444405</v>
      </c>
      <c r="D46" s="77">
        <f t="shared" si="1"/>
        <v>43437.716944444444</v>
      </c>
      <c r="E46" s="66">
        <v>-0.04</v>
      </c>
      <c r="J46" s="88">
        <f t="shared" si="2"/>
        <v>40</v>
      </c>
      <c r="K46" s="89">
        <f t="shared" ca="1" si="3"/>
        <v>43437.716944444444</v>
      </c>
      <c r="L46" s="88">
        <f t="shared" ca="1" si="7"/>
        <v>1</v>
      </c>
      <c r="M46" s="90">
        <f ca="1">IF(J46="","",VALUE(LEFT(OFFSET($E$7,$H$13*($J46-1),0),MAX(ISNUMBER(VALUE(MID(OFFSET($E$7,$H$13*($J46-1),0),{1,2,3,4,5,6,7,8,9},1)))*{1,2,3,4,5,6,7,8,9}))))</f>
        <v>-0.04</v>
      </c>
      <c r="N46" s="90">
        <f t="shared" ca="1" si="0"/>
        <v>-0.04</v>
      </c>
      <c r="O46" s="91">
        <f t="shared" ca="1" si="8"/>
        <v>39</v>
      </c>
      <c r="P46" s="91">
        <f t="shared" ca="1" si="9"/>
        <v>45.83</v>
      </c>
      <c r="Q46" s="92">
        <f t="shared" ca="1" si="4"/>
        <v>8.6781400000000009E-2</v>
      </c>
      <c r="R46" s="92">
        <f t="shared" ca="1" si="10"/>
        <v>7.5310113859600016E-3</v>
      </c>
      <c r="S46" s="92">
        <f t="shared" ca="1" si="11"/>
        <v>3.2729297635636684E-3</v>
      </c>
      <c r="T46" s="92">
        <f t="shared" ca="1" si="12"/>
        <v>7.8550314325528045E-2</v>
      </c>
      <c r="U46" s="94">
        <f t="shared" ca="1" si="5"/>
        <v>8</v>
      </c>
      <c r="V46" s="95">
        <f t="shared" ca="1" si="6"/>
        <v>1.2459081425370409</v>
      </c>
      <c r="W46" s="95">
        <f t="shared" ca="1" si="13"/>
        <v>1.2459081425370409</v>
      </c>
      <c r="X46" s="96">
        <f t="shared" ca="1" si="14"/>
        <v>71.83138190837181</v>
      </c>
    </row>
    <row r="47" spans="1:24" ht="14.4" x14ac:dyDescent="0.3">
      <c r="A47" s="13"/>
      <c r="B47" s="76">
        <v>43438</v>
      </c>
      <c r="C47" s="78">
        <v>0.71694444444444405</v>
      </c>
      <c r="D47" s="77">
        <f t="shared" si="1"/>
        <v>43438.716944444444</v>
      </c>
      <c r="E47" s="66">
        <v>-0.08</v>
      </c>
      <c r="J47" s="88">
        <f t="shared" si="2"/>
        <v>41</v>
      </c>
      <c r="K47" s="89">
        <f t="shared" ca="1" si="3"/>
        <v>43438.716944444444</v>
      </c>
      <c r="L47" s="88">
        <f t="shared" ca="1" si="7"/>
        <v>1</v>
      </c>
      <c r="M47" s="90">
        <f ca="1">IF(J47="","",VALUE(LEFT(OFFSET($E$7,$H$13*($J47-1),0),MAX(ISNUMBER(VALUE(MID(OFFSET($E$7,$H$13*($J47-1),0),{1,2,3,4,5,6,7,8,9},1)))*{1,2,3,4,5,6,7,8,9}))))</f>
        <v>-0.08</v>
      </c>
      <c r="N47" s="90">
        <f t="shared" ca="1" si="0"/>
        <v>-0.08</v>
      </c>
      <c r="O47" s="91">
        <f t="shared" ca="1" si="8"/>
        <v>40</v>
      </c>
      <c r="P47" s="91">
        <f t="shared" ca="1" si="9"/>
        <v>45.75</v>
      </c>
      <c r="Q47" s="92">
        <f t="shared" ca="1" si="4"/>
        <v>8.5995800000000011E-2</v>
      </c>
      <c r="R47" s="92">
        <f t="shared" ca="1" si="10"/>
        <v>7.3952776176400021E-3</v>
      </c>
      <c r="S47" s="92">
        <f t="shared" ca="1" si="11"/>
        <v>3.2139407290917E-3</v>
      </c>
      <c r="T47" s="92">
        <f t="shared" ca="1" si="12"/>
        <v>7.7134577498200796E-2</v>
      </c>
      <c r="U47" s="94">
        <f t="shared" ca="1" si="5"/>
        <v>8</v>
      </c>
      <c r="V47" s="95">
        <f t="shared" ca="1" si="6"/>
        <v>1.2234527512887419</v>
      </c>
      <c r="W47" s="95">
        <f t="shared" ca="1" si="13"/>
        <v>1.2234527512887419</v>
      </c>
      <c r="X47" s="96">
        <f t="shared" ca="1" si="14"/>
        <v>70.607929157083063</v>
      </c>
    </row>
    <row r="48" spans="1:24" ht="14.4" x14ac:dyDescent="0.3">
      <c r="A48" s="13"/>
      <c r="B48" s="76">
        <v>43439</v>
      </c>
      <c r="C48" s="78">
        <v>0.71694444444444405</v>
      </c>
      <c r="D48" s="77">
        <f t="shared" si="1"/>
        <v>43439.716944444444</v>
      </c>
      <c r="E48" s="66">
        <v>-0.11</v>
      </c>
      <c r="J48" s="88">
        <f t="shared" si="2"/>
        <v>42</v>
      </c>
      <c r="K48" s="89">
        <f t="shared" ca="1" si="3"/>
        <v>43439.716944444444</v>
      </c>
      <c r="L48" s="88">
        <f t="shared" ca="1" si="7"/>
        <v>1</v>
      </c>
      <c r="M48" s="90">
        <f ca="1">IF(J48="","",VALUE(LEFT(OFFSET($E$7,$H$13*($J48-1),0),MAX(ISNUMBER(VALUE(MID(OFFSET($E$7,$H$13*($J48-1),0),{1,2,3,4,5,6,7,8,9},1)))*{1,2,3,4,5,6,7,8,9}))))</f>
        <v>-0.11</v>
      </c>
      <c r="N48" s="90">
        <f t="shared" ca="1" si="0"/>
        <v>-0.11</v>
      </c>
      <c r="O48" s="91">
        <f t="shared" ca="1" si="8"/>
        <v>41</v>
      </c>
      <c r="P48" s="91">
        <f t="shared" ca="1" si="9"/>
        <v>45.64</v>
      </c>
      <c r="Q48" s="92">
        <f t="shared" ca="1" si="4"/>
        <v>8.5406599999999999E-2</v>
      </c>
      <c r="R48" s="92">
        <f t="shared" ca="1" si="10"/>
        <v>7.29428732356E-3</v>
      </c>
      <c r="S48" s="92">
        <f t="shared" ca="1" si="11"/>
        <v>3.1700509880747498E-3</v>
      </c>
      <c r="T48" s="92">
        <f t="shared" ca="1" si="12"/>
        <v>7.6081223713794E-2</v>
      </c>
      <c r="U48" s="94">
        <f t="shared" ca="1" si="5"/>
        <v>8</v>
      </c>
      <c r="V48" s="95">
        <f t="shared" ca="1" si="6"/>
        <v>1.2067452171657616</v>
      </c>
      <c r="W48" s="95">
        <f t="shared" ca="1" si="13"/>
        <v>1.2067452171657616</v>
      </c>
      <c r="X48" s="96">
        <f t="shared" ca="1" si="14"/>
        <v>69.401183939917303</v>
      </c>
    </row>
    <row r="49" spans="1:24" ht="14.4" x14ac:dyDescent="0.3">
      <c r="A49" s="13"/>
      <c r="B49" s="76">
        <v>43440</v>
      </c>
      <c r="C49" s="78">
        <v>0.71694444444444405</v>
      </c>
      <c r="D49" s="77">
        <f t="shared" si="1"/>
        <v>43440.716944444444</v>
      </c>
      <c r="E49" s="66">
        <v>-0.17</v>
      </c>
      <c r="J49" s="88">
        <f t="shared" si="2"/>
        <v>43</v>
      </c>
      <c r="K49" s="89">
        <f t="shared" ca="1" si="3"/>
        <v>43440.716944444444</v>
      </c>
      <c r="L49" s="88">
        <f t="shared" ca="1" si="7"/>
        <v>1</v>
      </c>
      <c r="M49" s="90">
        <f ca="1">IF(J49="","",VALUE(LEFT(OFFSET($E$7,$H$13*($J49-1),0),MAX(ISNUMBER(VALUE(MID(OFFSET($E$7,$H$13*($J49-1),0),{1,2,3,4,5,6,7,8,9},1)))*{1,2,3,4,5,6,7,8,9}))))</f>
        <v>-0.17</v>
      </c>
      <c r="N49" s="90">
        <f t="shared" ca="1" si="0"/>
        <v>-0.17</v>
      </c>
      <c r="O49" s="91">
        <f t="shared" ca="1" si="8"/>
        <v>42</v>
      </c>
      <c r="P49" s="91">
        <f t="shared" ca="1" si="9"/>
        <v>45.47</v>
      </c>
      <c r="Q49" s="92">
        <f t="shared" ca="1" si="4"/>
        <v>8.4228200000000003E-2</v>
      </c>
      <c r="R49" s="92">
        <f t="shared" ca="1" si="10"/>
        <v>7.0943896752400006E-3</v>
      </c>
      <c r="S49" s="92">
        <f t="shared" ca="1" si="11"/>
        <v>3.0831767384789221E-3</v>
      </c>
      <c r="T49" s="92">
        <f t="shared" ca="1" si="12"/>
        <v>7.399624172349413E-2</v>
      </c>
      <c r="U49" s="94">
        <f t="shared" ca="1" si="5"/>
        <v>8</v>
      </c>
      <c r="V49" s="95">
        <f t="shared" ca="1" si="6"/>
        <v>1.1736747442967121</v>
      </c>
      <c r="W49" s="95">
        <f t="shared" ca="1" si="13"/>
        <v>1.1736747442967121</v>
      </c>
      <c r="X49" s="96">
        <f t="shared" ca="1" si="14"/>
        <v>68.227509195620584</v>
      </c>
    </row>
    <row r="50" spans="1:24" ht="14.4" x14ac:dyDescent="0.3">
      <c r="A50" s="13"/>
      <c r="B50" s="76">
        <v>43441</v>
      </c>
      <c r="C50" s="78">
        <v>0.71694444444444405</v>
      </c>
      <c r="D50" s="77">
        <f t="shared" si="1"/>
        <v>43441.716944444444</v>
      </c>
      <c r="E50" s="66">
        <v>-0.18</v>
      </c>
      <c r="J50" s="88">
        <f t="shared" si="2"/>
        <v>44</v>
      </c>
      <c r="K50" s="89">
        <f t="shared" ca="1" si="3"/>
        <v>43441.716944444444</v>
      </c>
      <c r="L50" s="88">
        <f t="shared" ca="1" si="7"/>
        <v>1</v>
      </c>
      <c r="M50" s="90">
        <f ca="1">IF(J50="","",VALUE(LEFT(OFFSET($E$7,$H$13*($J50-1),0),MAX(ISNUMBER(VALUE(MID(OFFSET($E$7,$H$13*($J50-1),0),{1,2,3,4,5,6,7,8,9},1)))*{1,2,3,4,5,6,7,8,9}))))</f>
        <v>-0.18</v>
      </c>
      <c r="N50" s="90">
        <f t="shared" ca="1" si="0"/>
        <v>-0.18</v>
      </c>
      <c r="O50" s="91">
        <f t="shared" ca="1" si="8"/>
        <v>43</v>
      </c>
      <c r="P50" s="91">
        <f t="shared" ca="1" si="9"/>
        <v>45.29</v>
      </c>
      <c r="Q50" s="92">
        <f t="shared" ca="1" si="4"/>
        <v>8.4031800000000004E-2</v>
      </c>
      <c r="R50" s="92">
        <f t="shared" ca="1" si="10"/>
        <v>7.0613434112400007E-3</v>
      </c>
      <c r="S50" s="92">
        <f t="shared" ca="1" si="11"/>
        <v>3.0688150418252936E-3</v>
      </c>
      <c r="T50" s="92">
        <f t="shared" ca="1" si="12"/>
        <v>7.3651561003807042E-2</v>
      </c>
      <c r="U50" s="94">
        <f t="shared" ca="1" si="5"/>
        <v>8</v>
      </c>
      <c r="V50" s="95">
        <f t="shared" ca="1" si="6"/>
        <v>1.1682076685896181</v>
      </c>
      <c r="W50" s="95">
        <f t="shared" ca="1" si="13"/>
        <v>1.1682076685896181</v>
      </c>
      <c r="X50" s="96">
        <f t="shared" ca="1" si="14"/>
        <v>67.059301527030968</v>
      </c>
    </row>
    <row r="51" spans="1:24" ht="14.4" x14ac:dyDescent="0.3">
      <c r="A51" s="13"/>
      <c r="B51" s="76">
        <v>43442</v>
      </c>
      <c r="C51" s="78">
        <v>0.71694444444444405</v>
      </c>
      <c r="D51" s="77">
        <f t="shared" si="1"/>
        <v>43442.716944444444</v>
      </c>
      <c r="E51" s="66">
        <v>-0.25</v>
      </c>
      <c r="J51" s="88">
        <f t="shared" si="2"/>
        <v>45</v>
      </c>
      <c r="K51" s="89">
        <f t="shared" ca="1" si="3"/>
        <v>43442.716944444444</v>
      </c>
      <c r="L51" s="88">
        <f t="shared" ca="1" si="7"/>
        <v>1</v>
      </c>
      <c r="M51" s="90">
        <f ca="1">IF(J51="","",VALUE(LEFT(OFFSET($E$7,$H$13*($J51-1),0),MAX(ISNUMBER(VALUE(MID(OFFSET($E$7,$H$13*($J51-1),0),{1,2,3,4,5,6,7,8,9},1)))*{1,2,3,4,5,6,7,8,9}))))</f>
        <v>-0.25</v>
      </c>
      <c r="N51" s="90">
        <f t="shared" ca="1" si="0"/>
        <v>-0.25</v>
      </c>
      <c r="O51" s="91">
        <f t="shared" ca="1" si="8"/>
        <v>44</v>
      </c>
      <c r="P51" s="91">
        <f t="shared" ca="1" si="9"/>
        <v>45.04</v>
      </c>
      <c r="Q51" s="92">
        <f t="shared" ca="1" si="4"/>
        <v>8.2657000000000008E-2</v>
      </c>
      <c r="R51" s="92">
        <f t="shared" ca="1" si="10"/>
        <v>6.8321796490000012E-3</v>
      </c>
      <c r="S51" s="92">
        <f t="shared" ca="1" si="11"/>
        <v>2.9692219248152979E-3</v>
      </c>
      <c r="T51" s="92">
        <f t="shared" ca="1" si="12"/>
        <v>7.1261326195567146E-2</v>
      </c>
      <c r="U51" s="94">
        <f t="shared" ca="1" si="5"/>
        <v>8</v>
      </c>
      <c r="V51" s="95">
        <f t="shared" ca="1" si="6"/>
        <v>1.1302954968086105</v>
      </c>
      <c r="W51" s="95">
        <f t="shared" ca="1" si="13"/>
        <v>1.1302954968086105</v>
      </c>
      <c r="X51" s="96">
        <f t="shared" ca="1" si="14"/>
        <v>65.929006030222354</v>
      </c>
    </row>
    <row r="52" spans="1:24" ht="14.4" x14ac:dyDescent="0.3">
      <c r="A52" s="13"/>
      <c r="B52" s="76">
        <v>43443</v>
      </c>
      <c r="C52" s="78">
        <v>0.71694444444444405</v>
      </c>
      <c r="D52" s="77">
        <f t="shared" si="1"/>
        <v>43443.716944444444</v>
      </c>
      <c r="E52" s="66">
        <v>-0.27</v>
      </c>
      <c r="J52" s="88">
        <f t="shared" si="2"/>
        <v>46</v>
      </c>
      <c r="K52" s="89">
        <f t="shared" ca="1" si="3"/>
        <v>43443.716944444444</v>
      </c>
      <c r="L52" s="88">
        <f t="shared" ca="1" si="7"/>
        <v>1</v>
      </c>
      <c r="M52" s="90">
        <f ca="1">IF(J52="","",VALUE(LEFT(OFFSET($E$7,$H$13*($J52-1),0),MAX(ISNUMBER(VALUE(MID(OFFSET($E$7,$H$13*($J52-1),0),{1,2,3,4,5,6,7,8,9},1)))*{1,2,3,4,5,6,7,8,9}))))</f>
        <v>-0.27</v>
      </c>
      <c r="N52" s="90">
        <f t="shared" ca="1" si="0"/>
        <v>-0.27</v>
      </c>
      <c r="O52" s="91">
        <f t="shared" ca="1" si="8"/>
        <v>45</v>
      </c>
      <c r="P52" s="91">
        <f t="shared" ca="1" si="9"/>
        <v>44.769999999999996</v>
      </c>
      <c r="Q52" s="92">
        <f t="shared" ca="1" si="4"/>
        <v>8.226420000000001E-2</v>
      </c>
      <c r="R52" s="92">
        <f t="shared" ca="1" si="10"/>
        <v>6.7673986016400017E-3</v>
      </c>
      <c r="S52" s="92">
        <f t="shared" ca="1" si="11"/>
        <v>2.9410684926727514E-3</v>
      </c>
      <c r="T52" s="92">
        <f t="shared" ca="1" si="12"/>
        <v>7.0585643824146033E-2</v>
      </c>
      <c r="U52" s="94">
        <f t="shared" ca="1" si="5"/>
        <v>8</v>
      </c>
      <c r="V52" s="95">
        <f t="shared" ca="1" si="6"/>
        <v>1.1195783128539596</v>
      </c>
      <c r="W52" s="95">
        <f t="shared" ca="1" si="13"/>
        <v>1.1195783128539596</v>
      </c>
      <c r="X52" s="96">
        <f t="shared" ca="1" si="14"/>
        <v>64.809427717368393</v>
      </c>
    </row>
    <row r="53" spans="1:24" ht="14.4" x14ac:dyDescent="0.3">
      <c r="A53" s="13"/>
      <c r="B53" s="76">
        <v>43444</v>
      </c>
      <c r="C53" s="78">
        <v>0.71694444444444405</v>
      </c>
      <c r="D53" s="77">
        <f t="shared" si="1"/>
        <v>43444.716944444444</v>
      </c>
      <c r="E53" s="66">
        <v>-0.34</v>
      </c>
      <c r="J53" s="88">
        <f t="shared" si="2"/>
        <v>47</v>
      </c>
      <c r="K53" s="89">
        <f t="shared" ca="1" si="3"/>
        <v>43444.716944444444</v>
      </c>
      <c r="L53" s="88">
        <f t="shared" ca="1" si="7"/>
        <v>1</v>
      </c>
      <c r="M53" s="90">
        <f ca="1">IF(J53="","",VALUE(LEFT(OFFSET($E$7,$H$13*($J53-1),0),MAX(ISNUMBER(VALUE(MID(OFFSET($E$7,$H$13*($J53-1),0),{1,2,3,4,5,6,7,8,9},1)))*{1,2,3,4,5,6,7,8,9}))))</f>
        <v>-0.34</v>
      </c>
      <c r="N53" s="90">
        <f t="shared" ca="1" si="0"/>
        <v>-0.34</v>
      </c>
      <c r="O53" s="91">
        <f t="shared" ca="1" si="8"/>
        <v>46</v>
      </c>
      <c r="P53" s="91">
        <f t="shared" ca="1" si="9"/>
        <v>44.429999999999993</v>
      </c>
      <c r="Q53" s="92">
        <f t="shared" ca="1" si="4"/>
        <v>8.08894E-2</v>
      </c>
      <c r="R53" s="92">
        <f t="shared" ca="1" si="10"/>
        <v>6.5430950323599997E-3</v>
      </c>
      <c r="S53" s="92">
        <f t="shared" ca="1" si="11"/>
        <v>2.8435875846849193E-3</v>
      </c>
      <c r="T53" s="92">
        <f t="shared" ca="1" si="12"/>
        <v>6.8246102032438055E-2</v>
      </c>
      <c r="U53" s="94">
        <f t="shared" ca="1" si="5"/>
        <v>8</v>
      </c>
      <c r="V53" s="95">
        <f t="shared" ca="1" si="6"/>
        <v>1.0824701969524131</v>
      </c>
      <c r="W53" s="95">
        <f t="shared" ca="1" si="13"/>
        <v>1.0824701969524131</v>
      </c>
      <c r="X53" s="96">
        <f t="shared" ca="1" si="14"/>
        <v>63.726957520415979</v>
      </c>
    </row>
    <row r="54" spans="1:24" ht="14.4" x14ac:dyDescent="0.3">
      <c r="A54" s="13"/>
      <c r="B54" s="76">
        <v>43445</v>
      </c>
      <c r="C54" s="78">
        <v>0.71694444444444405</v>
      </c>
      <c r="D54" s="77">
        <f t="shared" si="1"/>
        <v>43445.716944444444</v>
      </c>
      <c r="E54" s="66">
        <v>-0.35</v>
      </c>
      <c r="J54" s="88">
        <f t="shared" si="2"/>
        <v>48</v>
      </c>
      <c r="K54" s="89">
        <f t="shared" ca="1" si="3"/>
        <v>43445.716944444444</v>
      </c>
      <c r="L54" s="88">
        <f t="shared" ca="1" si="7"/>
        <v>1</v>
      </c>
      <c r="M54" s="90">
        <f ca="1">IF(J54="","",VALUE(LEFT(OFFSET($E$7,$H$13*($J54-1),0),MAX(ISNUMBER(VALUE(MID(OFFSET($E$7,$H$13*($J54-1),0),{1,2,3,4,5,6,7,8,9},1)))*{1,2,3,4,5,6,7,8,9}))))</f>
        <v>-0.35</v>
      </c>
      <c r="N54" s="90">
        <f t="shared" ca="1" si="0"/>
        <v>-0.35</v>
      </c>
      <c r="O54" s="91">
        <f t="shared" ca="1" si="8"/>
        <v>47</v>
      </c>
      <c r="P54" s="91">
        <f t="shared" ca="1" si="9"/>
        <v>44.079999999999991</v>
      </c>
      <c r="Q54" s="92">
        <f t="shared" ca="1" si="4"/>
        <v>8.0693000000000001E-2</v>
      </c>
      <c r="R54" s="92">
        <f t="shared" ca="1" si="10"/>
        <v>6.5113602490000002E-3</v>
      </c>
      <c r="S54" s="92">
        <f t="shared" ca="1" si="11"/>
        <v>2.8297958491960017E-3</v>
      </c>
      <c r="T54" s="92">
        <f t="shared" ca="1" si="12"/>
        <v>6.7915100380704044E-2</v>
      </c>
      <c r="U54" s="94">
        <f t="shared" ca="1" si="5"/>
        <v>8</v>
      </c>
      <c r="V54" s="95">
        <f t="shared" ca="1" si="6"/>
        <v>1.0772200887048564</v>
      </c>
      <c r="W54" s="95">
        <f t="shared" ca="1" si="13"/>
        <v>1.0772200887048564</v>
      </c>
      <c r="X54" s="96">
        <f t="shared" ca="1" si="14"/>
        <v>62.649737431711124</v>
      </c>
    </row>
    <row r="55" spans="1:24" ht="14.4" x14ac:dyDescent="0.3">
      <c r="A55" s="13"/>
      <c r="B55" s="76">
        <v>43446</v>
      </c>
      <c r="C55" s="78">
        <v>0.71694444444444405</v>
      </c>
      <c r="D55" s="77">
        <f t="shared" si="1"/>
        <v>43446.716944444444</v>
      </c>
      <c r="E55" s="66">
        <v>-0.41</v>
      </c>
      <c r="J55" s="88">
        <f t="shared" si="2"/>
        <v>49</v>
      </c>
      <c r="K55" s="89">
        <f t="shared" ca="1" si="3"/>
        <v>43446.716944444444</v>
      </c>
      <c r="L55" s="88">
        <f t="shared" ca="1" si="7"/>
        <v>1</v>
      </c>
      <c r="M55" s="90">
        <f ca="1">IF(J55="","",VALUE(LEFT(OFFSET($E$7,$H$13*($J55-1),0),MAX(ISNUMBER(VALUE(MID(OFFSET($E$7,$H$13*($J55-1),0),{1,2,3,4,5,6,7,8,9},1)))*{1,2,3,4,5,6,7,8,9}))))</f>
        <v>-0.41</v>
      </c>
      <c r="N55" s="90">
        <f t="shared" ca="1" si="0"/>
        <v>-0.41</v>
      </c>
      <c r="O55" s="91">
        <f t="shared" ca="1" si="8"/>
        <v>48</v>
      </c>
      <c r="P55" s="91">
        <f t="shared" ca="1" si="9"/>
        <v>43.669999999999995</v>
      </c>
      <c r="Q55" s="92">
        <f t="shared" ca="1" si="4"/>
        <v>7.9514600000000005E-2</v>
      </c>
      <c r="R55" s="92">
        <f t="shared" ca="1" si="10"/>
        <v>6.322571613160001E-3</v>
      </c>
      <c r="S55" s="92">
        <f t="shared" ca="1" si="11"/>
        <v>2.7477495059365495E-3</v>
      </c>
      <c r="T55" s="92">
        <f t="shared" ca="1" si="12"/>
        <v>6.594598814247718E-2</v>
      </c>
      <c r="U55" s="94">
        <f t="shared" ca="1" si="5"/>
        <v>8</v>
      </c>
      <c r="V55" s="95">
        <f t="shared" ca="1" si="6"/>
        <v>1.045987457846002</v>
      </c>
      <c r="W55" s="95">
        <f t="shared" ca="1" si="13"/>
        <v>1.045987457846002</v>
      </c>
      <c r="X55" s="96">
        <f t="shared" ca="1" si="14"/>
        <v>61.603749973865121</v>
      </c>
    </row>
    <row r="56" spans="1:24" ht="14.4" x14ac:dyDescent="0.3">
      <c r="A56" s="13"/>
      <c r="B56" s="76">
        <v>43447</v>
      </c>
      <c r="C56" s="78">
        <v>0.71694444444444405</v>
      </c>
      <c r="D56" s="77">
        <f t="shared" si="1"/>
        <v>43447.716944444444</v>
      </c>
      <c r="E56" s="66">
        <v>-0.43</v>
      </c>
      <c r="J56" s="88">
        <f t="shared" si="2"/>
        <v>50</v>
      </c>
      <c r="K56" s="89">
        <f t="shared" ca="1" si="3"/>
        <v>43447.716944444444</v>
      </c>
      <c r="L56" s="88">
        <f t="shared" ca="1" si="7"/>
        <v>1</v>
      </c>
      <c r="M56" s="90">
        <f ca="1">IF(J56="","",VALUE(LEFT(OFFSET($E$7,$H$13*($J56-1),0),MAX(ISNUMBER(VALUE(MID(OFFSET($E$7,$H$13*($J56-1),0),{1,2,3,4,5,6,7,8,9},1)))*{1,2,3,4,5,6,7,8,9}))))</f>
        <v>-0.43</v>
      </c>
      <c r="N56" s="90">
        <f t="shared" ca="1" si="0"/>
        <v>-0.43</v>
      </c>
      <c r="O56" s="91">
        <f t="shared" ca="1" si="8"/>
        <v>49</v>
      </c>
      <c r="P56" s="91">
        <f t="shared" ca="1" si="9"/>
        <v>43.239999999999995</v>
      </c>
      <c r="Q56" s="92">
        <f t="shared" ca="1" si="4"/>
        <v>7.9121800000000006E-2</v>
      </c>
      <c r="R56" s="92">
        <f t="shared" ca="1" si="10"/>
        <v>6.2602592352400009E-3</v>
      </c>
      <c r="S56" s="92">
        <f t="shared" ca="1" si="11"/>
        <v>2.720668941868753E-3</v>
      </c>
      <c r="T56" s="92">
        <f t="shared" ca="1" si="12"/>
        <v>6.5296054604850079E-2</v>
      </c>
      <c r="U56" s="94">
        <f t="shared" ca="1" si="5"/>
        <v>8</v>
      </c>
      <c r="V56" s="95">
        <f t="shared" ca="1" si="6"/>
        <v>1.0356786832269504</v>
      </c>
      <c r="W56" s="95">
        <f t="shared" ca="1" si="13"/>
        <v>1.0356786832269504</v>
      </c>
      <c r="X56" s="96">
        <f t="shared" ca="1" si="14"/>
        <v>60.568071290638173</v>
      </c>
    </row>
    <row r="57" spans="1:24" ht="14.4" x14ac:dyDescent="0.3">
      <c r="A57" s="13"/>
      <c r="B57" s="76">
        <v>43448</v>
      </c>
      <c r="C57" s="78">
        <v>0.71694444444444405</v>
      </c>
      <c r="D57" s="77">
        <f t="shared" si="1"/>
        <v>43448.716944444444</v>
      </c>
      <c r="E57" s="66">
        <v>-0.49</v>
      </c>
      <c r="J57" s="88">
        <f t="shared" si="2"/>
        <v>51</v>
      </c>
      <c r="K57" s="89">
        <f t="shared" ca="1" si="3"/>
        <v>43448.716944444444</v>
      </c>
      <c r="L57" s="88">
        <f t="shared" ca="1" si="7"/>
        <v>1</v>
      </c>
      <c r="M57" s="90">
        <f ca="1">IF(J57="","",VALUE(LEFT(OFFSET($E$7,$H$13*($J57-1),0),MAX(ISNUMBER(VALUE(MID(OFFSET($E$7,$H$13*($J57-1),0),{1,2,3,4,5,6,7,8,9},1)))*{1,2,3,4,5,6,7,8,9}))))</f>
        <v>-0.49</v>
      </c>
      <c r="N57" s="90">
        <f t="shared" ca="1" si="0"/>
        <v>-0.49</v>
      </c>
      <c r="O57" s="91">
        <f t="shared" ca="1" si="8"/>
        <v>50</v>
      </c>
      <c r="P57" s="91">
        <f t="shared" ca="1" si="9"/>
        <v>42.749999999999993</v>
      </c>
      <c r="Q57" s="92">
        <f t="shared" ca="1" si="4"/>
        <v>7.794340000000001E-2</v>
      </c>
      <c r="R57" s="92">
        <f t="shared" ca="1" si="10"/>
        <v>6.0751736035600011E-3</v>
      </c>
      <c r="S57" s="92">
        <f t="shared" ca="1" si="11"/>
        <v>2.6402319007214257E-3</v>
      </c>
      <c r="T57" s="92">
        <f t="shared" ca="1" si="12"/>
        <v>6.3365565617314212E-2</v>
      </c>
      <c r="U57" s="94">
        <f t="shared" ca="1" si="5"/>
        <v>8</v>
      </c>
      <c r="V57" s="95">
        <f t="shared" ca="1" si="6"/>
        <v>1.0050586663714947</v>
      </c>
      <c r="W57" s="95">
        <f t="shared" ca="1" si="13"/>
        <v>1.0050586663714947</v>
      </c>
      <c r="X57" s="96">
        <f t="shared" ca="1" si="14"/>
        <v>59.563012624266676</v>
      </c>
    </row>
    <row r="58" spans="1:24" ht="14.4" x14ac:dyDescent="0.3">
      <c r="A58" s="13"/>
      <c r="B58" s="76">
        <v>43449</v>
      </c>
      <c r="C58" s="78">
        <v>0.71694444444444405</v>
      </c>
      <c r="D58" s="77">
        <f t="shared" si="1"/>
        <v>43449.716944444444</v>
      </c>
      <c r="E58" s="66">
        <v>-0.48</v>
      </c>
      <c r="J58" s="88">
        <f t="shared" si="2"/>
        <v>52</v>
      </c>
      <c r="K58" s="89">
        <f t="shared" ca="1" si="3"/>
        <v>43449.716944444444</v>
      </c>
      <c r="L58" s="88">
        <f t="shared" ca="1" si="7"/>
        <v>1</v>
      </c>
      <c r="M58" s="90">
        <f ca="1">IF(J58="","",VALUE(LEFT(OFFSET($E$7,$H$13*($J58-1),0),MAX(ISNUMBER(VALUE(MID(OFFSET($E$7,$H$13*($J58-1),0),{1,2,3,4,5,6,7,8,9},1)))*{1,2,3,4,5,6,7,8,9}))))</f>
        <v>-0.48</v>
      </c>
      <c r="N58" s="90">
        <f t="shared" ca="1" si="0"/>
        <v>-0.48</v>
      </c>
      <c r="O58" s="91">
        <f t="shared" ca="1" si="8"/>
        <v>51</v>
      </c>
      <c r="P58" s="91">
        <f t="shared" ca="1" si="9"/>
        <v>42.269999999999996</v>
      </c>
      <c r="Q58" s="92">
        <f t="shared" ca="1" si="4"/>
        <v>7.8139800000000009E-2</v>
      </c>
      <c r="R58" s="92">
        <f t="shared" ca="1" si="10"/>
        <v>6.1058283440400011E-3</v>
      </c>
      <c r="S58" s="92">
        <f t="shared" ca="1" si="11"/>
        <v>2.6535542564276406E-3</v>
      </c>
      <c r="T58" s="92">
        <f t="shared" ca="1" si="12"/>
        <v>6.3685302154263379E-2</v>
      </c>
      <c r="U58" s="94">
        <f t="shared" ca="1" si="5"/>
        <v>8</v>
      </c>
      <c r="V58" s="95">
        <f t="shared" ca="1" si="6"/>
        <v>1.010130095534727</v>
      </c>
      <c r="W58" s="95">
        <f t="shared" ca="1" si="13"/>
        <v>1.010130095534727</v>
      </c>
      <c r="X58" s="96">
        <f t="shared" ca="1" si="14"/>
        <v>58.552882528731949</v>
      </c>
    </row>
    <row r="59" spans="1:24" ht="14.4" x14ac:dyDescent="0.3">
      <c r="A59" s="13"/>
      <c r="B59" s="76">
        <v>43450</v>
      </c>
      <c r="C59" s="78">
        <v>0.71694444444444405</v>
      </c>
      <c r="D59" s="77">
        <f t="shared" si="1"/>
        <v>43450.716944444444</v>
      </c>
      <c r="E59" s="66">
        <v>-0.55000000000000004</v>
      </c>
      <c r="J59" s="88">
        <f t="shared" si="2"/>
        <v>53</v>
      </c>
      <c r="K59" s="89">
        <f t="shared" ca="1" si="3"/>
        <v>43450.716944444444</v>
      </c>
      <c r="L59" s="88">
        <f t="shared" ca="1" si="7"/>
        <v>1</v>
      </c>
      <c r="M59" s="90">
        <f ca="1">IF(J59="","",VALUE(LEFT(OFFSET($E$7,$H$13*($J59-1),0),MAX(ISNUMBER(VALUE(MID(OFFSET($E$7,$H$13*($J59-1),0),{1,2,3,4,5,6,7,8,9},1)))*{1,2,3,4,5,6,7,8,9}))))</f>
        <v>-0.55000000000000004</v>
      </c>
      <c r="N59" s="90">
        <f t="shared" ca="1" si="0"/>
        <v>-0.55000000000000004</v>
      </c>
      <c r="O59" s="91">
        <f t="shared" ca="1" si="8"/>
        <v>52</v>
      </c>
      <c r="P59" s="91">
        <f t="shared" ca="1" si="9"/>
        <v>41.72</v>
      </c>
      <c r="Q59" s="92">
        <f t="shared" ca="1" si="4"/>
        <v>7.6765E-2</v>
      </c>
      <c r="R59" s="92">
        <f t="shared" ca="1" si="10"/>
        <v>5.8928652250000001E-3</v>
      </c>
      <c r="S59" s="92">
        <f t="shared" ca="1" si="11"/>
        <v>2.561001836158192E-3</v>
      </c>
      <c r="T59" s="92">
        <f t="shared" ca="1" si="12"/>
        <v>6.1464044067796611E-2</v>
      </c>
      <c r="U59" s="94">
        <f t="shared" ca="1" si="5"/>
        <v>8</v>
      </c>
      <c r="V59" s="95">
        <f t="shared" ca="1" si="6"/>
        <v>0.97489811001858817</v>
      </c>
      <c r="W59" s="95">
        <f t="shared" ca="1" si="13"/>
        <v>0.97489811001858817</v>
      </c>
      <c r="X59" s="96">
        <f t="shared" ca="1" si="14"/>
        <v>57.577984418713363</v>
      </c>
    </row>
    <row r="60" spans="1:24" ht="14.4" x14ac:dyDescent="0.3">
      <c r="A60" s="13"/>
      <c r="B60" s="76">
        <v>43451</v>
      </c>
      <c r="C60" s="78">
        <v>0.71694444444444405</v>
      </c>
      <c r="D60" s="77">
        <f t="shared" si="1"/>
        <v>43451.716944444444</v>
      </c>
      <c r="E60" s="66">
        <v>-0.52</v>
      </c>
      <c r="J60" s="88">
        <f t="shared" si="2"/>
        <v>54</v>
      </c>
      <c r="K60" s="89">
        <f t="shared" ca="1" si="3"/>
        <v>43451.716944444444</v>
      </c>
      <c r="L60" s="88">
        <f t="shared" ca="1" si="7"/>
        <v>1</v>
      </c>
      <c r="M60" s="90">
        <f ca="1">IF(J60="","",VALUE(LEFT(OFFSET($E$7,$H$13*($J60-1),0),MAX(ISNUMBER(VALUE(MID(OFFSET($E$7,$H$13*($J60-1),0),{1,2,3,4,5,6,7,8,9},1)))*{1,2,3,4,5,6,7,8,9}))))</f>
        <v>-0.52</v>
      </c>
      <c r="N60" s="90">
        <f t="shared" ca="1" si="0"/>
        <v>-0.52</v>
      </c>
      <c r="O60" s="91">
        <f t="shared" ca="1" si="8"/>
        <v>53</v>
      </c>
      <c r="P60" s="91">
        <f t="shared" ca="1" si="9"/>
        <v>41.199999999999996</v>
      </c>
      <c r="Q60" s="92">
        <f t="shared" ca="1" si="4"/>
        <v>7.7354200000000012E-2</v>
      </c>
      <c r="R60" s="92">
        <f t="shared" ca="1" si="10"/>
        <v>5.983672257640002E-3</v>
      </c>
      <c r="S60" s="92">
        <f t="shared" ca="1" si="11"/>
        <v>2.6004659963667978E-3</v>
      </c>
      <c r="T60" s="92">
        <f t="shared" ca="1" si="12"/>
        <v>6.2411183912803148E-2</v>
      </c>
      <c r="U60" s="94">
        <f t="shared" ca="1" si="5"/>
        <v>8</v>
      </c>
      <c r="V60" s="95">
        <f t="shared" ca="1" si="6"/>
        <v>0.98992095563222282</v>
      </c>
      <c r="W60" s="95">
        <f t="shared" ca="1" si="13"/>
        <v>0.98992095563222282</v>
      </c>
      <c r="X60" s="96">
        <f t="shared" ca="1" si="14"/>
        <v>56.588063463081141</v>
      </c>
    </row>
    <row r="61" spans="1:24" ht="14.4" x14ac:dyDescent="0.3">
      <c r="A61" s="13"/>
      <c r="B61" s="76">
        <v>43452</v>
      </c>
      <c r="C61" s="78">
        <v>0.71694444444444405</v>
      </c>
      <c r="D61" s="77">
        <f t="shared" si="1"/>
        <v>43452.716944444444</v>
      </c>
      <c r="E61" s="66">
        <v>-0.55000000000000004</v>
      </c>
      <c r="J61" s="88">
        <f t="shared" si="2"/>
        <v>55</v>
      </c>
      <c r="K61" s="89">
        <f t="shared" ca="1" si="3"/>
        <v>43452.716944444444</v>
      </c>
      <c r="L61" s="88">
        <f t="shared" ca="1" si="7"/>
        <v>1</v>
      </c>
      <c r="M61" s="90">
        <f ca="1">IF(J61="","",VALUE(LEFT(OFFSET($E$7,$H$13*($J61-1),0),MAX(ISNUMBER(VALUE(MID(OFFSET($E$7,$H$13*($J61-1),0),{1,2,3,4,5,6,7,8,9},1)))*{1,2,3,4,5,6,7,8,9}))))</f>
        <v>-0.55000000000000004</v>
      </c>
      <c r="N61" s="90">
        <f t="shared" ca="1" si="0"/>
        <v>-0.55000000000000004</v>
      </c>
      <c r="O61" s="91">
        <f t="shared" ca="1" si="8"/>
        <v>54</v>
      </c>
      <c r="P61" s="91">
        <f t="shared" ca="1" si="9"/>
        <v>40.65</v>
      </c>
      <c r="Q61" s="92">
        <f t="shared" ca="1" si="4"/>
        <v>7.6765E-2</v>
      </c>
      <c r="R61" s="92">
        <f t="shared" ca="1" si="10"/>
        <v>5.8928652250000001E-3</v>
      </c>
      <c r="S61" s="92">
        <f t="shared" ca="1" si="11"/>
        <v>2.561001836158192E-3</v>
      </c>
      <c r="T61" s="92">
        <f t="shared" ca="1" si="12"/>
        <v>6.1464044067796611E-2</v>
      </c>
      <c r="U61" s="94">
        <f t="shared" ca="1" si="5"/>
        <v>8</v>
      </c>
      <c r="V61" s="95">
        <f t="shared" ca="1" si="6"/>
        <v>0.97489811001858817</v>
      </c>
      <c r="W61" s="95">
        <f t="shared" ca="1" si="13"/>
        <v>0.97489811001858817</v>
      </c>
      <c r="X61" s="96">
        <f t="shared" ca="1" si="14"/>
        <v>55.613165353062556</v>
      </c>
    </row>
    <row r="62" spans="1:24" ht="14.4" x14ac:dyDescent="0.3">
      <c r="A62" s="13"/>
      <c r="B62" s="76">
        <v>43453</v>
      </c>
      <c r="C62" s="78">
        <v>0.71694444444444405</v>
      </c>
      <c r="D62" s="77">
        <f t="shared" si="1"/>
        <v>43453.716944444444</v>
      </c>
      <c r="E62" s="66">
        <v>-0.49</v>
      </c>
      <c r="J62" s="88">
        <f t="shared" si="2"/>
        <v>56</v>
      </c>
      <c r="K62" s="89">
        <f t="shared" ca="1" si="3"/>
        <v>43453.716944444444</v>
      </c>
      <c r="L62" s="88">
        <f t="shared" ca="1" si="7"/>
        <v>1</v>
      </c>
      <c r="M62" s="90">
        <f ca="1">IF(J62="","",VALUE(LEFT(OFFSET($E$7,$H$13*($J62-1),0),MAX(ISNUMBER(VALUE(MID(OFFSET($E$7,$H$13*($J62-1),0),{1,2,3,4,5,6,7,8,9},1)))*{1,2,3,4,5,6,7,8,9}))))</f>
        <v>-0.49</v>
      </c>
      <c r="N62" s="90">
        <f t="shared" ca="1" si="0"/>
        <v>-0.49</v>
      </c>
      <c r="O62" s="91">
        <f t="shared" ca="1" si="8"/>
        <v>55</v>
      </c>
      <c r="P62" s="91">
        <f t="shared" ca="1" si="9"/>
        <v>40.159999999999997</v>
      </c>
      <c r="Q62" s="92">
        <f t="shared" ca="1" si="4"/>
        <v>7.794340000000001E-2</v>
      </c>
      <c r="R62" s="92">
        <f t="shared" ca="1" si="10"/>
        <v>6.0751736035600011E-3</v>
      </c>
      <c r="S62" s="92">
        <f t="shared" ca="1" si="11"/>
        <v>2.6402319007214257E-3</v>
      </c>
      <c r="T62" s="92">
        <f t="shared" ca="1" si="12"/>
        <v>6.3365565617314212E-2</v>
      </c>
      <c r="U62" s="94">
        <f t="shared" ca="1" si="5"/>
        <v>8</v>
      </c>
      <c r="V62" s="95">
        <f t="shared" ca="1" si="6"/>
        <v>1.0050586663714947</v>
      </c>
      <c r="W62" s="95">
        <f t="shared" ca="1" si="13"/>
        <v>1.0050586663714947</v>
      </c>
      <c r="X62" s="96">
        <f t="shared" ca="1" si="14"/>
        <v>54.608106686691059</v>
      </c>
    </row>
    <row r="63" spans="1:24" ht="14.4" x14ac:dyDescent="0.3">
      <c r="A63" s="13"/>
      <c r="B63" s="76">
        <v>43454</v>
      </c>
      <c r="C63" s="78">
        <v>0.71694444444444405</v>
      </c>
      <c r="D63" s="77">
        <f t="shared" si="1"/>
        <v>43454.716944444444</v>
      </c>
      <c r="E63" s="66">
        <v>-0.52</v>
      </c>
      <c r="J63" s="88">
        <f t="shared" si="2"/>
        <v>57</v>
      </c>
      <c r="K63" s="89">
        <f t="shared" ca="1" si="3"/>
        <v>43454.716944444444</v>
      </c>
      <c r="L63" s="88">
        <f t="shared" ca="1" si="7"/>
        <v>1</v>
      </c>
      <c r="M63" s="90">
        <f ca="1">IF(J63="","",VALUE(LEFT(OFFSET($E$7,$H$13*($J63-1),0),MAX(ISNUMBER(VALUE(MID(OFFSET($E$7,$H$13*($J63-1),0),{1,2,3,4,5,6,7,8,9},1)))*{1,2,3,4,5,6,7,8,9}))))</f>
        <v>-0.52</v>
      </c>
      <c r="N63" s="90">
        <f t="shared" ca="1" si="0"/>
        <v>-0.52</v>
      </c>
      <c r="O63" s="91">
        <f t="shared" ca="1" si="8"/>
        <v>56</v>
      </c>
      <c r="P63" s="91">
        <f t="shared" ca="1" si="9"/>
        <v>39.639999999999993</v>
      </c>
      <c r="Q63" s="92">
        <f t="shared" ca="1" si="4"/>
        <v>7.7354200000000012E-2</v>
      </c>
      <c r="R63" s="92">
        <f t="shared" ca="1" si="10"/>
        <v>5.983672257640002E-3</v>
      </c>
      <c r="S63" s="92">
        <f t="shared" ca="1" si="11"/>
        <v>2.6004659963667978E-3</v>
      </c>
      <c r="T63" s="92">
        <f t="shared" ca="1" si="12"/>
        <v>6.2411183912803148E-2</v>
      </c>
      <c r="U63" s="94">
        <f t="shared" ca="1" si="5"/>
        <v>8</v>
      </c>
      <c r="V63" s="95">
        <f t="shared" ca="1" si="6"/>
        <v>0.98992095563222282</v>
      </c>
      <c r="W63" s="95">
        <f t="shared" ca="1" si="13"/>
        <v>0.98992095563222282</v>
      </c>
      <c r="X63" s="96">
        <f t="shared" ca="1" si="14"/>
        <v>53.618185731058837</v>
      </c>
    </row>
    <row r="64" spans="1:24" ht="14.4" x14ac:dyDescent="0.3">
      <c r="A64" s="13"/>
      <c r="B64" s="76">
        <v>43455</v>
      </c>
      <c r="C64" s="78">
        <v>0.71694444444444405</v>
      </c>
      <c r="D64" s="77">
        <f t="shared" si="1"/>
        <v>43455.716944444444</v>
      </c>
      <c r="E64" s="66">
        <v>-0.48</v>
      </c>
      <c r="J64" s="88">
        <f t="shared" si="2"/>
        <v>58</v>
      </c>
      <c r="K64" s="89">
        <f t="shared" ca="1" si="3"/>
        <v>43455.716944444444</v>
      </c>
      <c r="L64" s="88">
        <f t="shared" ca="1" si="7"/>
        <v>1</v>
      </c>
      <c r="M64" s="90">
        <f ca="1">IF(J64="","",VALUE(LEFT(OFFSET($E$7,$H$13*($J64-1),0),MAX(ISNUMBER(VALUE(MID(OFFSET($E$7,$H$13*($J64-1),0),{1,2,3,4,5,6,7,8,9},1)))*{1,2,3,4,5,6,7,8,9}))))</f>
        <v>-0.48</v>
      </c>
      <c r="N64" s="90">
        <f t="shared" ca="1" si="0"/>
        <v>-0.48</v>
      </c>
      <c r="O64" s="91">
        <f t="shared" ca="1" si="8"/>
        <v>57</v>
      </c>
      <c r="P64" s="91">
        <f t="shared" ca="1" si="9"/>
        <v>39.159999999999997</v>
      </c>
      <c r="Q64" s="92">
        <f t="shared" ca="1" si="4"/>
        <v>7.8139800000000009E-2</v>
      </c>
      <c r="R64" s="92">
        <f t="shared" ca="1" si="10"/>
        <v>6.1058283440400011E-3</v>
      </c>
      <c r="S64" s="92">
        <f t="shared" ca="1" si="11"/>
        <v>2.6535542564276406E-3</v>
      </c>
      <c r="T64" s="92">
        <f t="shared" ca="1" si="12"/>
        <v>6.3685302154263379E-2</v>
      </c>
      <c r="U64" s="94">
        <f t="shared" ca="1" si="5"/>
        <v>8</v>
      </c>
      <c r="V64" s="95">
        <f t="shared" ca="1" si="6"/>
        <v>1.010130095534727</v>
      </c>
      <c r="W64" s="95">
        <f t="shared" ca="1" si="13"/>
        <v>1.010130095534727</v>
      </c>
      <c r="X64" s="96">
        <f t="shared" ca="1" si="14"/>
        <v>52.60805563552411</v>
      </c>
    </row>
    <row r="65" spans="1:24" ht="14.4" x14ac:dyDescent="0.3">
      <c r="A65" s="13"/>
      <c r="B65" s="76">
        <v>43456</v>
      </c>
      <c r="C65" s="78">
        <v>0.71694444444444405</v>
      </c>
      <c r="D65" s="77">
        <f t="shared" si="1"/>
        <v>43456.716944444444</v>
      </c>
      <c r="E65" s="66">
        <v>-0.49</v>
      </c>
      <c r="J65" s="88">
        <f t="shared" si="2"/>
        <v>59</v>
      </c>
      <c r="K65" s="89">
        <f t="shared" ca="1" si="3"/>
        <v>43456.716944444444</v>
      </c>
      <c r="L65" s="88">
        <f t="shared" ca="1" si="7"/>
        <v>1</v>
      </c>
      <c r="M65" s="90">
        <f ca="1">IF(J65="","",VALUE(LEFT(OFFSET($E$7,$H$13*($J65-1),0),MAX(ISNUMBER(VALUE(MID(OFFSET($E$7,$H$13*($J65-1),0),{1,2,3,4,5,6,7,8,9},1)))*{1,2,3,4,5,6,7,8,9}))))</f>
        <v>-0.49</v>
      </c>
      <c r="N65" s="90">
        <f t="shared" ca="1" si="0"/>
        <v>-0.49</v>
      </c>
      <c r="O65" s="91">
        <f t="shared" ca="1" si="8"/>
        <v>58</v>
      </c>
      <c r="P65" s="91">
        <f t="shared" ca="1" si="9"/>
        <v>38.669999999999995</v>
      </c>
      <c r="Q65" s="92">
        <f t="shared" ca="1" si="4"/>
        <v>7.794340000000001E-2</v>
      </c>
      <c r="R65" s="92">
        <f t="shared" ca="1" si="10"/>
        <v>6.0751736035600011E-3</v>
      </c>
      <c r="S65" s="92">
        <f t="shared" ca="1" si="11"/>
        <v>2.6402319007214257E-3</v>
      </c>
      <c r="T65" s="92">
        <f t="shared" ca="1" si="12"/>
        <v>6.3365565617314212E-2</v>
      </c>
      <c r="U65" s="94">
        <f t="shared" ca="1" si="5"/>
        <v>8</v>
      </c>
      <c r="V65" s="95">
        <f t="shared" ca="1" si="6"/>
        <v>1.0050586663714947</v>
      </c>
      <c r="W65" s="95">
        <f t="shared" ca="1" si="13"/>
        <v>1.0050586663714947</v>
      </c>
      <c r="X65" s="96">
        <f t="shared" ca="1" si="14"/>
        <v>51.602996969152613</v>
      </c>
    </row>
    <row r="66" spans="1:24" ht="14.4" x14ac:dyDescent="0.3">
      <c r="A66" s="13"/>
      <c r="B66" s="76">
        <v>43457</v>
      </c>
      <c r="C66" s="78">
        <v>0.71694444444444405</v>
      </c>
      <c r="D66" s="77">
        <f t="shared" si="1"/>
        <v>43457.716944444444</v>
      </c>
      <c r="E66" s="66">
        <v>-0.42</v>
      </c>
      <c r="J66" s="88">
        <f t="shared" si="2"/>
        <v>60</v>
      </c>
      <c r="K66" s="89">
        <f t="shared" ca="1" si="3"/>
        <v>43457.716944444444</v>
      </c>
      <c r="L66" s="88">
        <f t="shared" ca="1" si="7"/>
        <v>1</v>
      </c>
      <c r="M66" s="90">
        <f ca="1">IF(J66="","",VALUE(LEFT(OFFSET($E$7,$H$13*($J66-1),0),MAX(ISNUMBER(VALUE(MID(OFFSET($E$7,$H$13*($J66-1),0),{1,2,3,4,5,6,7,8,9},1)))*{1,2,3,4,5,6,7,8,9}))))</f>
        <v>-0.42</v>
      </c>
      <c r="N66" s="90">
        <f t="shared" ca="1" si="0"/>
        <v>-0.42</v>
      </c>
      <c r="O66" s="91">
        <f t="shared" ca="1" si="8"/>
        <v>59</v>
      </c>
      <c r="P66" s="91">
        <f t="shared" ca="1" si="9"/>
        <v>38.249999999999993</v>
      </c>
      <c r="Q66" s="92">
        <f t="shared" ca="1" si="4"/>
        <v>7.9318200000000005E-2</v>
      </c>
      <c r="R66" s="92">
        <f t="shared" ca="1" si="10"/>
        <v>6.2913768512400008E-3</v>
      </c>
      <c r="S66" s="92">
        <f t="shared" ca="1" si="11"/>
        <v>2.7341924603389834E-3</v>
      </c>
      <c r="T66" s="92">
        <f t="shared" ca="1" si="12"/>
        <v>6.5620619048135598E-2</v>
      </c>
      <c r="U66" s="94">
        <f t="shared" ca="1" si="5"/>
        <v>8</v>
      </c>
      <c r="V66" s="95">
        <f t="shared" ca="1" si="6"/>
        <v>1.0408266891406077</v>
      </c>
      <c r="W66" s="95">
        <f t="shared" ca="1" si="13"/>
        <v>1.0408266891406077</v>
      </c>
      <c r="X66" s="96">
        <f t="shared" ca="1" si="14"/>
        <v>50.562170280012005</v>
      </c>
    </row>
    <row r="67" spans="1:24" ht="14.4" x14ac:dyDescent="0.3">
      <c r="A67" s="13"/>
      <c r="B67" s="76">
        <v>43458</v>
      </c>
      <c r="C67" s="78">
        <v>0.71694444444444405</v>
      </c>
      <c r="D67" s="77">
        <f t="shared" si="1"/>
        <v>43458.716944444444</v>
      </c>
      <c r="E67" s="66">
        <v>-0.39</v>
      </c>
      <c r="J67" s="88">
        <f t="shared" si="2"/>
        <v>61</v>
      </c>
      <c r="K67" s="89">
        <f t="shared" ca="1" si="3"/>
        <v>43458.716944444444</v>
      </c>
      <c r="L67" s="88">
        <f t="shared" ca="1" si="7"/>
        <v>1</v>
      </c>
      <c r="M67" s="90">
        <f ca="1">IF(J67="","",VALUE(LEFT(OFFSET($E$7,$H$13*($J67-1),0),MAX(ISNUMBER(VALUE(MID(OFFSET($E$7,$H$13*($J67-1),0),{1,2,3,4,5,6,7,8,9},1)))*{1,2,3,4,5,6,7,8,9}))))</f>
        <v>-0.39</v>
      </c>
      <c r="N67" s="90">
        <f t="shared" ca="1" si="0"/>
        <v>-0.39</v>
      </c>
      <c r="O67" s="91">
        <f t="shared" ca="1" si="8"/>
        <v>60</v>
      </c>
      <c r="P67" s="91">
        <f t="shared" ca="1" si="9"/>
        <v>37.859999999999992</v>
      </c>
      <c r="Q67" s="92">
        <f t="shared" ca="1" si="4"/>
        <v>7.9907400000000003E-2</v>
      </c>
      <c r="R67" s="92">
        <f t="shared" ca="1" si="10"/>
        <v>6.3851925747600005E-3</v>
      </c>
      <c r="S67" s="92">
        <f t="shared" ca="1" si="11"/>
        <v>2.7749641785136899E-3</v>
      </c>
      <c r="T67" s="92">
        <f t="shared" ca="1" si="12"/>
        <v>6.6599140284328562E-2</v>
      </c>
      <c r="U67" s="94">
        <f t="shared" ca="1" si="5"/>
        <v>8</v>
      </c>
      <c r="V67" s="95">
        <f t="shared" ca="1" si="6"/>
        <v>1.056347283632004</v>
      </c>
      <c r="W67" s="95">
        <f t="shared" ca="1" si="13"/>
        <v>1.056347283632004</v>
      </c>
      <c r="X67" s="96">
        <f t="shared" ca="1" si="14"/>
        <v>49.505822996379997</v>
      </c>
    </row>
    <row r="68" spans="1:24" ht="14.4" x14ac:dyDescent="0.3">
      <c r="A68" s="13"/>
      <c r="B68" s="76">
        <v>43459</v>
      </c>
      <c r="C68" s="78">
        <v>0.71694444444444405</v>
      </c>
      <c r="D68" s="77">
        <f t="shared" si="1"/>
        <v>43459.716944444444</v>
      </c>
      <c r="E68" s="66">
        <v>-0.35</v>
      </c>
      <c r="J68" s="88">
        <f t="shared" si="2"/>
        <v>62</v>
      </c>
      <c r="K68" s="89">
        <f t="shared" ca="1" si="3"/>
        <v>43459.716944444444</v>
      </c>
      <c r="L68" s="88">
        <f t="shared" ca="1" si="7"/>
        <v>1</v>
      </c>
      <c r="M68" s="90">
        <f ca="1">IF(J68="","",VALUE(LEFT(OFFSET($E$7,$H$13*($J68-1),0),MAX(ISNUMBER(VALUE(MID(OFFSET($E$7,$H$13*($J68-1),0),{1,2,3,4,5,6,7,8,9},1)))*{1,2,3,4,5,6,7,8,9}))))</f>
        <v>-0.35</v>
      </c>
      <c r="N68" s="90">
        <f t="shared" ca="1" si="0"/>
        <v>-0.35</v>
      </c>
      <c r="O68" s="91">
        <f t="shared" ca="1" si="8"/>
        <v>61</v>
      </c>
      <c r="P68" s="91">
        <f t="shared" ca="1" si="9"/>
        <v>37.509999999999991</v>
      </c>
      <c r="Q68" s="92">
        <f t="shared" ca="1" si="4"/>
        <v>8.0693000000000001E-2</v>
      </c>
      <c r="R68" s="92">
        <f t="shared" ca="1" si="10"/>
        <v>6.5113602490000002E-3</v>
      </c>
      <c r="S68" s="92">
        <f t="shared" ca="1" si="11"/>
        <v>2.8297958491960017E-3</v>
      </c>
      <c r="T68" s="92">
        <f t="shared" ca="1" si="12"/>
        <v>6.7915100380704044E-2</v>
      </c>
      <c r="U68" s="94">
        <f t="shared" ca="1" si="5"/>
        <v>8</v>
      </c>
      <c r="V68" s="95">
        <f t="shared" ca="1" si="6"/>
        <v>1.0772200887048564</v>
      </c>
      <c r="W68" s="95">
        <f t="shared" ca="1" si="13"/>
        <v>1.0772200887048564</v>
      </c>
      <c r="X68" s="96">
        <f t="shared" ca="1" si="14"/>
        <v>48.428602907675142</v>
      </c>
    </row>
    <row r="69" spans="1:24" ht="14.4" x14ac:dyDescent="0.3">
      <c r="A69" s="13"/>
      <c r="B69" s="76">
        <v>43460</v>
      </c>
      <c r="C69" s="78">
        <v>0.71694444444444405</v>
      </c>
      <c r="D69" s="77">
        <f t="shared" si="1"/>
        <v>43460.716944444444</v>
      </c>
      <c r="E69" s="66">
        <v>-0.35</v>
      </c>
      <c r="J69" s="88">
        <f t="shared" si="2"/>
        <v>63</v>
      </c>
      <c r="K69" s="89">
        <f t="shared" ca="1" si="3"/>
        <v>43460.716944444444</v>
      </c>
      <c r="L69" s="88">
        <f t="shared" ca="1" si="7"/>
        <v>1</v>
      </c>
      <c r="M69" s="90">
        <f ca="1">IF(J69="","",VALUE(LEFT(OFFSET($E$7,$H$13*($J69-1),0),MAX(ISNUMBER(VALUE(MID(OFFSET($E$7,$H$13*($J69-1),0),{1,2,3,4,5,6,7,8,9},1)))*{1,2,3,4,5,6,7,8,9}))))</f>
        <v>-0.35</v>
      </c>
      <c r="N69" s="90">
        <f t="shared" ca="1" si="0"/>
        <v>-0.35</v>
      </c>
      <c r="O69" s="91">
        <f t="shared" ca="1" si="8"/>
        <v>62</v>
      </c>
      <c r="P69" s="91">
        <f t="shared" ca="1" si="9"/>
        <v>37.159999999999989</v>
      </c>
      <c r="Q69" s="92">
        <f t="shared" ca="1" si="4"/>
        <v>8.0693000000000001E-2</v>
      </c>
      <c r="R69" s="92">
        <f t="shared" ca="1" si="10"/>
        <v>6.5113602490000002E-3</v>
      </c>
      <c r="S69" s="92">
        <f t="shared" ca="1" si="11"/>
        <v>2.8297958491960017E-3</v>
      </c>
      <c r="T69" s="92">
        <f t="shared" ca="1" si="12"/>
        <v>6.7915100380704044E-2</v>
      </c>
      <c r="U69" s="94">
        <f t="shared" ca="1" si="5"/>
        <v>8</v>
      </c>
      <c r="V69" s="95">
        <f t="shared" ca="1" si="6"/>
        <v>1.0772200887048564</v>
      </c>
      <c r="W69" s="95">
        <f t="shared" ca="1" si="13"/>
        <v>1.0772200887048564</v>
      </c>
      <c r="X69" s="96">
        <f t="shared" ca="1" si="14"/>
        <v>47.351382818970286</v>
      </c>
    </row>
    <row r="70" spans="1:24" ht="14.4" x14ac:dyDescent="0.3">
      <c r="A70" s="13"/>
      <c r="B70" s="76">
        <v>43461</v>
      </c>
      <c r="C70" s="78">
        <v>0.71694444444444405</v>
      </c>
      <c r="D70" s="77">
        <f t="shared" si="1"/>
        <v>43461.716944444444</v>
      </c>
      <c r="E70" s="66">
        <v>-0.35</v>
      </c>
      <c r="J70" s="88">
        <f t="shared" si="2"/>
        <v>64</v>
      </c>
      <c r="K70" s="89">
        <f t="shared" ca="1" si="3"/>
        <v>43461.716944444444</v>
      </c>
      <c r="L70" s="88">
        <f t="shared" ca="1" si="7"/>
        <v>1</v>
      </c>
      <c r="M70" s="90">
        <f ca="1">IF(J70="","",VALUE(LEFT(OFFSET($E$7,$H$13*($J70-1),0),MAX(ISNUMBER(VALUE(MID(OFFSET($E$7,$H$13*($J70-1),0),{1,2,3,4,5,6,7,8,9},1)))*{1,2,3,4,5,6,7,8,9}))))</f>
        <v>-0.35</v>
      </c>
      <c r="N70" s="90">
        <f t="shared" ca="1" si="0"/>
        <v>-0.35</v>
      </c>
      <c r="O70" s="91">
        <f t="shared" ca="1" si="8"/>
        <v>63</v>
      </c>
      <c r="P70" s="91">
        <f t="shared" ca="1" si="9"/>
        <v>36.809999999999988</v>
      </c>
      <c r="Q70" s="92">
        <f t="shared" ca="1" si="4"/>
        <v>8.0693000000000001E-2</v>
      </c>
      <c r="R70" s="92">
        <f t="shared" ca="1" si="10"/>
        <v>6.5113602490000002E-3</v>
      </c>
      <c r="S70" s="92">
        <f t="shared" ca="1" si="11"/>
        <v>2.8297958491960017E-3</v>
      </c>
      <c r="T70" s="92">
        <f t="shared" ca="1" si="12"/>
        <v>6.7915100380704044E-2</v>
      </c>
      <c r="U70" s="94">
        <f t="shared" ca="1" si="5"/>
        <v>8</v>
      </c>
      <c r="V70" s="95">
        <f t="shared" ca="1" si="6"/>
        <v>1.0772200887048564</v>
      </c>
      <c r="W70" s="95">
        <f t="shared" ca="1" si="13"/>
        <v>1.0772200887048564</v>
      </c>
      <c r="X70" s="96">
        <f t="shared" ca="1" si="14"/>
        <v>46.274162730265431</v>
      </c>
    </row>
    <row r="71" spans="1:24" ht="14.4" x14ac:dyDescent="0.3">
      <c r="A71" s="13"/>
      <c r="B71" s="76">
        <v>43462</v>
      </c>
      <c r="C71" s="78">
        <v>0.71694444444444405</v>
      </c>
      <c r="D71" s="77">
        <f t="shared" si="1"/>
        <v>43462.716944444444</v>
      </c>
      <c r="E71" s="66">
        <v>-0.38</v>
      </c>
      <c r="J71" s="88">
        <f t="shared" si="2"/>
        <v>65</v>
      </c>
      <c r="K71" s="89">
        <f t="shared" ca="1" si="3"/>
        <v>43462.716944444444</v>
      </c>
      <c r="L71" s="88">
        <f t="shared" ca="1" si="7"/>
        <v>1</v>
      </c>
      <c r="M71" s="90">
        <f ca="1">IF(J71="","",VALUE(LEFT(OFFSET($E$7,$H$13*($J71-1),0),MAX(ISNUMBER(VALUE(MID(OFFSET($E$7,$H$13*($J71-1),0),{1,2,3,4,5,6,7,8,9},1)))*{1,2,3,4,5,6,7,8,9}))))</f>
        <v>-0.38</v>
      </c>
      <c r="N71" s="90">
        <f t="shared" ref="N71:N134" ca="1" si="15">IF(M71="","",CONVERT(M71,LEFT(Temp_unit,1),"C"))</f>
        <v>-0.38</v>
      </c>
      <c r="O71" s="91">
        <f t="shared" ca="1" si="8"/>
        <v>64</v>
      </c>
      <c r="P71" s="91">
        <f t="shared" ca="1" si="9"/>
        <v>36.429999999999986</v>
      </c>
      <c r="Q71" s="92">
        <f t="shared" ca="1" si="4"/>
        <v>8.0103800000000003E-2</v>
      </c>
      <c r="R71" s="92">
        <f t="shared" ca="1" si="10"/>
        <v>6.4166187744400006E-3</v>
      </c>
      <c r="S71" s="92">
        <f t="shared" ca="1" si="11"/>
        <v>2.7886218054932639E-3</v>
      </c>
      <c r="T71" s="92">
        <f t="shared" ca="1" si="12"/>
        <v>6.6926923331838334E-2</v>
      </c>
      <c r="U71" s="94">
        <f t="shared" ca="1" si="5"/>
        <v>8</v>
      </c>
      <c r="V71" s="95">
        <f t="shared" ca="1" si="6"/>
        <v>1.0615463407126107</v>
      </c>
      <c r="W71" s="95">
        <f t="shared" ca="1" si="13"/>
        <v>1.0615463407126107</v>
      </c>
      <c r="X71" s="96">
        <f t="shared" ca="1" si="14"/>
        <v>45.212616389552821</v>
      </c>
    </row>
    <row r="72" spans="1:24" ht="14.4" x14ac:dyDescent="0.3">
      <c r="A72" s="13"/>
      <c r="B72" s="76">
        <v>43463</v>
      </c>
      <c r="C72" s="78">
        <v>0.71694444444444405</v>
      </c>
      <c r="D72" s="77">
        <f t="shared" ref="D72:D77" si="16">B72+C72</f>
        <v>43463.716944444444</v>
      </c>
      <c r="E72" s="66">
        <v>-0.41</v>
      </c>
      <c r="J72" s="88">
        <f t="shared" ref="J72:J135" si="17">IF(J71="","",IF(J71+1&gt;$H$8/$H$13,"",J71+1))</f>
        <v>66</v>
      </c>
      <c r="K72" s="89">
        <f t="shared" ref="K72:K135" ca="1" si="18">IF(J72="","",OFFSET($D$7,$H$13*($J72-1),0))</f>
        <v>43463.716944444444</v>
      </c>
      <c r="L72" s="88">
        <f t="shared" ca="1" si="7"/>
        <v>1</v>
      </c>
      <c r="M72" s="90">
        <f ca="1">IF(J72="","",VALUE(LEFT(OFFSET($E$7,$H$13*($J72-1),0),MAX(ISNUMBER(VALUE(MID(OFFSET($E$7,$H$13*($J72-1),0),{1,2,3,4,5,6,7,8,9},1)))*{1,2,3,4,5,6,7,8,9}))))</f>
        <v>-0.41</v>
      </c>
      <c r="N72" s="90">
        <f t="shared" ca="1" si="15"/>
        <v>-0.41</v>
      </c>
      <c r="O72" s="91">
        <f t="shared" ca="1" si="8"/>
        <v>65</v>
      </c>
      <c r="P72" s="91">
        <f t="shared" ca="1" si="9"/>
        <v>36.019999999999989</v>
      </c>
      <c r="Q72" s="92">
        <f t="shared" ref="Q72:Q135" ca="1" si="19">IF(J72="","",IF(N72&lt;Temp_min,0,N72*M_a+M_b))</f>
        <v>7.9514600000000005E-2</v>
      </c>
      <c r="R72" s="92">
        <f t="shared" ca="1" si="10"/>
        <v>6.322571613160001E-3</v>
      </c>
      <c r="S72" s="92">
        <f t="shared" ca="1" si="11"/>
        <v>2.7477495059365495E-3</v>
      </c>
      <c r="T72" s="92">
        <f t="shared" ca="1" si="12"/>
        <v>6.594598814247718E-2</v>
      </c>
      <c r="U72" s="94">
        <f t="shared" ref="U72:U135" ca="1" si="20">IF(J72="","",MIN(U71+T72,M_maxlcfu))</f>
        <v>8</v>
      </c>
      <c r="V72" s="95">
        <f t="shared" ref="V72:V135" ca="1" si="21">IF(J72="","",IF(N72&lt;Temp_min,0,((N72-M_tmin)/(Pref_temp-M_tmin))^2))</f>
        <v>1.045987457846002</v>
      </c>
      <c r="W72" s="95">
        <f t="shared" ca="1" si="13"/>
        <v>1.045987457846002</v>
      </c>
      <c r="X72" s="96">
        <f t="shared" ca="1" si="14"/>
        <v>44.166628931706818</v>
      </c>
    </row>
    <row r="73" spans="1:24" ht="14.4" x14ac:dyDescent="0.3">
      <c r="A73" s="13"/>
      <c r="B73" s="76">
        <v>43464</v>
      </c>
      <c r="C73" s="78">
        <v>0.71694444444444405</v>
      </c>
      <c r="D73" s="77">
        <f t="shared" si="16"/>
        <v>43464.716944444444</v>
      </c>
      <c r="E73" s="66">
        <v>-0.43</v>
      </c>
      <c r="J73" s="88">
        <f t="shared" si="17"/>
        <v>67</v>
      </c>
      <c r="K73" s="89">
        <f t="shared" ca="1" si="18"/>
        <v>43464.716944444444</v>
      </c>
      <c r="L73" s="88">
        <f t="shared" ref="L73:L136" ca="1" si="22">IF(J73="","",K73-K72)</f>
        <v>1</v>
      </c>
      <c r="M73" s="90">
        <f ca="1">IF(J73="","",VALUE(LEFT(OFFSET($E$7,$H$13*($J73-1),0),MAX(ISNUMBER(VALUE(MID(OFFSET($E$7,$H$13*($J73-1),0),{1,2,3,4,5,6,7,8,9},1)))*{1,2,3,4,5,6,7,8,9}))))</f>
        <v>-0.43</v>
      </c>
      <c r="N73" s="90">
        <f t="shared" ca="1" si="15"/>
        <v>-0.43</v>
      </c>
      <c r="O73" s="91">
        <f t="shared" ref="O73:O136" ca="1" si="23">IF(J73="","",$K73-$K$7)</f>
        <v>66</v>
      </c>
      <c r="P73" s="91">
        <f t="shared" ref="P73:P136" ca="1" si="24">IF(J73="","",P72+L73*N73)</f>
        <v>35.589999999999989</v>
      </c>
      <c r="Q73" s="92">
        <f t="shared" ca="1" si="19"/>
        <v>7.9121800000000006E-2</v>
      </c>
      <c r="R73" s="92">
        <f t="shared" ref="R73:R136" ca="1" si="25">IF(J73="","",Q73^2)</f>
        <v>6.2602592352400009E-3</v>
      </c>
      <c r="S73" s="92">
        <f t="shared" ref="S73:S136" ca="1" si="26">IF(J73="","",R73/2.301)</f>
        <v>2.720668941868753E-3</v>
      </c>
      <c r="T73" s="92">
        <f t="shared" ref="T73:T136" ca="1" si="27">IF(J73="","",S73*24*(K73-K72))</f>
        <v>6.5296054604850079E-2</v>
      </c>
      <c r="U73" s="94">
        <f t="shared" ca="1" si="20"/>
        <v>8</v>
      </c>
      <c r="V73" s="95">
        <f t="shared" ca="1" si="21"/>
        <v>1.0356786832269504</v>
      </c>
      <c r="W73" s="95">
        <f t="shared" ref="W73:W136" ca="1" si="28">IF(J73="","",V73*(K73-K72))</f>
        <v>1.0356786832269504</v>
      </c>
      <c r="X73" s="96">
        <f t="shared" ref="X73:X136" ca="1" si="29">IF(J73="","",X72-W73)</f>
        <v>43.13095024847987</v>
      </c>
    </row>
    <row r="74" spans="1:24" ht="14.4" x14ac:dyDescent="0.3">
      <c r="A74" s="13"/>
      <c r="B74" s="76">
        <v>43465</v>
      </c>
      <c r="C74" s="78">
        <v>0.71694444444444405</v>
      </c>
      <c r="D74" s="77">
        <f t="shared" si="16"/>
        <v>43465.716944444444</v>
      </c>
      <c r="E74" s="66">
        <v>-0.45</v>
      </c>
      <c r="J74" s="88">
        <f t="shared" si="17"/>
        <v>68</v>
      </c>
      <c r="K74" s="89">
        <f t="shared" ca="1" si="18"/>
        <v>43465.716944444444</v>
      </c>
      <c r="L74" s="88">
        <f t="shared" ca="1" si="22"/>
        <v>1</v>
      </c>
      <c r="M74" s="90">
        <f ca="1">IF(J74="","",VALUE(LEFT(OFFSET($E$7,$H$13*($J74-1),0),MAX(ISNUMBER(VALUE(MID(OFFSET($E$7,$H$13*($J74-1),0),{1,2,3,4,5,6,7,8,9},1)))*{1,2,3,4,5,6,7,8,9}))))</f>
        <v>-0.45</v>
      </c>
      <c r="N74" s="90">
        <f t="shared" ca="1" si="15"/>
        <v>-0.45</v>
      </c>
      <c r="O74" s="91">
        <f t="shared" ca="1" si="23"/>
        <v>67</v>
      </c>
      <c r="P74" s="91">
        <f t="shared" ca="1" si="24"/>
        <v>35.139999999999986</v>
      </c>
      <c r="Q74" s="92">
        <f t="shared" ca="1" si="19"/>
        <v>7.8729000000000007E-2</v>
      </c>
      <c r="R74" s="92">
        <f t="shared" ca="1" si="25"/>
        <v>6.198255441000001E-3</v>
      </c>
      <c r="S74" s="92">
        <f t="shared" ca="1" si="26"/>
        <v>2.6937224863103001E-3</v>
      </c>
      <c r="T74" s="92">
        <f t="shared" ca="1" si="27"/>
        <v>6.4649339671447204E-2</v>
      </c>
      <c r="U74" s="94">
        <f t="shared" ca="1" si="20"/>
        <v>8</v>
      </c>
      <c r="V74" s="95">
        <f t="shared" ca="1" si="21"/>
        <v>1.0254209597748487</v>
      </c>
      <c r="W74" s="95">
        <f t="shared" ca="1" si="28"/>
        <v>1.0254209597748487</v>
      </c>
      <c r="X74" s="96">
        <f t="shared" ca="1" si="29"/>
        <v>42.105529288705021</v>
      </c>
    </row>
    <row r="75" spans="1:24" ht="14.4" x14ac:dyDescent="0.3">
      <c r="A75" s="13"/>
      <c r="B75" s="76">
        <v>43466</v>
      </c>
      <c r="C75" s="78">
        <v>0.71694444444444405</v>
      </c>
      <c r="D75" s="77">
        <f t="shared" si="16"/>
        <v>43466.716944444444</v>
      </c>
      <c r="E75" s="66">
        <v>-0.48</v>
      </c>
      <c r="J75" s="88">
        <f t="shared" si="17"/>
        <v>69</v>
      </c>
      <c r="K75" s="89">
        <f t="shared" ca="1" si="18"/>
        <v>43466.716944444444</v>
      </c>
      <c r="L75" s="88">
        <f t="shared" ca="1" si="22"/>
        <v>1</v>
      </c>
      <c r="M75" s="90">
        <f ca="1">IF(J75="","",VALUE(LEFT(OFFSET($E$7,$H$13*($J75-1),0),MAX(ISNUMBER(VALUE(MID(OFFSET($E$7,$H$13*($J75-1),0),{1,2,3,4,5,6,7,8,9},1)))*{1,2,3,4,5,6,7,8,9}))))</f>
        <v>-0.48</v>
      </c>
      <c r="N75" s="90">
        <f t="shared" ca="1" si="15"/>
        <v>-0.48</v>
      </c>
      <c r="O75" s="91">
        <f t="shared" ca="1" si="23"/>
        <v>68</v>
      </c>
      <c r="P75" s="91">
        <f t="shared" ca="1" si="24"/>
        <v>34.659999999999989</v>
      </c>
      <c r="Q75" s="92">
        <f t="shared" ca="1" si="19"/>
        <v>7.8139800000000009E-2</v>
      </c>
      <c r="R75" s="92">
        <f t="shared" ca="1" si="25"/>
        <v>6.1058283440400011E-3</v>
      </c>
      <c r="S75" s="92">
        <f t="shared" ca="1" si="26"/>
        <v>2.6535542564276406E-3</v>
      </c>
      <c r="T75" s="92">
        <f t="shared" ca="1" si="27"/>
        <v>6.3685302154263379E-2</v>
      </c>
      <c r="U75" s="94">
        <f t="shared" ca="1" si="20"/>
        <v>8</v>
      </c>
      <c r="V75" s="95">
        <f t="shared" ca="1" si="21"/>
        <v>1.010130095534727</v>
      </c>
      <c r="W75" s="95">
        <f t="shared" ca="1" si="28"/>
        <v>1.010130095534727</v>
      </c>
      <c r="X75" s="96">
        <f t="shared" ca="1" si="29"/>
        <v>41.095399193170294</v>
      </c>
    </row>
    <row r="76" spans="1:24" ht="14.4" x14ac:dyDescent="0.3">
      <c r="A76" s="13"/>
      <c r="B76" s="76">
        <v>43467</v>
      </c>
      <c r="C76" s="78">
        <v>0.71694444444444405</v>
      </c>
      <c r="D76" s="77">
        <f t="shared" si="16"/>
        <v>43467.716944444444</v>
      </c>
      <c r="E76" s="66">
        <v>-0.49</v>
      </c>
      <c r="J76" s="88">
        <f t="shared" si="17"/>
        <v>70</v>
      </c>
      <c r="K76" s="89">
        <f t="shared" ca="1" si="18"/>
        <v>43467.716944444444</v>
      </c>
      <c r="L76" s="88">
        <f t="shared" ca="1" si="22"/>
        <v>1</v>
      </c>
      <c r="M76" s="90">
        <f ca="1">IF(J76="","",VALUE(LEFT(OFFSET($E$7,$H$13*($J76-1),0),MAX(ISNUMBER(VALUE(MID(OFFSET($E$7,$H$13*($J76-1),0),{1,2,3,4,5,6,7,8,9},1)))*{1,2,3,4,5,6,7,8,9}))))</f>
        <v>-0.49</v>
      </c>
      <c r="N76" s="90">
        <f t="shared" ca="1" si="15"/>
        <v>-0.49</v>
      </c>
      <c r="O76" s="91">
        <f t="shared" ca="1" si="23"/>
        <v>69</v>
      </c>
      <c r="P76" s="91">
        <f t="shared" ca="1" si="24"/>
        <v>34.169999999999987</v>
      </c>
      <c r="Q76" s="92">
        <f t="shared" ca="1" si="19"/>
        <v>7.794340000000001E-2</v>
      </c>
      <c r="R76" s="92">
        <f t="shared" ca="1" si="25"/>
        <v>6.0751736035600011E-3</v>
      </c>
      <c r="S76" s="92">
        <f t="shared" ca="1" si="26"/>
        <v>2.6402319007214257E-3</v>
      </c>
      <c r="T76" s="92">
        <f t="shared" ca="1" si="27"/>
        <v>6.3365565617314212E-2</v>
      </c>
      <c r="U76" s="94">
        <f t="shared" ca="1" si="20"/>
        <v>8</v>
      </c>
      <c r="V76" s="95">
        <f t="shared" ca="1" si="21"/>
        <v>1.0050586663714947</v>
      </c>
      <c r="W76" s="95">
        <f t="shared" ca="1" si="28"/>
        <v>1.0050586663714947</v>
      </c>
      <c r="X76" s="96">
        <f t="shared" ca="1" si="29"/>
        <v>40.090340526798798</v>
      </c>
    </row>
    <row r="77" spans="1:24" ht="14.4" x14ac:dyDescent="0.3">
      <c r="A77" s="13"/>
      <c r="B77" s="76">
        <v>43468</v>
      </c>
      <c r="C77" s="78">
        <v>0.71694444444444405</v>
      </c>
      <c r="D77" s="77">
        <f t="shared" si="16"/>
        <v>43468.716944444444</v>
      </c>
      <c r="E77" s="66">
        <v>-0.55000000000000004</v>
      </c>
      <c r="J77" s="88">
        <f t="shared" si="17"/>
        <v>71</v>
      </c>
      <c r="K77" s="89">
        <f t="shared" ca="1" si="18"/>
        <v>43468.716944444444</v>
      </c>
      <c r="L77" s="88">
        <f t="shared" ca="1" si="22"/>
        <v>1</v>
      </c>
      <c r="M77" s="90">
        <f ca="1">IF(J77="","",VALUE(LEFT(OFFSET($E$7,$H$13*($J77-1),0),MAX(ISNUMBER(VALUE(MID(OFFSET($E$7,$H$13*($J77-1),0),{1,2,3,4,5,6,7,8,9},1)))*{1,2,3,4,5,6,7,8,9}))))</f>
        <v>-0.55000000000000004</v>
      </c>
      <c r="N77" s="90">
        <f t="shared" ca="1" si="15"/>
        <v>-0.55000000000000004</v>
      </c>
      <c r="O77" s="91">
        <f t="shared" ca="1" si="23"/>
        <v>70</v>
      </c>
      <c r="P77" s="91">
        <f t="shared" ca="1" si="24"/>
        <v>33.61999999999999</v>
      </c>
      <c r="Q77" s="92">
        <f t="shared" ca="1" si="19"/>
        <v>7.6765E-2</v>
      </c>
      <c r="R77" s="92">
        <f t="shared" ca="1" si="25"/>
        <v>5.8928652250000001E-3</v>
      </c>
      <c r="S77" s="92">
        <f t="shared" ca="1" si="26"/>
        <v>2.561001836158192E-3</v>
      </c>
      <c r="T77" s="92">
        <f t="shared" ca="1" si="27"/>
        <v>6.1464044067796611E-2</v>
      </c>
      <c r="U77" s="94">
        <f t="shared" ca="1" si="20"/>
        <v>8</v>
      </c>
      <c r="V77" s="95">
        <f t="shared" ca="1" si="21"/>
        <v>0.97489811001858817</v>
      </c>
      <c r="W77" s="95">
        <f t="shared" ca="1" si="28"/>
        <v>0.97489811001858817</v>
      </c>
      <c r="X77" s="96">
        <f t="shared" ca="1" si="29"/>
        <v>39.115442416780212</v>
      </c>
    </row>
    <row r="78" spans="1:24" ht="14.4" x14ac:dyDescent="0.3">
      <c r="A78" s="13"/>
      <c r="B78" s="76"/>
      <c r="C78" s="78"/>
      <c r="D78" s="77"/>
      <c r="E78" s="66"/>
      <c r="J78" s="88" t="str">
        <f t="shared" si="17"/>
        <v/>
      </c>
      <c r="K78" s="89" t="str">
        <f t="shared" ca="1" si="18"/>
        <v/>
      </c>
      <c r="L78" s="88" t="str">
        <f t="shared" si="22"/>
        <v/>
      </c>
      <c r="M78" s="90" t="str">
        <f ca="1">IF(J78="","",VALUE(LEFT(OFFSET($E$7,$H$13*($J78-1),0),MAX(ISNUMBER(VALUE(MID(OFFSET($E$7,$H$13*($J78-1),0),{1,2,3,4,5,6,7,8,9},1)))*{1,2,3,4,5,6,7,8,9}))))</f>
        <v/>
      </c>
      <c r="N78" s="90" t="str">
        <f t="shared" ca="1" si="15"/>
        <v/>
      </c>
      <c r="O78" s="91" t="str">
        <f t="shared" si="23"/>
        <v/>
      </c>
      <c r="P78" s="91" t="str">
        <f t="shared" si="24"/>
        <v/>
      </c>
      <c r="Q78" s="92" t="str">
        <f t="shared" si="19"/>
        <v/>
      </c>
      <c r="R78" s="92" t="str">
        <f t="shared" si="25"/>
        <v/>
      </c>
      <c r="S78" s="92" t="str">
        <f t="shared" si="26"/>
        <v/>
      </c>
      <c r="T78" s="92" t="str">
        <f t="shared" si="27"/>
        <v/>
      </c>
      <c r="U78" s="94" t="str">
        <f t="shared" si="20"/>
        <v/>
      </c>
      <c r="V78" s="95" t="str">
        <f t="shared" si="21"/>
        <v/>
      </c>
      <c r="W78" s="95" t="str">
        <f t="shared" si="28"/>
        <v/>
      </c>
      <c r="X78" s="96" t="str">
        <f t="shared" si="29"/>
        <v/>
      </c>
    </row>
    <row r="79" spans="1:24" ht="14.4" x14ac:dyDescent="0.3">
      <c r="A79" s="13"/>
      <c r="B79" s="76"/>
      <c r="C79" s="78"/>
      <c r="D79" s="77"/>
      <c r="E79" s="66"/>
      <c r="J79" s="88" t="str">
        <f t="shared" si="17"/>
        <v/>
      </c>
      <c r="K79" s="89" t="str">
        <f t="shared" ca="1" si="18"/>
        <v/>
      </c>
      <c r="L79" s="88" t="str">
        <f t="shared" si="22"/>
        <v/>
      </c>
      <c r="M79" s="90" t="str">
        <f ca="1">IF(J79="","",VALUE(LEFT(OFFSET($E$7,$H$13*($J79-1),0),MAX(ISNUMBER(VALUE(MID(OFFSET($E$7,$H$13*($J79-1),0),{1,2,3,4,5,6,7,8,9},1)))*{1,2,3,4,5,6,7,8,9}))))</f>
        <v/>
      </c>
      <c r="N79" s="90" t="str">
        <f t="shared" ca="1" si="15"/>
        <v/>
      </c>
      <c r="O79" s="91" t="str">
        <f t="shared" si="23"/>
        <v/>
      </c>
      <c r="P79" s="91" t="str">
        <f t="shared" si="24"/>
        <v/>
      </c>
      <c r="Q79" s="92" t="str">
        <f t="shared" si="19"/>
        <v/>
      </c>
      <c r="R79" s="92" t="str">
        <f t="shared" si="25"/>
        <v/>
      </c>
      <c r="S79" s="92" t="str">
        <f t="shared" si="26"/>
        <v/>
      </c>
      <c r="T79" s="92" t="str">
        <f t="shared" si="27"/>
        <v/>
      </c>
      <c r="U79" s="94" t="str">
        <f t="shared" si="20"/>
        <v/>
      </c>
      <c r="V79" s="95" t="str">
        <f t="shared" si="21"/>
        <v/>
      </c>
      <c r="W79" s="95" t="str">
        <f t="shared" si="28"/>
        <v/>
      </c>
      <c r="X79" s="96" t="str">
        <f t="shared" si="29"/>
        <v/>
      </c>
    </row>
    <row r="80" spans="1:24" ht="14.4" x14ac:dyDescent="0.3">
      <c r="A80" s="13"/>
      <c r="B80" s="76"/>
      <c r="C80" s="78"/>
      <c r="D80" s="77"/>
      <c r="E80" s="66"/>
      <c r="J80" s="88" t="str">
        <f t="shared" si="17"/>
        <v/>
      </c>
      <c r="K80" s="89" t="str">
        <f t="shared" ca="1" si="18"/>
        <v/>
      </c>
      <c r="L80" s="88" t="str">
        <f t="shared" si="22"/>
        <v/>
      </c>
      <c r="M80" s="90" t="str">
        <f ca="1">IF(J80="","",VALUE(LEFT(OFFSET($E$7,$H$13*($J80-1),0),MAX(ISNUMBER(VALUE(MID(OFFSET($E$7,$H$13*($J80-1),0),{1,2,3,4,5,6,7,8,9},1)))*{1,2,3,4,5,6,7,8,9}))))</f>
        <v/>
      </c>
      <c r="N80" s="90" t="str">
        <f t="shared" ca="1" si="15"/>
        <v/>
      </c>
      <c r="O80" s="91" t="str">
        <f t="shared" si="23"/>
        <v/>
      </c>
      <c r="P80" s="91" t="str">
        <f t="shared" si="24"/>
        <v/>
      </c>
      <c r="Q80" s="92" t="str">
        <f t="shared" si="19"/>
        <v/>
      </c>
      <c r="R80" s="92" t="str">
        <f t="shared" si="25"/>
        <v/>
      </c>
      <c r="S80" s="92" t="str">
        <f t="shared" si="26"/>
        <v/>
      </c>
      <c r="T80" s="92" t="str">
        <f t="shared" si="27"/>
        <v/>
      </c>
      <c r="U80" s="94" t="str">
        <f t="shared" si="20"/>
        <v/>
      </c>
      <c r="V80" s="95" t="str">
        <f t="shared" si="21"/>
        <v/>
      </c>
      <c r="W80" s="95" t="str">
        <f t="shared" si="28"/>
        <v/>
      </c>
      <c r="X80" s="96" t="str">
        <f t="shared" si="29"/>
        <v/>
      </c>
    </row>
    <row r="81" spans="1:24" ht="14.4" x14ac:dyDescent="0.3">
      <c r="A81" s="13"/>
      <c r="B81" s="76"/>
      <c r="C81" s="78"/>
      <c r="D81" s="77"/>
      <c r="E81" s="66"/>
      <c r="J81" s="88" t="str">
        <f t="shared" si="17"/>
        <v/>
      </c>
      <c r="K81" s="89" t="str">
        <f t="shared" ca="1" si="18"/>
        <v/>
      </c>
      <c r="L81" s="88" t="str">
        <f t="shared" si="22"/>
        <v/>
      </c>
      <c r="M81" s="90" t="str">
        <f ca="1">IF(J81="","",VALUE(LEFT(OFFSET($E$7,$H$13*($J81-1),0),MAX(ISNUMBER(VALUE(MID(OFFSET($E$7,$H$13*($J81-1),0),{1,2,3,4,5,6,7,8,9},1)))*{1,2,3,4,5,6,7,8,9}))))</f>
        <v/>
      </c>
      <c r="N81" s="90" t="str">
        <f t="shared" ca="1" si="15"/>
        <v/>
      </c>
      <c r="O81" s="91" t="str">
        <f t="shared" si="23"/>
        <v/>
      </c>
      <c r="P81" s="91" t="str">
        <f t="shared" si="24"/>
        <v/>
      </c>
      <c r="Q81" s="92" t="str">
        <f t="shared" si="19"/>
        <v/>
      </c>
      <c r="R81" s="92" t="str">
        <f t="shared" si="25"/>
        <v/>
      </c>
      <c r="S81" s="92" t="str">
        <f t="shared" si="26"/>
        <v/>
      </c>
      <c r="T81" s="92" t="str">
        <f t="shared" si="27"/>
        <v/>
      </c>
      <c r="U81" s="94" t="str">
        <f t="shared" si="20"/>
        <v/>
      </c>
      <c r="V81" s="95" t="str">
        <f t="shared" si="21"/>
        <v/>
      </c>
      <c r="W81" s="95" t="str">
        <f t="shared" si="28"/>
        <v/>
      </c>
      <c r="X81" s="96" t="str">
        <f t="shared" si="29"/>
        <v/>
      </c>
    </row>
    <row r="82" spans="1:24" ht="14.4" x14ac:dyDescent="0.3">
      <c r="A82" s="13"/>
      <c r="B82" s="76"/>
      <c r="C82" s="78"/>
      <c r="D82" s="77"/>
      <c r="E82" s="66"/>
      <c r="J82" s="88" t="str">
        <f t="shared" si="17"/>
        <v/>
      </c>
      <c r="K82" s="89" t="str">
        <f t="shared" ca="1" si="18"/>
        <v/>
      </c>
      <c r="L82" s="88" t="str">
        <f t="shared" si="22"/>
        <v/>
      </c>
      <c r="M82" s="90" t="str">
        <f ca="1">IF(J82="","",VALUE(LEFT(OFFSET($E$7,$H$13*($J82-1),0),MAX(ISNUMBER(VALUE(MID(OFFSET($E$7,$H$13*($J82-1),0),{1,2,3,4,5,6,7,8,9},1)))*{1,2,3,4,5,6,7,8,9}))))</f>
        <v/>
      </c>
      <c r="N82" s="90" t="str">
        <f t="shared" ca="1" si="15"/>
        <v/>
      </c>
      <c r="O82" s="91" t="str">
        <f t="shared" si="23"/>
        <v/>
      </c>
      <c r="P82" s="91" t="str">
        <f t="shared" si="24"/>
        <v/>
      </c>
      <c r="Q82" s="92" t="str">
        <f t="shared" si="19"/>
        <v/>
      </c>
      <c r="R82" s="92" t="str">
        <f t="shared" si="25"/>
        <v/>
      </c>
      <c r="S82" s="92" t="str">
        <f t="shared" si="26"/>
        <v/>
      </c>
      <c r="T82" s="92" t="str">
        <f t="shared" si="27"/>
        <v/>
      </c>
      <c r="U82" s="94" t="str">
        <f t="shared" si="20"/>
        <v/>
      </c>
      <c r="V82" s="95" t="str">
        <f t="shared" si="21"/>
        <v/>
      </c>
      <c r="W82" s="95" t="str">
        <f t="shared" si="28"/>
        <v/>
      </c>
      <c r="X82" s="96" t="str">
        <f t="shared" si="29"/>
        <v/>
      </c>
    </row>
    <row r="83" spans="1:24" ht="14.4" x14ac:dyDescent="0.3">
      <c r="A83" s="13"/>
      <c r="B83" s="76"/>
      <c r="C83" s="78"/>
      <c r="D83" s="77"/>
      <c r="E83" s="66"/>
      <c r="J83" s="88" t="str">
        <f t="shared" si="17"/>
        <v/>
      </c>
      <c r="K83" s="89" t="str">
        <f t="shared" ca="1" si="18"/>
        <v/>
      </c>
      <c r="L83" s="88" t="str">
        <f t="shared" si="22"/>
        <v/>
      </c>
      <c r="M83" s="90" t="str">
        <f ca="1">IF(J83="","",VALUE(LEFT(OFFSET($E$7,$H$13*($J83-1),0),MAX(ISNUMBER(VALUE(MID(OFFSET($E$7,$H$13*($J83-1),0),{1,2,3,4,5,6,7,8,9},1)))*{1,2,3,4,5,6,7,8,9}))))</f>
        <v/>
      </c>
      <c r="N83" s="90" t="str">
        <f t="shared" ca="1" si="15"/>
        <v/>
      </c>
      <c r="O83" s="91" t="str">
        <f t="shared" si="23"/>
        <v/>
      </c>
      <c r="P83" s="91" t="str">
        <f t="shared" si="24"/>
        <v/>
      </c>
      <c r="Q83" s="92" t="str">
        <f t="shared" si="19"/>
        <v/>
      </c>
      <c r="R83" s="92" t="str">
        <f t="shared" si="25"/>
        <v/>
      </c>
      <c r="S83" s="92" t="str">
        <f t="shared" si="26"/>
        <v/>
      </c>
      <c r="T83" s="92" t="str">
        <f t="shared" si="27"/>
        <v/>
      </c>
      <c r="U83" s="94" t="str">
        <f t="shared" si="20"/>
        <v/>
      </c>
      <c r="V83" s="95" t="str">
        <f t="shared" si="21"/>
        <v/>
      </c>
      <c r="W83" s="95" t="str">
        <f t="shared" si="28"/>
        <v/>
      </c>
      <c r="X83" s="96" t="str">
        <f t="shared" si="29"/>
        <v/>
      </c>
    </row>
    <row r="84" spans="1:24" ht="14.4" x14ac:dyDescent="0.3">
      <c r="A84" s="13"/>
      <c r="B84" s="76"/>
      <c r="C84" s="78"/>
      <c r="D84" s="77"/>
      <c r="E84" s="66"/>
      <c r="J84" s="88" t="str">
        <f t="shared" si="17"/>
        <v/>
      </c>
      <c r="K84" s="89" t="str">
        <f t="shared" ca="1" si="18"/>
        <v/>
      </c>
      <c r="L84" s="88" t="str">
        <f t="shared" si="22"/>
        <v/>
      </c>
      <c r="M84" s="90" t="str">
        <f ca="1">IF(J84="","",VALUE(LEFT(OFFSET($E$7,$H$13*($J84-1),0),MAX(ISNUMBER(VALUE(MID(OFFSET($E$7,$H$13*($J84-1),0),{1,2,3,4,5,6,7,8,9},1)))*{1,2,3,4,5,6,7,8,9}))))</f>
        <v/>
      </c>
      <c r="N84" s="90" t="str">
        <f t="shared" ca="1" si="15"/>
        <v/>
      </c>
      <c r="O84" s="91" t="str">
        <f t="shared" si="23"/>
        <v/>
      </c>
      <c r="P84" s="91" t="str">
        <f t="shared" si="24"/>
        <v/>
      </c>
      <c r="Q84" s="92" t="str">
        <f t="shared" si="19"/>
        <v/>
      </c>
      <c r="R84" s="92" t="str">
        <f t="shared" si="25"/>
        <v/>
      </c>
      <c r="S84" s="92" t="str">
        <f t="shared" si="26"/>
        <v/>
      </c>
      <c r="T84" s="92" t="str">
        <f t="shared" si="27"/>
        <v/>
      </c>
      <c r="U84" s="94" t="str">
        <f t="shared" si="20"/>
        <v/>
      </c>
      <c r="V84" s="95" t="str">
        <f t="shared" si="21"/>
        <v/>
      </c>
      <c r="W84" s="95" t="str">
        <f t="shared" si="28"/>
        <v/>
      </c>
      <c r="X84" s="96" t="str">
        <f t="shared" si="29"/>
        <v/>
      </c>
    </row>
    <row r="85" spans="1:24" ht="14.4" x14ac:dyDescent="0.3">
      <c r="A85" s="13"/>
      <c r="B85" s="76"/>
      <c r="C85" s="78"/>
      <c r="D85" s="77"/>
      <c r="E85" s="66"/>
      <c r="J85" s="88" t="str">
        <f t="shared" si="17"/>
        <v/>
      </c>
      <c r="K85" s="89" t="str">
        <f t="shared" ca="1" si="18"/>
        <v/>
      </c>
      <c r="L85" s="88" t="str">
        <f t="shared" si="22"/>
        <v/>
      </c>
      <c r="M85" s="90" t="str">
        <f ca="1">IF(J85="","",VALUE(LEFT(OFFSET($E$7,$H$13*($J85-1),0),MAX(ISNUMBER(VALUE(MID(OFFSET($E$7,$H$13*($J85-1),0),{1,2,3,4,5,6,7,8,9},1)))*{1,2,3,4,5,6,7,8,9}))))</f>
        <v/>
      </c>
      <c r="N85" s="90" t="str">
        <f t="shared" ca="1" si="15"/>
        <v/>
      </c>
      <c r="O85" s="91" t="str">
        <f t="shared" si="23"/>
        <v/>
      </c>
      <c r="P85" s="91" t="str">
        <f t="shared" si="24"/>
        <v/>
      </c>
      <c r="Q85" s="92" t="str">
        <f t="shared" si="19"/>
        <v/>
      </c>
      <c r="R85" s="92" t="str">
        <f t="shared" si="25"/>
        <v/>
      </c>
      <c r="S85" s="92" t="str">
        <f t="shared" si="26"/>
        <v/>
      </c>
      <c r="T85" s="92" t="str">
        <f t="shared" si="27"/>
        <v/>
      </c>
      <c r="U85" s="94" t="str">
        <f t="shared" si="20"/>
        <v/>
      </c>
      <c r="V85" s="95" t="str">
        <f t="shared" si="21"/>
        <v/>
      </c>
      <c r="W85" s="95" t="str">
        <f t="shared" si="28"/>
        <v/>
      </c>
      <c r="X85" s="96" t="str">
        <f t="shared" si="29"/>
        <v/>
      </c>
    </row>
    <row r="86" spans="1:24" ht="14.4" x14ac:dyDescent="0.3">
      <c r="A86" s="13"/>
      <c r="B86" s="76"/>
      <c r="C86" s="78"/>
      <c r="D86" s="77"/>
      <c r="E86" s="66"/>
      <c r="J86" s="88" t="str">
        <f t="shared" si="17"/>
        <v/>
      </c>
      <c r="K86" s="89" t="str">
        <f t="shared" ca="1" si="18"/>
        <v/>
      </c>
      <c r="L86" s="88" t="str">
        <f t="shared" si="22"/>
        <v/>
      </c>
      <c r="M86" s="90" t="str">
        <f ca="1">IF(J86="","",VALUE(LEFT(OFFSET($E$7,$H$13*($J86-1),0),MAX(ISNUMBER(VALUE(MID(OFFSET($E$7,$H$13*($J86-1),0),{1,2,3,4,5,6,7,8,9},1)))*{1,2,3,4,5,6,7,8,9}))))</f>
        <v/>
      </c>
      <c r="N86" s="90" t="str">
        <f t="shared" ca="1" si="15"/>
        <v/>
      </c>
      <c r="O86" s="91" t="str">
        <f t="shared" si="23"/>
        <v/>
      </c>
      <c r="P86" s="91" t="str">
        <f t="shared" si="24"/>
        <v/>
      </c>
      <c r="Q86" s="92" t="str">
        <f t="shared" si="19"/>
        <v/>
      </c>
      <c r="R86" s="92" t="str">
        <f t="shared" si="25"/>
        <v/>
      </c>
      <c r="S86" s="92" t="str">
        <f t="shared" si="26"/>
        <v/>
      </c>
      <c r="T86" s="92" t="str">
        <f t="shared" si="27"/>
        <v/>
      </c>
      <c r="U86" s="94" t="str">
        <f t="shared" si="20"/>
        <v/>
      </c>
      <c r="V86" s="95" t="str">
        <f t="shared" si="21"/>
        <v/>
      </c>
      <c r="W86" s="95" t="str">
        <f t="shared" si="28"/>
        <v/>
      </c>
      <c r="X86" s="96" t="str">
        <f t="shared" si="29"/>
        <v/>
      </c>
    </row>
    <row r="87" spans="1:24" ht="14.4" x14ac:dyDescent="0.3">
      <c r="A87" s="13"/>
      <c r="B87" s="76"/>
      <c r="C87" s="78"/>
      <c r="D87" s="77"/>
      <c r="E87" s="66"/>
      <c r="J87" s="88" t="str">
        <f t="shared" si="17"/>
        <v/>
      </c>
      <c r="K87" s="89" t="str">
        <f t="shared" ca="1" si="18"/>
        <v/>
      </c>
      <c r="L87" s="88" t="str">
        <f t="shared" si="22"/>
        <v/>
      </c>
      <c r="M87" s="90" t="str">
        <f ca="1">IF(J87="","",VALUE(LEFT(OFFSET($E$7,$H$13*($J87-1),0),MAX(ISNUMBER(VALUE(MID(OFFSET($E$7,$H$13*($J87-1),0),{1,2,3,4,5,6,7,8,9},1)))*{1,2,3,4,5,6,7,8,9}))))</f>
        <v/>
      </c>
      <c r="N87" s="90" t="str">
        <f t="shared" ca="1" si="15"/>
        <v/>
      </c>
      <c r="O87" s="91" t="str">
        <f t="shared" si="23"/>
        <v/>
      </c>
      <c r="P87" s="91" t="str">
        <f t="shared" si="24"/>
        <v/>
      </c>
      <c r="Q87" s="92" t="str">
        <f t="shared" si="19"/>
        <v/>
      </c>
      <c r="R87" s="92" t="str">
        <f t="shared" si="25"/>
        <v/>
      </c>
      <c r="S87" s="92" t="str">
        <f t="shared" si="26"/>
        <v/>
      </c>
      <c r="T87" s="92" t="str">
        <f t="shared" si="27"/>
        <v/>
      </c>
      <c r="U87" s="94" t="str">
        <f t="shared" si="20"/>
        <v/>
      </c>
      <c r="V87" s="95" t="str">
        <f t="shared" si="21"/>
        <v/>
      </c>
      <c r="W87" s="95" t="str">
        <f t="shared" si="28"/>
        <v/>
      </c>
      <c r="X87" s="96" t="str">
        <f t="shared" si="29"/>
        <v/>
      </c>
    </row>
    <row r="88" spans="1:24" ht="14.4" x14ac:dyDescent="0.3">
      <c r="A88" s="13"/>
      <c r="B88" s="76"/>
      <c r="C88" s="78"/>
      <c r="D88" s="77"/>
      <c r="E88" s="66"/>
      <c r="J88" s="88" t="str">
        <f t="shared" si="17"/>
        <v/>
      </c>
      <c r="K88" s="89" t="str">
        <f t="shared" ca="1" si="18"/>
        <v/>
      </c>
      <c r="L88" s="88" t="str">
        <f t="shared" si="22"/>
        <v/>
      </c>
      <c r="M88" s="90" t="str">
        <f ca="1">IF(J88="","",VALUE(LEFT(OFFSET($E$7,$H$13*($J88-1),0),MAX(ISNUMBER(VALUE(MID(OFFSET($E$7,$H$13*($J88-1),0),{1,2,3,4,5,6,7,8,9},1)))*{1,2,3,4,5,6,7,8,9}))))</f>
        <v/>
      </c>
      <c r="N88" s="90" t="str">
        <f t="shared" ca="1" si="15"/>
        <v/>
      </c>
      <c r="O88" s="91" t="str">
        <f t="shared" si="23"/>
        <v/>
      </c>
      <c r="P88" s="91" t="str">
        <f t="shared" si="24"/>
        <v/>
      </c>
      <c r="Q88" s="92" t="str">
        <f t="shared" si="19"/>
        <v/>
      </c>
      <c r="R88" s="92" t="str">
        <f t="shared" si="25"/>
        <v/>
      </c>
      <c r="S88" s="92" t="str">
        <f t="shared" si="26"/>
        <v/>
      </c>
      <c r="T88" s="92" t="str">
        <f t="shared" si="27"/>
        <v/>
      </c>
      <c r="U88" s="94" t="str">
        <f t="shared" si="20"/>
        <v/>
      </c>
      <c r="V88" s="95" t="str">
        <f t="shared" si="21"/>
        <v/>
      </c>
      <c r="W88" s="95" t="str">
        <f t="shared" si="28"/>
        <v/>
      </c>
      <c r="X88" s="96" t="str">
        <f t="shared" si="29"/>
        <v/>
      </c>
    </row>
    <row r="89" spans="1:24" ht="14.4" x14ac:dyDescent="0.3">
      <c r="A89" s="13"/>
      <c r="B89" s="76"/>
      <c r="C89" s="78"/>
      <c r="D89" s="77"/>
      <c r="E89" s="66"/>
      <c r="J89" s="88" t="str">
        <f t="shared" si="17"/>
        <v/>
      </c>
      <c r="K89" s="89" t="str">
        <f t="shared" ca="1" si="18"/>
        <v/>
      </c>
      <c r="L89" s="88" t="str">
        <f t="shared" si="22"/>
        <v/>
      </c>
      <c r="M89" s="90" t="str">
        <f ca="1">IF(J89="","",VALUE(LEFT(OFFSET($E$7,$H$13*($J89-1),0),MAX(ISNUMBER(VALUE(MID(OFFSET($E$7,$H$13*($J89-1),0),{1,2,3,4,5,6,7,8,9},1)))*{1,2,3,4,5,6,7,8,9}))))</f>
        <v/>
      </c>
      <c r="N89" s="90" t="str">
        <f t="shared" ca="1" si="15"/>
        <v/>
      </c>
      <c r="O89" s="91" t="str">
        <f t="shared" si="23"/>
        <v/>
      </c>
      <c r="P89" s="91" t="str">
        <f t="shared" si="24"/>
        <v/>
      </c>
      <c r="Q89" s="92" t="str">
        <f t="shared" si="19"/>
        <v/>
      </c>
      <c r="R89" s="92" t="str">
        <f t="shared" si="25"/>
        <v/>
      </c>
      <c r="S89" s="92" t="str">
        <f t="shared" si="26"/>
        <v/>
      </c>
      <c r="T89" s="92" t="str">
        <f t="shared" si="27"/>
        <v/>
      </c>
      <c r="U89" s="94" t="str">
        <f t="shared" si="20"/>
        <v/>
      </c>
      <c r="V89" s="95" t="str">
        <f t="shared" si="21"/>
        <v/>
      </c>
      <c r="W89" s="95" t="str">
        <f t="shared" si="28"/>
        <v/>
      </c>
      <c r="X89" s="96" t="str">
        <f t="shared" si="29"/>
        <v/>
      </c>
    </row>
    <row r="90" spans="1:24" ht="14.4" x14ac:dyDescent="0.3">
      <c r="A90" s="13"/>
      <c r="B90" s="76"/>
      <c r="C90" s="78"/>
      <c r="D90" s="77"/>
      <c r="E90" s="66"/>
      <c r="J90" s="88" t="str">
        <f t="shared" si="17"/>
        <v/>
      </c>
      <c r="K90" s="89" t="str">
        <f t="shared" ca="1" si="18"/>
        <v/>
      </c>
      <c r="L90" s="88" t="str">
        <f t="shared" si="22"/>
        <v/>
      </c>
      <c r="M90" s="90" t="str">
        <f ca="1">IF(J90="","",VALUE(LEFT(OFFSET($E$7,$H$13*($J90-1),0),MAX(ISNUMBER(VALUE(MID(OFFSET($E$7,$H$13*($J90-1),0),{1,2,3,4,5,6,7,8,9},1)))*{1,2,3,4,5,6,7,8,9}))))</f>
        <v/>
      </c>
      <c r="N90" s="90" t="str">
        <f t="shared" ca="1" si="15"/>
        <v/>
      </c>
      <c r="O90" s="91" t="str">
        <f t="shared" si="23"/>
        <v/>
      </c>
      <c r="P90" s="91" t="str">
        <f t="shared" si="24"/>
        <v/>
      </c>
      <c r="Q90" s="92" t="str">
        <f t="shared" si="19"/>
        <v/>
      </c>
      <c r="R90" s="92" t="str">
        <f t="shared" si="25"/>
        <v/>
      </c>
      <c r="S90" s="92" t="str">
        <f t="shared" si="26"/>
        <v/>
      </c>
      <c r="T90" s="92" t="str">
        <f t="shared" si="27"/>
        <v/>
      </c>
      <c r="U90" s="94" t="str">
        <f t="shared" si="20"/>
        <v/>
      </c>
      <c r="V90" s="95" t="str">
        <f t="shared" si="21"/>
        <v/>
      </c>
      <c r="W90" s="95" t="str">
        <f t="shared" si="28"/>
        <v/>
      </c>
      <c r="X90" s="96" t="str">
        <f t="shared" si="29"/>
        <v/>
      </c>
    </row>
    <row r="91" spans="1:24" ht="14.4" x14ac:dyDescent="0.3">
      <c r="A91" s="13"/>
      <c r="B91" s="76"/>
      <c r="C91" s="78"/>
      <c r="D91" s="77"/>
      <c r="E91" s="66"/>
      <c r="J91" s="88" t="str">
        <f t="shared" si="17"/>
        <v/>
      </c>
      <c r="K91" s="89" t="str">
        <f t="shared" ca="1" si="18"/>
        <v/>
      </c>
      <c r="L91" s="88" t="str">
        <f t="shared" si="22"/>
        <v/>
      </c>
      <c r="M91" s="90" t="str">
        <f ca="1">IF(J91="","",VALUE(LEFT(OFFSET($E$7,$H$13*($J91-1),0),MAX(ISNUMBER(VALUE(MID(OFFSET($E$7,$H$13*($J91-1),0),{1,2,3,4,5,6,7,8,9},1)))*{1,2,3,4,5,6,7,8,9}))))</f>
        <v/>
      </c>
      <c r="N91" s="90" t="str">
        <f t="shared" ca="1" si="15"/>
        <v/>
      </c>
      <c r="O91" s="91" t="str">
        <f t="shared" si="23"/>
        <v/>
      </c>
      <c r="P91" s="91" t="str">
        <f t="shared" si="24"/>
        <v/>
      </c>
      <c r="Q91" s="92" t="str">
        <f t="shared" si="19"/>
        <v/>
      </c>
      <c r="R91" s="92" t="str">
        <f t="shared" si="25"/>
        <v/>
      </c>
      <c r="S91" s="92" t="str">
        <f t="shared" si="26"/>
        <v/>
      </c>
      <c r="T91" s="92" t="str">
        <f t="shared" si="27"/>
        <v/>
      </c>
      <c r="U91" s="94" t="str">
        <f t="shared" si="20"/>
        <v/>
      </c>
      <c r="V91" s="95" t="str">
        <f t="shared" si="21"/>
        <v/>
      </c>
      <c r="W91" s="95" t="str">
        <f t="shared" si="28"/>
        <v/>
      </c>
      <c r="X91" s="96" t="str">
        <f t="shared" si="29"/>
        <v/>
      </c>
    </row>
    <row r="92" spans="1:24" ht="14.4" x14ac:dyDescent="0.3">
      <c r="A92" s="13"/>
      <c r="B92" s="76"/>
      <c r="C92" s="78"/>
      <c r="D92" s="77"/>
      <c r="E92" s="66"/>
      <c r="J92" s="88" t="str">
        <f t="shared" si="17"/>
        <v/>
      </c>
      <c r="K92" s="89" t="str">
        <f t="shared" ca="1" si="18"/>
        <v/>
      </c>
      <c r="L92" s="88" t="str">
        <f t="shared" si="22"/>
        <v/>
      </c>
      <c r="M92" s="90" t="str">
        <f ca="1">IF(J92="","",VALUE(LEFT(OFFSET($E$7,$H$13*($J92-1),0),MAX(ISNUMBER(VALUE(MID(OFFSET($E$7,$H$13*($J92-1),0),{1,2,3,4,5,6,7,8,9},1)))*{1,2,3,4,5,6,7,8,9}))))</f>
        <v/>
      </c>
      <c r="N92" s="90" t="str">
        <f t="shared" ca="1" si="15"/>
        <v/>
      </c>
      <c r="O92" s="91" t="str">
        <f t="shared" si="23"/>
        <v/>
      </c>
      <c r="P92" s="91" t="str">
        <f t="shared" si="24"/>
        <v/>
      </c>
      <c r="Q92" s="92" t="str">
        <f t="shared" si="19"/>
        <v/>
      </c>
      <c r="R92" s="92" t="str">
        <f t="shared" si="25"/>
        <v/>
      </c>
      <c r="S92" s="92" t="str">
        <f t="shared" si="26"/>
        <v/>
      </c>
      <c r="T92" s="92" t="str">
        <f t="shared" si="27"/>
        <v/>
      </c>
      <c r="U92" s="94" t="str">
        <f t="shared" si="20"/>
        <v/>
      </c>
      <c r="V92" s="95" t="str">
        <f t="shared" si="21"/>
        <v/>
      </c>
      <c r="W92" s="95" t="str">
        <f t="shared" si="28"/>
        <v/>
      </c>
      <c r="X92" s="96" t="str">
        <f t="shared" si="29"/>
        <v/>
      </c>
    </row>
    <row r="93" spans="1:24" ht="14.4" x14ac:dyDescent="0.3">
      <c r="A93" s="13"/>
      <c r="B93" s="76"/>
      <c r="C93" s="78"/>
      <c r="D93" s="77"/>
      <c r="E93" s="66"/>
      <c r="J93" s="88" t="str">
        <f t="shared" si="17"/>
        <v/>
      </c>
      <c r="K93" s="89" t="str">
        <f t="shared" ca="1" si="18"/>
        <v/>
      </c>
      <c r="L93" s="88" t="str">
        <f t="shared" si="22"/>
        <v/>
      </c>
      <c r="M93" s="90" t="str">
        <f ca="1">IF(J93="","",VALUE(LEFT(OFFSET($E$7,$H$13*($J93-1),0),MAX(ISNUMBER(VALUE(MID(OFFSET($E$7,$H$13*($J93-1),0),{1,2,3,4,5,6,7,8,9},1)))*{1,2,3,4,5,6,7,8,9}))))</f>
        <v/>
      </c>
      <c r="N93" s="90" t="str">
        <f t="shared" ca="1" si="15"/>
        <v/>
      </c>
      <c r="O93" s="91" t="str">
        <f t="shared" si="23"/>
        <v/>
      </c>
      <c r="P93" s="91" t="str">
        <f t="shared" si="24"/>
        <v/>
      </c>
      <c r="Q93" s="92" t="str">
        <f t="shared" si="19"/>
        <v/>
      </c>
      <c r="R93" s="92" t="str">
        <f t="shared" si="25"/>
        <v/>
      </c>
      <c r="S93" s="92" t="str">
        <f t="shared" si="26"/>
        <v/>
      </c>
      <c r="T93" s="92" t="str">
        <f t="shared" si="27"/>
        <v/>
      </c>
      <c r="U93" s="94" t="str">
        <f t="shared" si="20"/>
        <v/>
      </c>
      <c r="V93" s="95" t="str">
        <f t="shared" si="21"/>
        <v/>
      </c>
      <c r="W93" s="95" t="str">
        <f t="shared" si="28"/>
        <v/>
      </c>
      <c r="X93" s="96" t="str">
        <f t="shared" si="29"/>
        <v/>
      </c>
    </row>
    <row r="94" spans="1:24" ht="14.4" x14ac:dyDescent="0.3">
      <c r="A94" s="13"/>
      <c r="B94" s="76"/>
      <c r="C94" s="78"/>
      <c r="D94" s="77"/>
      <c r="E94" s="66"/>
      <c r="J94" s="88" t="str">
        <f t="shared" si="17"/>
        <v/>
      </c>
      <c r="K94" s="89" t="str">
        <f t="shared" ca="1" si="18"/>
        <v/>
      </c>
      <c r="L94" s="88" t="str">
        <f t="shared" si="22"/>
        <v/>
      </c>
      <c r="M94" s="90" t="str">
        <f ca="1">IF(J94="","",VALUE(LEFT(OFFSET($E$7,$H$13*($J94-1),0),MAX(ISNUMBER(VALUE(MID(OFFSET($E$7,$H$13*($J94-1),0),{1,2,3,4,5,6,7,8,9},1)))*{1,2,3,4,5,6,7,8,9}))))</f>
        <v/>
      </c>
      <c r="N94" s="90" t="str">
        <f t="shared" ca="1" si="15"/>
        <v/>
      </c>
      <c r="O94" s="91" t="str">
        <f t="shared" si="23"/>
        <v/>
      </c>
      <c r="P94" s="91" t="str">
        <f t="shared" si="24"/>
        <v/>
      </c>
      <c r="Q94" s="92" t="str">
        <f t="shared" si="19"/>
        <v/>
      </c>
      <c r="R94" s="92" t="str">
        <f t="shared" si="25"/>
        <v/>
      </c>
      <c r="S94" s="92" t="str">
        <f t="shared" si="26"/>
        <v/>
      </c>
      <c r="T94" s="92" t="str">
        <f t="shared" si="27"/>
        <v/>
      </c>
      <c r="U94" s="94" t="str">
        <f t="shared" si="20"/>
        <v/>
      </c>
      <c r="V94" s="95" t="str">
        <f t="shared" si="21"/>
        <v/>
      </c>
      <c r="W94" s="95" t="str">
        <f t="shared" si="28"/>
        <v/>
      </c>
      <c r="X94" s="96" t="str">
        <f t="shared" si="29"/>
        <v/>
      </c>
    </row>
    <row r="95" spans="1:24" ht="14.4" x14ac:dyDescent="0.3">
      <c r="A95" s="13"/>
      <c r="B95" s="76"/>
      <c r="C95" s="78"/>
      <c r="D95" s="77"/>
      <c r="E95" s="66"/>
      <c r="J95" s="88" t="str">
        <f t="shared" si="17"/>
        <v/>
      </c>
      <c r="K95" s="89" t="str">
        <f t="shared" ca="1" si="18"/>
        <v/>
      </c>
      <c r="L95" s="88" t="str">
        <f t="shared" si="22"/>
        <v/>
      </c>
      <c r="M95" s="90" t="str">
        <f ca="1">IF(J95="","",VALUE(LEFT(OFFSET($E$7,$H$13*($J95-1),0),MAX(ISNUMBER(VALUE(MID(OFFSET($E$7,$H$13*($J95-1),0),{1,2,3,4,5,6,7,8,9},1)))*{1,2,3,4,5,6,7,8,9}))))</f>
        <v/>
      </c>
      <c r="N95" s="90" t="str">
        <f t="shared" ca="1" si="15"/>
        <v/>
      </c>
      <c r="O95" s="91" t="str">
        <f t="shared" si="23"/>
        <v/>
      </c>
      <c r="P95" s="91" t="str">
        <f t="shared" si="24"/>
        <v/>
      </c>
      <c r="Q95" s="92" t="str">
        <f t="shared" si="19"/>
        <v/>
      </c>
      <c r="R95" s="92" t="str">
        <f t="shared" si="25"/>
        <v/>
      </c>
      <c r="S95" s="92" t="str">
        <f t="shared" si="26"/>
        <v/>
      </c>
      <c r="T95" s="92" t="str">
        <f t="shared" si="27"/>
        <v/>
      </c>
      <c r="U95" s="94" t="str">
        <f t="shared" si="20"/>
        <v/>
      </c>
      <c r="V95" s="95" t="str">
        <f t="shared" si="21"/>
        <v/>
      </c>
      <c r="W95" s="95" t="str">
        <f t="shared" si="28"/>
        <v/>
      </c>
      <c r="X95" s="96" t="str">
        <f t="shared" si="29"/>
        <v/>
      </c>
    </row>
    <row r="96" spans="1:24" ht="14.4" x14ac:dyDescent="0.3">
      <c r="A96" s="13"/>
      <c r="B96" s="76"/>
      <c r="C96" s="78"/>
      <c r="D96" s="77"/>
      <c r="E96" s="66"/>
      <c r="J96" s="88" t="str">
        <f t="shared" si="17"/>
        <v/>
      </c>
      <c r="K96" s="89" t="str">
        <f t="shared" ca="1" si="18"/>
        <v/>
      </c>
      <c r="L96" s="88" t="str">
        <f t="shared" si="22"/>
        <v/>
      </c>
      <c r="M96" s="90" t="str">
        <f ca="1">IF(J96="","",VALUE(LEFT(OFFSET($E$7,$H$13*($J96-1),0),MAX(ISNUMBER(VALUE(MID(OFFSET($E$7,$H$13*($J96-1),0),{1,2,3,4,5,6,7,8,9},1)))*{1,2,3,4,5,6,7,8,9}))))</f>
        <v/>
      </c>
      <c r="N96" s="90" t="str">
        <f t="shared" ca="1" si="15"/>
        <v/>
      </c>
      <c r="O96" s="91" t="str">
        <f t="shared" si="23"/>
        <v/>
      </c>
      <c r="P96" s="91" t="str">
        <f t="shared" si="24"/>
        <v/>
      </c>
      <c r="Q96" s="92" t="str">
        <f t="shared" si="19"/>
        <v/>
      </c>
      <c r="R96" s="92" t="str">
        <f t="shared" si="25"/>
        <v/>
      </c>
      <c r="S96" s="92" t="str">
        <f t="shared" si="26"/>
        <v/>
      </c>
      <c r="T96" s="92" t="str">
        <f t="shared" si="27"/>
        <v/>
      </c>
      <c r="U96" s="94" t="str">
        <f t="shared" si="20"/>
        <v/>
      </c>
      <c r="V96" s="95" t="str">
        <f t="shared" si="21"/>
        <v/>
      </c>
      <c r="W96" s="95" t="str">
        <f t="shared" si="28"/>
        <v/>
      </c>
      <c r="X96" s="96" t="str">
        <f t="shared" si="29"/>
        <v/>
      </c>
    </row>
    <row r="97" spans="1:24" ht="14.4" x14ac:dyDescent="0.3">
      <c r="A97" s="13"/>
      <c r="B97" s="76"/>
      <c r="C97" s="78"/>
      <c r="D97" s="77"/>
      <c r="E97" s="66"/>
      <c r="J97" s="88" t="str">
        <f t="shared" si="17"/>
        <v/>
      </c>
      <c r="K97" s="89" t="str">
        <f t="shared" ca="1" si="18"/>
        <v/>
      </c>
      <c r="L97" s="88" t="str">
        <f t="shared" si="22"/>
        <v/>
      </c>
      <c r="M97" s="90" t="str">
        <f ca="1">IF(J97="","",VALUE(LEFT(OFFSET($E$7,$H$13*($J97-1),0),MAX(ISNUMBER(VALUE(MID(OFFSET($E$7,$H$13*($J97-1),0),{1,2,3,4,5,6,7,8,9},1)))*{1,2,3,4,5,6,7,8,9}))))</f>
        <v/>
      </c>
      <c r="N97" s="90" t="str">
        <f t="shared" ca="1" si="15"/>
        <v/>
      </c>
      <c r="O97" s="91" t="str">
        <f t="shared" si="23"/>
        <v/>
      </c>
      <c r="P97" s="91" t="str">
        <f t="shared" si="24"/>
        <v/>
      </c>
      <c r="Q97" s="92" t="str">
        <f t="shared" si="19"/>
        <v/>
      </c>
      <c r="R97" s="92" t="str">
        <f t="shared" si="25"/>
        <v/>
      </c>
      <c r="S97" s="92" t="str">
        <f t="shared" si="26"/>
        <v/>
      </c>
      <c r="T97" s="92" t="str">
        <f t="shared" si="27"/>
        <v/>
      </c>
      <c r="U97" s="94" t="str">
        <f t="shared" si="20"/>
        <v/>
      </c>
      <c r="V97" s="95" t="str">
        <f t="shared" si="21"/>
        <v/>
      </c>
      <c r="W97" s="95" t="str">
        <f t="shared" si="28"/>
        <v/>
      </c>
      <c r="X97" s="96" t="str">
        <f t="shared" si="29"/>
        <v/>
      </c>
    </row>
    <row r="98" spans="1:24" ht="14.4" x14ac:dyDescent="0.3">
      <c r="A98" s="13"/>
      <c r="B98" s="76"/>
      <c r="C98" s="78"/>
      <c r="D98" s="77"/>
      <c r="E98" s="66"/>
      <c r="J98" s="88" t="str">
        <f t="shared" si="17"/>
        <v/>
      </c>
      <c r="K98" s="89" t="str">
        <f t="shared" ca="1" si="18"/>
        <v/>
      </c>
      <c r="L98" s="88" t="str">
        <f t="shared" si="22"/>
        <v/>
      </c>
      <c r="M98" s="90" t="str">
        <f ca="1">IF(J98="","",VALUE(LEFT(OFFSET($E$7,$H$13*($J98-1),0),MAX(ISNUMBER(VALUE(MID(OFFSET($E$7,$H$13*($J98-1),0),{1,2,3,4,5,6,7,8,9},1)))*{1,2,3,4,5,6,7,8,9}))))</f>
        <v/>
      </c>
      <c r="N98" s="90" t="str">
        <f t="shared" ca="1" si="15"/>
        <v/>
      </c>
      <c r="O98" s="91" t="str">
        <f t="shared" si="23"/>
        <v/>
      </c>
      <c r="P98" s="91" t="str">
        <f t="shared" si="24"/>
        <v/>
      </c>
      <c r="Q98" s="92" t="str">
        <f t="shared" si="19"/>
        <v/>
      </c>
      <c r="R98" s="92" t="str">
        <f t="shared" si="25"/>
        <v/>
      </c>
      <c r="S98" s="92" t="str">
        <f t="shared" si="26"/>
        <v/>
      </c>
      <c r="T98" s="92" t="str">
        <f t="shared" si="27"/>
        <v/>
      </c>
      <c r="U98" s="94" t="str">
        <f t="shared" si="20"/>
        <v/>
      </c>
      <c r="V98" s="95" t="str">
        <f t="shared" si="21"/>
        <v/>
      </c>
      <c r="W98" s="95" t="str">
        <f t="shared" si="28"/>
        <v/>
      </c>
      <c r="X98" s="96" t="str">
        <f t="shared" si="29"/>
        <v/>
      </c>
    </row>
    <row r="99" spans="1:24" ht="14.4" x14ac:dyDescent="0.3">
      <c r="A99" s="13"/>
      <c r="B99" s="76"/>
      <c r="C99" s="78"/>
      <c r="D99" s="77"/>
      <c r="E99" s="66"/>
      <c r="J99" s="88" t="str">
        <f t="shared" si="17"/>
        <v/>
      </c>
      <c r="K99" s="89" t="str">
        <f t="shared" ca="1" si="18"/>
        <v/>
      </c>
      <c r="L99" s="88" t="str">
        <f t="shared" si="22"/>
        <v/>
      </c>
      <c r="M99" s="90" t="str">
        <f ca="1">IF(J99="","",VALUE(LEFT(OFFSET($E$7,$H$13*($J99-1),0),MAX(ISNUMBER(VALUE(MID(OFFSET($E$7,$H$13*($J99-1),0),{1,2,3,4,5,6,7,8,9},1)))*{1,2,3,4,5,6,7,8,9}))))</f>
        <v/>
      </c>
      <c r="N99" s="90" t="str">
        <f t="shared" ca="1" si="15"/>
        <v/>
      </c>
      <c r="O99" s="91" t="str">
        <f t="shared" si="23"/>
        <v/>
      </c>
      <c r="P99" s="91" t="str">
        <f t="shared" si="24"/>
        <v/>
      </c>
      <c r="Q99" s="92" t="str">
        <f t="shared" si="19"/>
        <v/>
      </c>
      <c r="R99" s="92" t="str">
        <f t="shared" si="25"/>
        <v/>
      </c>
      <c r="S99" s="92" t="str">
        <f t="shared" si="26"/>
        <v/>
      </c>
      <c r="T99" s="92" t="str">
        <f t="shared" si="27"/>
        <v/>
      </c>
      <c r="U99" s="94" t="str">
        <f t="shared" si="20"/>
        <v/>
      </c>
      <c r="V99" s="95" t="str">
        <f t="shared" si="21"/>
        <v/>
      </c>
      <c r="W99" s="95" t="str">
        <f t="shared" si="28"/>
        <v/>
      </c>
      <c r="X99" s="96" t="str">
        <f t="shared" si="29"/>
        <v/>
      </c>
    </row>
    <row r="100" spans="1:24" ht="14.4" x14ac:dyDescent="0.3">
      <c r="A100" s="13"/>
      <c r="B100" s="76"/>
      <c r="C100" s="78"/>
      <c r="D100" s="77"/>
      <c r="E100" s="66"/>
      <c r="J100" s="88" t="str">
        <f t="shared" si="17"/>
        <v/>
      </c>
      <c r="K100" s="89" t="str">
        <f t="shared" ca="1" si="18"/>
        <v/>
      </c>
      <c r="L100" s="88" t="str">
        <f t="shared" si="22"/>
        <v/>
      </c>
      <c r="M100" s="90" t="str">
        <f ca="1">IF(J100="","",VALUE(LEFT(OFFSET($E$7,$H$13*($J100-1),0),MAX(ISNUMBER(VALUE(MID(OFFSET($E$7,$H$13*($J100-1),0),{1,2,3,4,5,6,7,8,9},1)))*{1,2,3,4,5,6,7,8,9}))))</f>
        <v/>
      </c>
      <c r="N100" s="90" t="str">
        <f t="shared" ca="1" si="15"/>
        <v/>
      </c>
      <c r="O100" s="91" t="str">
        <f t="shared" si="23"/>
        <v/>
      </c>
      <c r="P100" s="91" t="str">
        <f t="shared" si="24"/>
        <v/>
      </c>
      <c r="Q100" s="92" t="str">
        <f t="shared" si="19"/>
        <v/>
      </c>
      <c r="R100" s="92" t="str">
        <f t="shared" si="25"/>
        <v/>
      </c>
      <c r="S100" s="92" t="str">
        <f t="shared" si="26"/>
        <v/>
      </c>
      <c r="T100" s="92" t="str">
        <f t="shared" si="27"/>
        <v/>
      </c>
      <c r="U100" s="94" t="str">
        <f t="shared" si="20"/>
        <v/>
      </c>
      <c r="V100" s="95" t="str">
        <f t="shared" si="21"/>
        <v/>
      </c>
      <c r="W100" s="95" t="str">
        <f t="shared" si="28"/>
        <v/>
      </c>
      <c r="X100" s="96" t="str">
        <f t="shared" si="29"/>
        <v/>
      </c>
    </row>
    <row r="101" spans="1:24" ht="14.4" x14ac:dyDescent="0.3">
      <c r="A101" s="13"/>
      <c r="B101" s="76"/>
      <c r="C101" s="78"/>
      <c r="D101" s="77"/>
      <c r="E101" s="66"/>
      <c r="J101" s="88" t="str">
        <f t="shared" si="17"/>
        <v/>
      </c>
      <c r="K101" s="89" t="str">
        <f t="shared" ca="1" si="18"/>
        <v/>
      </c>
      <c r="L101" s="88" t="str">
        <f t="shared" si="22"/>
        <v/>
      </c>
      <c r="M101" s="90" t="str">
        <f ca="1">IF(J101="","",VALUE(LEFT(OFFSET($E$7,$H$13*($J101-1),0),MAX(ISNUMBER(VALUE(MID(OFFSET($E$7,$H$13*($J101-1),0),{1,2,3,4,5,6,7,8,9},1)))*{1,2,3,4,5,6,7,8,9}))))</f>
        <v/>
      </c>
      <c r="N101" s="90" t="str">
        <f t="shared" ca="1" si="15"/>
        <v/>
      </c>
      <c r="O101" s="91" t="str">
        <f t="shared" si="23"/>
        <v/>
      </c>
      <c r="P101" s="91" t="str">
        <f t="shared" si="24"/>
        <v/>
      </c>
      <c r="Q101" s="92" t="str">
        <f t="shared" si="19"/>
        <v/>
      </c>
      <c r="R101" s="92" t="str">
        <f t="shared" si="25"/>
        <v/>
      </c>
      <c r="S101" s="92" t="str">
        <f t="shared" si="26"/>
        <v/>
      </c>
      <c r="T101" s="92" t="str">
        <f t="shared" si="27"/>
        <v/>
      </c>
      <c r="U101" s="94" t="str">
        <f t="shared" si="20"/>
        <v/>
      </c>
      <c r="V101" s="95" t="str">
        <f t="shared" si="21"/>
        <v/>
      </c>
      <c r="W101" s="95" t="str">
        <f t="shared" si="28"/>
        <v/>
      </c>
      <c r="X101" s="96" t="str">
        <f t="shared" si="29"/>
        <v/>
      </c>
    </row>
    <row r="102" spans="1:24" ht="14.4" x14ac:dyDescent="0.3">
      <c r="A102" s="13"/>
      <c r="B102" s="76"/>
      <c r="C102" s="78"/>
      <c r="D102" s="77"/>
      <c r="E102" s="66"/>
      <c r="J102" s="88" t="str">
        <f t="shared" si="17"/>
        <v/>
      </c>
      <c r="K102" s="89" t="str">
        <f t="shared" ca="1" si="18"/>
        <v/>
      </c>
      <c r="L102" s="88" t="str">
        <f t="shared" si="22"/>
        <v/>
      </c>
      <c r="M102" s="90" t="str">
        <f ca="1">IF(J102="","",VALUE(LEFT(OFFSET($E$7,$H$13*($J102-1),0),MAX(ISNUMBER(VALUE(MID(OFFSET($E$7,$H$13*($J102-1),0),{1,2,3,4,5,6,7,8,9},1)))*{1,2,3,4,5,6,7,8,9}))))</f>
        <v/>
      </c>
      <c r="N102" s="90" t="str">
        <f t="shared" ca="1" si="15"/>
        <v/>
      </c>
      <c r="O102" s="91" t="str">
        <f t="shared" si="23"/>
        <v/>
      </c>
      <c r="P102" s="91" t="str">
        <f t="shared" si="24"/>
        <v/>
      </c>
      <c r="Q102" s="92" t="str">
        <f t="shared" si="19"/>
        <v/>
      </c>
      <c r="R102" s="92" t="str">
        <f t="shared" si="25"/>
        <v/>
      </c>
      <c r="S102" s="92" t="str">
        <f t="shared" si="26"/>
        <v/>
      </c>
      <c r="T102" s="92" t="str">
        <f t="shared" si="27"/>
        <v/>
      </c>
      <c r="U102" s="94" t="str">
        <f t="shared" si="20"/>
        <v/>
      </c>
      <c r="V102" s="95" t="str">
        <f t="shared" si="21"/>
        <v/>
      </c>
      <c r="W102" s="95" t="str">
        <f t="shared" si="28"/>
        <v/>
      </c>
      <c r="X102" s="96" t="str">
        <f t="shared" si="29"/>
        <v/>
      </c>
    </row>
    <row r="103" spans="1:24" ht="14.4" x14ac:dyDescent="0.3">
      <c r="A103" s="13"/>
      <c r="B103" s="76"/>
      <c r="C103" s="78"/>
      <c r="D103" s="77"/>
      <c r="E103" s="66"/>
      <c r="J103" s="88" t="str">
        <f t="shared" si="17"/>
        <v/>
      </c>
      <c r="K103" s="89" t="str">
        <f t="shared" ca="1" si="18"/>
        <v/>
      </c>
      <c r="L103" s="88" t="str">
        <f t="shared" si="22"/>
        <v/>
      </c>
      <c r="M103" s="90" t="str">
        <f ca="1">IF(J103="","",VALUE(LEFT(OFFSET($E$7,$H$13*($J103-1),0),MAX(ISNUMBER(VALUE(MID(OFFSET($E$7,$H$13*($J103-1),0),{1,2,3,4,5,6,7,8,9},1)))*{1,2,3,4,5,6,7,8,9}))))</f>
        <v/>
      </c>
      <c r="N103" s="90" t="str">
        <f t="shared" ca="1" si="15"/>
        <v/>
      </c>
      <c r="O103" s="91" t="str">
        <f t="shared" si="23"/>
        <v/>
      </c>
      <c r="P103" s="91" t="str">
        <f t="shared" si="24"/>
        <v/>
      </c>
      <c r="Q103" s="92" t="str">
        <f t="shared" si="19"/>
        <v/>
      </c>
      <c r="R103" s="92" t="str">
        <f t="shared" si="25"/>
        <v/>
      </c>
      <c r="S103" s="92" t="str">
        <f t="shared" si="26"/>
        <v/>
      </c>
      <c r="T103" s="92" t="str">
        <f t="shared" si="27"/>
        <v/>
      </c>
      <c r="U103" s="94" t="str">
        <f t="shared" si="20"/>
        <v/>
      </c>
      <c r="V103" s="95" t="str">
        <f t="shared" si="21"/>
        <v/>
      </c>
      <c r="W103" s="95" t="str">
        <f t="shared" si="28"/>
        <v/>
      </c>
      <c r="X103" s="96" t="str">
        <f t="shared" si="29"/>
        <v/>
      </c>
    </row>
    <row r="104" spans="1:24" ht="14.4" x14ac:dyDescent="0.3">
      <c r="A104" s="13"/>
      <c r="B104" s="76"/>
      <c r="C104" s="78"/>
      <c r="D104" s="77"/>
      <c r="E104" s="66"/>
      <c r="J104" s="88" t="str">
        <f t="shared" si="17"/>
        <v/>
      </c>
      <c r="K104" s="89" t="str">
        <f t="shared" ca="1" si="18"/>
        <v/>
      </c>
      <c r="L104" s="88" t="str">
        <f t="shared" si="22"/>
        <v/>
      </c>
      <c r="M104" s="90" t="str">
        <f ca="1">IF(J104="","",VALUE(LEFT(OFFSET($E$7,$H$13*($J104-1),0),MAX(ISNUMBER(VALUE(MID(OFFSET($E$7,$H$13*($J104-1),0),{1,2,3,4,5,6,7,8,9},1)))*{1,2,3,4,5,6,7,8,9}))))</f>
        <v/>
      </c>
      <c r="N104" s="90" t="str">
        <f t="shared" ca="1" si="15"/>
        <v/>
      </c>
      <c r="O104" s="91" t="str">
        <f t="shared" si="23"/>
        <v/>
      </c>
      <c r="P104" s="91" t="str">
        <f t="shared" si="24"/>
        <v/>
      </c>
      <c r="Q104" s="92" t="str">
        <f t="shared" si="19"/>
        <v/>
      </c>
      <c r="R104" s="92" t="str">
        <f t="shared" si="25"/>
        <v/>
      </c>
      <c r="S104" s="92" t="str">
        <f t="shared" si="26"/>
        <v/>
      </c>
      <c r="T104" s="92" t="str">
        <f t="shared" si="27"/>
        <v/>
      </c>
      <c r="U104" s="94" t="str">
        <f t="shared" si="20"/>
        <v/>
      </c>
      <c r="V104" s="95" t="str">
        <f t="shared" si="21"/>
        <v/>
      </c>
      <c r="W104" s="95" t="str">
        <f t="shared" si="28"/>
        <v/>
      </c>
      <c r="X104" s="96" t="str">
        <f t="shared" si="29"/>
        <v/>
      </c>
    </row>
    <row r="105" spans="1:24" ht="14.4" x14ac:dyDescent="0.3">
      <c r="A105" s="13"/>
      <c r="B105" s="76"/>
      <c r="C105" s="78"/>
      <c r="D105" s="77"/>
      <c r="E105" s="66"/>
      <c r="J105" s="88" t="str">
        <f t="shared" si="17"/>
        <v/>
      </c>
      <c r="K105" s="89" t="str">
        <f t="shared" ca="1" si="18"/>
        <v/>
      </c>
      <c r="L105" s="88" t="str">
        <f t="shared" si="22"/>
        <v/>
      </c>
      <c r="M105" s="90" t="str">
        <f ca="1">IF(J105="","",VALUE(LEFT(OFFSET($E$7,$H$13*($J105-1),0),MAX(ISNUMBER(VALUE(MID(OFFSET($E$7,$H$13*($J105-1),0),{1,2,3,4,5,6,7,8,9},1)))*{1,2,3,4,5,6,7,8,9}))))</f>
        <v/>
      </c>
      <c r="N105" s="90" t="str">
        <f t="shared" ca="1" si="15"/>
        <v/>
      </c>
      <c r="O105" s="91" t="str">
        <f t="shared" si="23"/>
        <v/>
      </c>
      <c r="P105" s="91" t="str">
        <f t="shared" si="24"/>
        <v/>
      </c>
      <c r="Q105" s="92" t="str">
        <f t="shared" si="19"/>
        <v/>
      </c>
      <c r="R105" s="92" t="str">
        <f t="shared" si="25"/>
        <v/>
      </c>
      <c r="S105" s="92" t="str">
        <f t="shared" si="26"/>
        <v/>
      </c>
      <c r="T105" s="92" t="str">
        <f t="shared" si="27"/>
        <v/>
      </c>
      <c r="U105" s="94" t="str">
        <f t="shared" si="20"/>
        <v/>
      </c>
      <c r="V105" s="95" t="str">
        <f t="shared" si="21"/>
        <v/>
      </c>
      <c r="W105" s="95" t="str">
        <f t="shared" si="28"/>
        <v/>
      </c>
      <c r="X105" s="96" t="str">
        <f t="shared" si="29"/>
        <v/>
      </c>
    </row>
    <row r="106" spans="1:24" ht="14.4" x14ac:dyDescent="0.3">
      <c r="A106" s="13"/>
      <c r="B106" s="76"/>
      <c r="C106" s="78"/>
      <c r="D106" s="77"/>
      <c r="E106" s="66"/>
      <c r="J106" s="88" t="str">
        <f t="shared" si="17"/>
        <v/>
      </c>
      <c r="K106" s="89" t="str">
        <f t="shared" ca="1" si="18"/>
        <v/>
      </c>
      <c r="L106" s="88" t="str">
        <f t="shared" si="22"/>
        <v/>
      </c>
      <c r="M106" s="90" t="str">
        <f ca="1">IF(J106="","",VALUE(LEFT(OFFSET($E$7,$H$13*($J106-1),0),MAX(ISNUMBER(VALUE(MID(OFFSET($E$7,$H$13*($J106-1),0),{1,2,3,4,5,6,7,8,9},1)))*{1,2,3,4,5,6,7,8,9}))))</f>
        <v/>
      </c>
      <c r="N106" s="90" t="str">
        <f t="shared" ca="1" si="15"/>
        <v/>
      </c>
      <c r="O106" s="91" t="str">
        <f t="shared" si="23"/>
        <v/>
      </c>
      <c r="P106" s="91" t="str">
        <f t="shared" si="24"/>
        <v/>
      </c>
      <c r="Q106" s="92" t="str">
        <f t="shared" si="19"/>
        <v/>
      </c>
      <c r="R106" s="92" t="str">
        <f t="shared" si="25"/>
        <v/>
      </c>
      <c r="S106" s="92" t="str">
        <f t="shared" si="26"/>
        <v/>
      </c>
      <c r="T106" s="92" t="str">
        <f t="shared" si="27"/>
        <v/>
      </c>
      <c r="U106" s="94" t="str">
        <f t="shared" si="20"/>
        <v/>
      </c>
      <c r="V106" s="95" t="str">
        <f t="shared" si="21"/>
        <v/>
      </c>
      <c r="W106" s="95" t="str">
        <f t="shared" si="28"/>
        <v/>
      </c>
      <c r="X106" s="96" t="str">
        <f t="shared" si="29"/>
        <v/>
      </c>
    </row>
    <row r="107" spans="1:24" ht="14.4" x14ac:dyDescent="0.3">
      <c r="A107" s="13"/>
      <c r="B107" s="76"/>
      <c r="C107" s="78"/>
      <c r="D107" s="77"/>
      <c r="E107" s="66"/>
      <c r="J107" s="88" t="str">
        <f t="shared" si="17"/>
        <v/>
      </c>
      <c r="K107" s="89" t="str">
        <f t="shared" ca="1" si="18"/>
        <v/>
      </c>
      <c r="L107" s="88" t="str">
        <f t="shared" si="22"/>
        <v/>
      </c>
      <c r="M107" s="90" t="str">
        <f ca="1">IF(J107="","",VALUE(LEFT(OFFSET($E$7,$H$13*($J107-1),0),MAX(ISNUMBER(VALUE(MID(OFFSET($E$7,$H$13*($J107-1),0),{1,2,3,4,5,6,7,8,9},1)))*{1,2,3,4,5,6,7,8,9}))))</f>
        <v/>
      </c>
      <c r="N107" s="90" t="str">
        <f t="shared" ca="1" si="15"/>
        <v/>
      </c>
      <c r="O107" s="91" t="str">
        <f t="shared" si="23"/>
        <v/>
      </c>
      <c r="P107" s="91" t="str">
        <f t="shared" si="24"/>
        <v/>
      </c>
      <c r="Q107" s="92" t="str">
        <f t="shared" si="19"/>
        <v/>
      </c>
      <c r="R107" s="92" t="str">
        <f t="shared" si="25"/>
        <v/>
      </c>
      <c r="S107" s="92" t="str">
        <f t="shared" si="26"/>
        <v/>
      </c>
      <c r="T107" s="92" t="str">
        <f t="shared" si="27"/>
        <v/>
      </c>
      <c r="U107" s="94" t="str">
        <f t="shared" si="20"/>
        <v/>
      </c>
      <c r="V107" s="95" t="str">
        <f t="shared" si="21"/>
        <v/>
      </c>
      <c r="W107" s="95" t="str">
        <f t="shared" si="28"/>
        <v/>
      </c>
      <c r="X107" s="96" t="str">
        <f t="shared" si="29"/>
        <v/>
      </c>
    </row>
    <row r="108" spans="1:24" ht="14.4" x14ac:dyDescent="0.3">
      <c r="A108" s="13"/>
      <c r="B108" s="76"/>
      <c r="C108" s="78"/>
      <c r="D108" s="77"/>
      <c r="E108" s="66"/>
      <c r="J108" s="88" t="str">
        <f t="shared" si="17"/>
        <v/>
      </c>
      <c r="K108" s="89" t="str">
        <f t="shared" ca="1" si="18"/>
        <v/>
      </c>
      <c r="L108" s="88" t="str">
        <f t="shared" si="22"/>
        <v/>
      </c>
      <c r="M108" s="90" t="str">
        <f ca="1">IF(J108="","",VALUE(LEFT(OFFSET($E$7,$H$13*($J108-1),0),MAX(ISNUMBER(VALUE(MID(OFFSET($E$7,$H$13*($J108-1),0),{1,2,3,4,5,6,7,8,9},1)))*{1,2,3,4,5,6,7,8,9}))))</f>
        <v/>
      </c>
      <c r="N108" s="90" t="str">
        <f t="shared" ca="1" si="15"/>
        <v/>
      </c>
      <c r="O108" s="91" t="str">
        <f t="shared" si="23"/>
        <v/>
      </c>
      <c r="P108" s="91" t="str">
        <f t="shared" si="24"/>
        <v/>
      </c>
      <c r="Q108" s="92" t="str">
        <f t="shared" si="19"/>
        <v/>
      </c>
      <c r="R108" s="92" t="str">
        <f t="shared" si="25"/>
        <v/>
      </c>
      <c r="S108" s="92" t="str">
        <f t="shared" si="26"/>
        <v/>
      </c>
      <c r="T108" s="92" t="str">
        <f t="shared" si="27"/>
        <v/>
      </c>
      <c r="U108" s="94" t="str">
        <f t="shared" si="20"/>
        <v/>
      </c>
      <c r="V108" s="95" t="str">
        <f t="shared" si="21"/>
        <v/>
      </c>
      <c r="W108" s="95" t="str">
        <f t="shared" si="28"/>
        <v/>
      </c>
      <c r="X108" s="96" t="str">
        <f t="shared" si="29"/>
        <v/>
      </c>
    </row>
    <row r="109" spans="1:24" ht="14.4" x14ac:dyDescent="0.3">
      <c r="A109" s="13"/>
      <c r="B109" s="76"/>
      <c r="C109" s="78"/>
      <c r="D109" s="77"/>
      <c r="E109" s="66"/>
      <c r="J109" s="88" t="str">
        <f t="shared" si="17"/>
        <v/>
      </c>
      <c r="K109" s="89" t="str">
        <f t="shared" ca="1" si="18"/>
        <v/>
      </c>
      <c r="L109" s="88" t="str">
        <f t="shared" si="22"/>
        <v/>
      </c>
      <c r="M109" s="90" t="str">
        <f ca="1">IF(J109="","",VALUE(LEFT(OFFSET($E$7,$H$13*($J109-1),0),MAX(ISNUMBER(VALUE(MID(OFFSET($E$7,$H$13*($J109-1),0),{1,2,3,4,5,6,7,8,9},1)))*{1,2,3,4,5,6,7,8,9}))))</f>
        <v/>
      </c>
      <c r="N109" s="90" t="str">
        <f t="shared" ca="1" si="15"/>
        <v/>
      </c>
      <c r="O109" s="91" t="str">
        <f t="shared" si="23"/>
        <v/>
      </c>
      <c r="P109" s="91" t="str">
        <f t="shared" si="24"/>
        <v/>
      </c>
      <c r="Q109" s="92" t="str">
        <f t="shared" si="19"/>
        <v/>
      </c>
      <c r="R109" s="92" t="str">
        <f t="shared" si="25"/>
        <v/>
      </c>
      <c r="S109" s="92" t="str">
        <f t="shared" si="26"/>
        <v/>
      </c>
      <c r="T109" s="92" t="str">
        <f t="shared" si="27"/>
        <v/>
      </c>
      <c r="U109" s="94" t="str">
        <f t="shared" si="20"/>
        <v/>
      </c>
      <c r="V109" s="95" t="str">
        <f t="shared" si="21"/>
        <v/>
      </c>
      <c r="W109" s="95" t="str">
        <f t="shared" si="28"/>
        <v/>
      </c>
      <c r="X109" s="96" t="str">
        <f t="shared" si="29"/>
        <v/>
      </c>
    </row>
    <row r="110" spans="1:24" ht="14.4" x14ac:dyDescent="0.3">
      <c r="A110" s="13"/>
      <c r="B110" s="76"/>
      <c r="C110" s="78"/>
      <c r="D110" s="77"/>
      <c r="E110" s="66"/>
      <c r="J110" s="88" t="str">
        <f t="shared" si="17"/>
        <v/>
      </c>
      <c r="K110" s="89" t="str">
        <f t="shared" ca="1" si="18"/>
        <v/>
      </c>
      <c r="L110" s="88" t="str">
        <f t="shared" si="22"/>
        <v/>
      </c>
      <c r="M110" s="90" t="str">
        <f ca="1">IF(J110="","",VALUE(LEFT(OFFSET($E$7,$H$13*($J110-1),0),MAX(ISNUMBER(VALUE(MID(OFFSET($E$7,$H$13*($J110-1),0),{1,2,3,4,5,6,7,8,9},1)))*{1,2,3,4,5,6,7,8,9}))))</f>
        <v/>
      </c>
      <c r="N110" s="90" t="str">
        <f t="shared" ca="1" si="15"/>
        <v/>
      </c>
      <c r="O110" s="91" t="str">
        <f t="shared" si="23"/>
        <v/>
      </c>
      <c r="P110" s="91" t="str">
        <f t="shared" si="24"/>
        <v/>
      </c>
      <c r="Q110" s="92" t="str">
        <f t="shared" si="19"/>
        <v/>
      </c>
      <c r="R110" s="92" t="str">
        <f t="shared" si="25"/>
        <v/>
      </c>
      <c r="S110" s="92" t="str">
        <f t="shared" si="26"/>
        <v/>
      </c>
      <c r="T110" s="92" t="str">
        <f t="shared" si="27"/>
        <v/>
      </c>
      <c r="U110" s="94" t="str">
        <f t="shared" si="20"/>
        <v/>
      </c>
      <c r="V110" s="95" t="str">
        <f t="shared" si="21"/>
        <v/>
      </c>
      <c r="W110" s="95" t="str">
        <f t="shared" si="28"/>
        <v/>
      </c>
      <c r="X110" s="96" t="str">
        <f t="shared" si="29"/>
        <v/>
      </c>
    </row>
    <row r="111" spans="1:24" ht="14.4" x14ac:dyDescent="0.3">
      <c r="A111" s="13"/>
      <c r="B111" s="76"/>
      <c r="C111" s="78"/>
      <c r="D111" s="77"/>
      <c r="E111" s="66"/>
      <c r="J111" s="88" t="str">
        <f t="shared" si="17"/>
        <v/>
      </c>
      <c r="K111" s="89" t="str">
        <f t="shared" ca="1" si="18"/>
        <v/>
      </c>
      <c r="L111" s="88" t="str">
        <f t="shared" si="22"/>
        <v/>
      </c>
      <c r="M111" s="90" t="str">
        <f ca="1">IF(J111="","",VALUE(LEFT(OFFSET($E$7,$H$13*($J111-1),0),MAX(ISNUMBER(VALUE(MID(OFFSET($E$7,$H$13*($J111-1),0),{1,2,3,4,5,6,7,8,9},1)))*{1,2,3,4,5,6,7,8,9}))))</f>
        <v/>
      </c>
      <c r="N111" s="90" t="str">
        <f t="shared" ca="1" si="15"/>
        <v/>
      </c>
      <c r="O111" s="91" t="str">
        <f t="shared" si="23"/>
        <v/>
      </c>
      <c r="P111" s="91" t="str">
        <f t="shared" si="24"/>
        <v/>
      </c>
      <c r="Q111" s="92" t="str">
        <f t="shared" si="19"/>
        <v/>
      </c>
      <c r="R111" s="92" t="str">
        <f t="shared" si="25"/>
        <v/>
      </c>
      <c r="S111" s="92" t="str">
        <f t="shared" si="26"/>
        <v/>
      </c>
      <c r="T111" s="92" t="str">
        <f t="shared" si="27"/>
        <v/>
      </c>
      <c r="U111" s="94" t="str">
        <f t="shared" si="20"/>
        <v/>
      </c>
      <c r="V111" s="95" t="str">
        <f t="shared" si="21"/>
        <v/>
      </c>
      <c r="W111" s="95" t="str">
        <f t="shared" si="28"/>
        <v/>
      </c>
      <c r="X111" s="96" t="str">
        <f t="shared" si="29"/>
        <v/>
      </c>
    </row>
    <row r="112" spans="1:24" ht="14.4" x14ac:dyDescent="0.3">
      <c r="A112" s="13"/>
      <c r="B112" s="76"/>
      <c r="C112" s="78"/>
      <c r="D112" s="77"/>
      <c r="E112" s="66"/>
      <c r="J112" s="88" t="str">
        <f t="shared" si="17"/>
        <v/>
      </c>
      <c r="K112" s="89" t="str">
        <f t="shared" ca="1" si="18"/>
        <v/>
      </c>
      <c r="L112" s="88" t="str">
        <f t="shared" si="22"/>
        <v/>
      </c>
      <c r="M112" s="90" t="str">
        <f ca="1">IF(J112="","",VALUE(LEFT(OFFSET($E$7,$H$13*($J112-1),0),MAX(ISNUMBER(VALUE(MID(OFFSET($E$7,$H$13*($J112-1),0),{1,2,3,4,5,6,7,8,9},1)))*{1,2,3,4,5,6,7,8,9}))))</f>
        <v/>
      </c>
      <c r="N112" s="90" t="str">
        <f t="shared" ca="1" si="15"/>
        <v/>
      </c>
      <c r="O112" s="91" t="str">
        <f t="shared" si="23"/>
        <v/>
      </c>
      <c r="P112" s="91" t="str">
        <f t="shared" si="24"/>
        <v/>
      </c>
      <c r="Q112" s="92" t="str">
        <f t="shared" si="19"/>
        <v/>
      </c>
      <c r="R112" s="92" t="str">
        <f t="shared" si="25"/>
        <v/>
      </c>
      <c r="S112" s="92" t="str">
        <f t="shared" si="26"/>
        <v/>
      </c>
      <c r="T112" s="92" t="str">
        <f t="shared" si="27"/>
        <v/>
      </c>
      <c r="U112" s="94" t="str">
        <f t="shared" si="20"/>
        <v/>
      </c>
      <c r="V112" s="95" t="str">
        <f t="shared" si="21"/>
        <v/>
      </c>
      <c r="W112" s="95" t="str">
        <f t="shared" si="28"/>
        <v/>
      </c>
      <c r="X112" s="96" t="str">
        <f t="shared" si="29"/>
        <v/>
      </c>
    </row>
    <row r="113" spans="1:24" ht="14.4" x14ac:dyDescent="0.3">
      <c r="A113" s="13"/>
      <c r="B113" s="76"/>
      <c r="C113" s="78"/>
      <c r="D113" s="77"/>
      <c r="E113" s="66"/>
      <c r="J113" s="88" t="str">
        <f t="shared" si="17"/>
        <v/>
      </c>
      <c r="K113" s="89" t="str">
        <f t="shared" ca="1" si="18"/>
        <v/>
      </c>
      <c r="L113" s="88" t="str">
        <f t="shared" si="22"/>
        <v/>
      </c>
      <c r="M113" s="90" t="str">
        <f ca="1">IF(J113="","",VALUE(LEFT(OFFSET($E$7,$H$13*($J113-1),0),MAX(ISNUMBER(VALUE(MID(OFFSET($E$7,$H$13*($J113-1),0),{1,2,3,4,5,6,7,8,9},1)))*{1,2,3,4,5,6,7,8,9}))))</f>
        <v/>
      </c>
      <c r="N113" s="90" t="str">
        <f t="shared" ca="1" si="15"/>
        <v/>
      </c>
      <c r="O113" s="91" t="str">
        <f t="shared" si="23"/>
        <v/>
      </c>
      <c r="P113" s="91" t="str">
        <f t="shared" si="24"/>
        <v/>
      </c>
      <c r="Q113" s="92" t="str">
        <f t="shared" si="19"/>
        <v/>
      </c>
      <c r="R113" s="92" t="str">
        <f t="shared" si="25"/>
        <v/>
      </c>
      <c r="S113" s="92" t="str">
        <f t="shared" si="26"/>
        <v/>
      </c>
      <c r="T113" s="92" t="str">
        <f t="shared" si="27"/>
        <v/>
      </c>
      <c r="U113" s="94" t="str">
        <f t="shared" si="20"/>
        <v/>
      </c>
      <c r="V113" s="95" t="str">
        <f t="shared" si="21"/>
        <v/>
      </c>
      <c r="W113" s="95" t="str">
        <f t="shared" si="28"/>
        <v/>
      </c>
      <c r="X113" s="96" t="str">
        <f t="shared" si="29"/>
        <v/>
      </c>
    </row>
    <row r="114" spans="1:24" ht="14.4" x14ac:dyDescent="0.3">
      <c r="A114" s="13"/>
      <c r="B114" s="76"/>
      <c r="C114" s="78"/>
      <c r="D114" s="77"/>
      <c r="E114" s="66"/>
      <c r="J114" s="88" t="str">
        <f t="shared" si="17"/>
        <v/>
      </c>
      <c r="K114" s="89" t="str">
        <f t="shared" ca="1" si="18"/>
        <v/>
      </c>
      <c r="L114" s="88" t="str">
        <f t="shared" si="22"/>
        <v/>
      </c>
      <c r="M114" s="90" t="str">
        <f ca="1">IF(J114="","",VALUE(LEFT(OFFSET($E$7,$H$13*($J114-1),0),MAX(ISNUMBER(VALUE(MID(OFFSET($E$7,$H$13*($J114-1),0),{1,2,3,4,5,6,7,8,9},1)))*{1,2,3,4,5,6,7,8,9}))))</f>
        <v/>
      </c>
      <c r="N114" s="90" t="str">
        <f t="shared" ca="1" si="15"/>
        <v/>
      </c>
      <c r="O114" s="91" t="str">
        <f t="shared" si="23"/>
        <v/>
      </c>
      <c r="P114" s="91" t="str">
        <f t="shared" si="24"/>
        <v/>
      </c>
      <c r="Q114" s="92" t="str">
        <f t="shared" si="19"/>
        <v/>
      </c>
      <c r="R114" s="92" t="str">
        <f t="shared" si="25"/>
        <v/>
      </c>
      <c r="S114" s="92" t="str">
        <f t="shared" si="26"/>
        <v/>
      </c>
      <c r="T114" s="92" t="str">
        <f t="shared" si="27"/>
        <v/>
      </c>
      <c r="U114" s="94" t="str">
        <f t="shared" si="20"/>
        <v/>
      </c>
      <c r="V114" s="95" t="str">
        <f t="shared" si="21"/>
        <v/>
      </c>
      <c r="W114" s="95" t="str">
        <f t="shared" si="28"/>
        <v/>
      </c>
      <c r="X114" s="96" t="str">
        <f t="shared" si="29"/>
        <v/>
      </c>
    </row>
    <row r="115" spans="1:24" ht="14.4" x14ac:dyDescent="0.3">
      <c r="A115" s="13"/>
      <c r="B115" s="76"/>
      <c r="C115" s="78"/>
      <c r="D115" s="77"/>
      <c r="E115" s="66"/>
      <c r="J115" s="88" t="str">
        <f t="shared" si="17"/>
        <v/>
      </c>
      <c r="K115" s="89" t="str">
        <f t="shared" ca="1" si="18"/>
        <v/>
      </c>
      <c r="L115" s="88" t="str">
        <f t="shared" si="22"/>
        <v/>
      </c>
      <c r="M115" s="90" t="str">
        <f ca="1">IF(J115="","",VALUE(LEFT(OFFSET($E$7,$H$13*($J115-1),0),MAX(ISNUMBER(VALUE(MID(OFFSET($E$7,$H$13*($J115-1),0),{1,2,3,4,5,6,7,8,9},1)))*{1,2,3,4,5,6,7,8,9}))))</f>
        <v/>
      </c>
      <c r="N115" s="90" t="str">
        <f t="shared" ca="1" si="15"/>
        <v/>
      </c>
      <c r="O115" s="91" t="str">
        <f t="shared" si="23"/>
        <v/>
      </c>
      <c r="P115" s="91" t="str">
        <f t="shared" si="24"/>
        <v/>
      </c>
      <c r="Q115" s="92" t="str">
        <f t="shared" si="19"/>
        <v/>
      </c>
      <c r="R115" s="92" t="str">
        <f t="shared" si="25"/>
        <v/>
      </c>
      <c r="S115" s="92" t="str">
        <f t="shared" si="26"/>
        <v/>
      </c>
      <c r="T115" s="92" t="str">
        <f t="shared" si="27"/>
        <v/>
      </c>
      <c r="U115" s="94" t="str">
        <f t="shared" si="20"/>
        <v/>
      </c>
      <c r="V115" s="95" t="str">
        <f t="shared" si="21"/>
        <v/>
      </c>
      <c r="W115" s="95" t="str">
        <f t="shared" si="28"/>
        <v/>
      </c>
      <c r="X115" s="96" t="str">
        <f t="shared" si="29"/>
        <v/>
      </c>
    </row>
    <row r="116" spans="1:24" ht="14.4" x14ac:dyDescent="0.3">
      <c r="A116" s="13"/>
      <c r="B116" s="76"/>
      <c r="C116" s="78"/>
      <c r="D116" s="77"/>
      <c r="E116" s="66"/>
      <c r="J116" s="88" t="str">
        <f t="shared" si="17"/>
        <v/>
      </c>
      <c r="K116" s="89" t="str">
        <f t="shared" ca="1" si="18"/>
        <v/>
      </c>
      <c r="L116" s="88" t="str">
        <f t="shared" si="22"/>
        <v/>
      </c>
      <c r="M116" s="90" t="str">
        <f ca="1">IF(J116="","",VALUE(LEFT(OFFSET($E$7,$H$13*($J116-1),0),MAX(ISNUMBER(VALUE(MID(OFFSET($E$7,$H$13*($J116-1),0),{1,2,3,4,5,6,7,8,9},1)))*{1,2,3,4,5,6,7,8,9}))))</f>
        <v/>
      </c>
      <c r="N116" s="90" t="str">
        <f t="shared" ca="1" si="15"/>
        <v/>
      </c>
      <c r="O116" s="91" t="str">
        <f t="shared" si="23"/>
        <v/>
      </c>
      <c r="P116" s="91" t="str">
        <f t="shared" si="24"/>
        <v/>
      </c>
      <c r="Q116" s="92" t="str">
        <f t="shared" si="19"/>
        <v/>
      </c>
      <c r="R116" s="92" t="str">
        <f t="shared" si="25"/>
        <v/>
      </c>
      <c r="S116" s="92" t="str">
        <f t="shared" si="26"/>
        <v/>
      </c>
      <c r="T116" s="92" t="str">
        <f t="shared" si="27"/>
        <v/>
      </c>
      <c r="U116" s="94" t="str">
        <f t="shared" si="20"/>
        <v/>
      </c>
      <c r="V116" s="95" t="str">
        <f t="shared" si="21"/>
        <v/>
      </c>
      <c r="W116" s="95" t="str">
        <f t="shared" si="28"/>
        <v/>
      </c>
      <c r="X116" s="96" t="str">
        <f t="shared" si="29"/>
        <v/>
      </c>
    </row>
    <row r="117" spans="1:24" ht="14.4" x14ac:dyDescent="0.3">
      <c r="A117" s="13"/>
      <c r="B117" s="76"/>
      <c r="C117" s="78"/>
      <c r="D117" s="77"/>
      <c r="E117" s="66"/>
      <c r="J117" s="88" t="str">
        <f t="shared" si="17"/>
        <v/>
      </c>
      <c r="K117" s="89" t="str">
        <f t="shared" ca="1" si="18"/>
        <v/>
      </c>
      <c r="L117" s="88" t="str">
        <f t="shared" si="22"/>
        <v/>
      </c>
      <c r="M117" s="90" t="str">
        <f ca="1">IF(J117="","",VALUE(LEFT(OFFSET($E$7,$H$13*($J117-1),0),MAX(ISNUMBER(VALUE(MID(OFFSET($E$7,$H$13*($J117-1),0),{1,2,3,4,5,6,7,8,9},1)))*{1,2,3,4,5,6,7,8,9}))))</f>
        <v/>
      </c>
      <c r="N117" s="90" t="str">
        <f t="shared" ca="1" si="15"/>
        <v/>
      </c>
      <c r="O117" s="91" t="str">
        <f t="shared" si="23"/>
        <v/>
      </c>
      <c r="P117" s="91" t="str">
        <f t="shared" si="24"/>
        <v/>
      </c>
      <c r="Q117" s="92" t="str">
        <f t="shared" si="19"/>
        <v/>
      </c>
      <c r="R117" s="92" t="str">
        <f t="shared" si="25"/>
        <v/>
      </c>
      <c r="S117" s="92" t="str">
        <f t="shared" si="26"/>
        <v/>
      </c>
      <c r="T117" s="92" t="str">
        <f t="shared" si="27"/>
        <v/>
      </c>
      <c r="U117" s="94" t="str">
        <f t="shared" si="20"/>
        <v/>
      </c>
      <c r="V117" s="95" t="str">
        <f t="shared" si="21"/>
        <v/>
      </c>
      <c r="W117" s="95" t="str">
        <f t="shared" si="28"/>
        <v/>
      </c>
      <c r="X117" s="96" t="str">
        <f t="shared" si="29"/>
        <v/>
      </c>
    </row>
    <row r="118" spans="1:24" ht="14.4" x14ac:dyDescent="0.3">
      <c r="A118" s="13"/>
      <c r="B118" s="76"/>
      <c r="C118" s="78"/>
      <c r="D118" s="77"/>
      <c r="E118" s="66"/>
      <c r="J118" s="88" t="str">
        <f t="shared" si="17"/>
        <v/>
      </c>
      <c r="K118" s="89" t="str">
        <f t="shared" ca="1" si="18"/>
        <v/>
      </c>
      <c r="L118" s="88" t="str">
        <f t="shared" si="22"/>
        <v/>
      </c>
      <c r="M118" s="90" t="str">
        <f ca="1">IF(J118="","",VALUE(LEFT(OFFSET($E$7,$H$13*($J118-1),0),MAX(ISNUMBER(VALUE(MID(OFFSET($E$7,$H$13*($J118-1),0),{1,2,3,4,5,6,7,8,9},1)))*{1,2,3,4,5,6,7,8,9}))))</f>
        <v/>
      </c>
      <c r="N118" s="90" t="str">
        <f t="shared" ca="1" si="15"/>
        <v/>
      </c>
      <c r="O118" s="91" t="str">
        <f t="shared" si="23"/>
        <v/>
      </c>
      <c r="P118" s="91" t="str">
        <f t="shared" si="24"/>
        <v/>
      </c>
      <c r="Q118" s="92" t="str">
        <f t="shared" si="19"/>
        <v/>
      </c>
      <c r="R118" s="92" t="str">
        <f t="shared" si="25"/>
        <v/>
      </c>
      <c r="S118" s="92" t="str">
        <f t="shared" si="26"/>
        <v/>
      </c>
      <c r="T118" s="92" t="str">
        <f t="shared" si="27"/>
        <v/>
      </c>
      <c r="U118" s="94" t="str">
        <f t="shared" si="20"/>
        <v/>
      </c>
      <c r="V118" s="95" t="str">
        <f t="shared" si="21"/>
        <v/>
      </c>
      <c r="W118" s="95" t="str">
        <f t="shared" si="28"/>
        <v/>
      </c>
      <c r="X118" s="96" t="str">
        <f t="shared" si="29"/>
        <v/>
      </c>
    </row>
    <row r="119" spans="1:24" ht="14.4" x14ac:dyDescent="0.3">
      <c r="A119" s="13"/>
      <c r="B119" s="76"/>
      <c r="C119" s="78"/>
      <c r="D119" s="77"/>
      <c r="E119" s="66"/>
      <c r="J119" s="88" t="str">
        <f t="shared" si="17"/>
        <v/>
      </c>
      <c r="K119" s="89" t="str">
        <f t="shared" ca="1" si="18"/>
        <v/>
      </c>
      <c r="L119" s="88" t="str">
        <f t="shared" si="22"/>
        <v/>
      </c>
      <c r="M119" s="90" t="str">
        <f ca="1">IF(J119="","",VALUE(LEFT(OFFSET($E$7,$H$13*($J119-1),0),MAX(ISNUMBER(VALUE(MID(OFFSET($E$7,$H$13*($J119-1),0),{1,2,3,4,5,6,7,8,9},1)))*{1,2,3,4,5,6,7,8,9}))))</f>
        <v/>
      </c>
      <c r="N119" s="90" t="str">
        <f t="shared" ca="1" si="15"/>
        <v/>
      </c>
      <c r="O119" s="91" t="str">
        <f t="shared" si="23"/>
        <v/>
      </c>
      <c r="P119" s="91" t="str">
        <f t="shared" si="24"/>
        <v/>
      </c>
      <c r="Q119" s="92" t="str">
        <f t="shared" si="19"/>
        <v/>
      </c>
      <c r="R119" s="92" t="str">
        <f t="shared" si="25"/>
        <v/>
      </c>
      <c r="S119" s="92" t="str">
        <f t="shared" si="26"/>
        <v/>
      </c>
      <c r="T119" s="92" t="str">
        <f t="shared" si="27"/>
        <v/>
      </c>
      <c r="U119" s="94" t="str">
        <f t="shared" si="20"/>
        <v/>
      </c>
      <c r="V119" s="95" t="str">
        <f t="shared" si="21"/>
        <v/>
      </c>
      <c r="W119" s="95" t="str">
        <f t="shared" si="28"/>
        <v/>
      </c>
      <c r="X119" s="96" t="str">
        <f t="shared" si="29"/>
        <v/>
      </c>
    </row>
    <row r="120" spans="1:24" ht="14.4" x14ac:dyDescent="0.3">
      <c r="A120" s="13"/>
      <c r="B120" s="76"/>
      <c r="C120" s="78"/>
      <c r="D120" s="77"/>
      <c r="E120" s="66"/>
      <c r="J120" s="88" t="str">
        <f t="shared" si="17"/>
        <v/>
      </c>
      <c r="K120" s="89" t="str">
        <f t="shared" ca="1" si="18"/>
        <v/>
      </c>
      <c r="L120" s="88" t="str">
        <f t="shared" si="22"/>
        <v/>
      </c>
      <c r="M120" s="90" t="str">
        <f ca="1">IF(J120="","",VALUE(LEFT(OFFSET($E$7,$H$13*($J120-1),0),MAX(ISNUMBER(VALUE(MID(OFFSET($E$7,$H$13*($J120-1),0),{1,2,3,4,5,6,7,8,9},1)))*{1,2,3,4,5,6,7,8,9}))))</f>
        <v/>
      </c>
      <c r="N120" s="90" t="str">
        <f t="shared" ca="1" si="15"/>
        <v/>
      </c>
      <c r="O120" s="91" t="str">
        <f t="shared" si="23"/>
        <v/>
      </c>
      <c r="P120" s="91" t="str">
        <f t="shared" si="24"/>
        <v/>
      </c>
      <c r="Q120" s="92" t="str">
        <f t="shared" si="19"/>
        <v/>
      </c>
      <c r="R120" s="92" t="str">
        <f t="shared" si="25"/>
        <v/>
      </c>
      <c r="S120" s="92" t="str">
        <f t="shared" si="26"/>
        <v/>
      </c>
      <c r="T120" s="92" t="str">
        <f t="shared" si="27"/>
        <v/>
      </c>
      <c r="U120" s="94" t="str">
        <f t="shared" si="20"/>
        <v/>
      </c>
      <c r="V120" s="95" t="str">
        <f t="shared" si="21"/>
        <v/>
      </c>
      <c r="W120" s="95" t="str">
        <f t="shared" si="28"/>
        <v/>
      </c>
      <c r="X120" s="96" t="str">
        <f t="shared" si="29"/>
        <v/>
      </c>
    </row>
    <row r="121" spans="1:24" ht="14.4" x14ac:dyDescent="0.3">
      <c r="A121" s="13"/>
      <c r="B121" s="76"/>
      <c r="C121" s="78"/>
      <c r="D121" s="77"/>
      <c r="E121" s="66"/>
      <c r="J121" s="88" t="str">
        <f t="shared" si="17"/>
        <v/>
      </c>
      <c r="K121" s="89" t="str">
        <f t="shared" ca="1" si="18"/>
        <v/>
      </c>
      <c r="L121" s="88" t="str">
        <f t="shared" si="22"/>
        <v/>
      </c>
      <c r="M121" s="90" t="str">
        <f ca="1">IF(J121="","",VALUE(LEFT(OFFSET($E$7,$H$13*($J121-1),0),MAX(ISNUMBER(VALUE(MID(OFFSET($E$7,$H$13*($J121-1),0),{1,2,3,4,5,6,7,8,9},1)))*{1,2,3,4,5,6,7,8,9}))))</f>
        <v/>
      </c>
      <c r="N121" s="90" t="str">
        <f t="shared" ca="1" si="15"/>
        <v/>
      </c>
      <c r="O121" s="91" t="str">
        <f t="shared" si="23"/>
        <v/>
      </c>
      <c r="P121" s="91" t="str">
        <f t="shared" si="24"/>
        <v/>
      </c>
      <c r="Q121" s="92" t="str">
        <f t="shared" si="19"/>
        <v/>
      </c>
      <c r="R121" s="92" t="str">
        <f t="shared" si="25"/>
        <v/>
      </c>
      <c r="S121" s="92" t="str">
        <f t="shared" si="26"/>
        <v/>
      </c>
      <c r="T121" s="92" t="str">
        <f t="shared" si="27"/>
        <v/>
      </c>
      <c r="U121" s="94" t="str">
        <f t="shared" si="20"/>
        <v/>
      </c>
      <c r="V121" s="95" t="str">
        <f t="shared" si="21"/>
        <v/>
      </c>
      <c r="W121" s="95" t="str">
        <f t="shared" si="28"/>
        <v/>
      </c>
      <c r="X121" s="96" t="str">
        <f t="shared" si="29"/>
        <v/>
      </c>
    </row>
    <row r="122" spans="1:24" ht="14.4" x14ac:dyDescent="0.3">
      <c r="A122" s="13"/>
      <c r="B122" s="76"/>
      <c r="C122" s="78"/>
      <c r="D122" s="77"/>
      <c r="E122" s="66"/>
      <c r="J122" s="88" t="str">
        <f t="shared" si="17"/>
        <v/>
      </c>
      <c r="K122" s="89" t="str">
        <f t="shared" ca="1" si="18"/>
        <v/>
      </c>
      <c r="L122" s="88" t="str">
        <f t="shared" si="22"/>
        <v/>
      </c>
      <c r="M122" s="90" t="str">
        <f ca="1">IF(J122="","",VALUE(LEFT(OFFSET($E$7,$H$13*($J122-1),0),MAX(ISNUMBER(VALUE(MID(OFFSET($E$7,$H$13*($J122-1),0),{1,2,3,4,5,6,7,8,9},1)))*{1,2,3,4,5,6,7,8,9}))))</f>
        <v/>
      </c>
      <c r="N122" s="90" t="str">
        <f t="shared" ca="1" si="15"/>
        <v/>
      </c>
      <c r="O122" s="91" t="str">
        <f t="shared" si="23"/>
        <v/>
      </c>
      <c r="P122" s="91" t="str">
        <f t="shared" si="24"/>
        <v/>
      </c>
      <c r="Q122" s="92" t="str">
        <f t="shared" si="19"/>
        <v/>
      </c>
      <c r="R122" s="92" t="str">
        <f t="shared" si="25"/>
        <v/>
      </c>
      <c r="S122" s="92" t="str">
        <f t="shared" si="26"/>
        <v/>
      </c>
      <c r="T122" s="92" t="str">
        <f t="shared" si="27"/>
        <v/>
      </c>
      <c r="U122" s="94" t="str">
        <f t="shared" si="20"/>
        <v/>
      </c>
      <c r="V122" s="95" t="str">
        <f t="shared" si="21"/>
        <v/>
      </c>
      <c r="W122" s="95" t="str">
        <f t="shared" si="28"/>
        <v/>
      </c>
      <c r="X122" s="96" t="str">
        <f t="shared" si="29"/>
        <v/>
      </c>
    </row>
    <row r="123" spans="1:24" ht="14.4" x14ac:dyDescent="0.3">
      <c r="A123" s="13"/>
      <c r="B123" s="76"/>
      <c r="C123" s="78"/>
      <c r="D123" s="77"/>
      <c r="E123" s="66"/>
      <c r="J123" s="88" t="str">
        <f t="shared" si="17"/>
        <v/>
      </c>
      <c r="K123" s="89" t="str">
        <f t="shared" ca="1" si="18"/>
        <v/>
      </c>
      <c r="L123" s="88" t="str">
        <f t="shared" si="22"/>
        <v/>
      </c>
      <c r="M123" s="90" t="str">
        <f ca="1">IF(J123="","",VALUE(LEFT(OFFSET($E$7,$H$13*($J123-1),0),MAX(ISNUMBER(VALUE(MID(OFFSET($E$7,$H$13*($J123-1),0),{1,2,3,4,5,6,7,8,9},1)))*{1,2,3,4,5,6,7,8,9}))))</f>
        <v/>
      </c>
      <c r="N123" s="90" t="str">
        <f t="shared" ca="1" si="15"/>
        <v/>
      </c>
      <c r="O123" s="91" t="str">
        <f t="shared" si="23"/>
        <v/>
      </c>
      <c r="P123" s="91" t="str">
        <f t="shared" si="24"/>
        <v/>
      </c>
      <c r="Q123" s="92" t="str">
        <f t="shared" si="19"/>
        <v/>
      </c>
      <c r="R123" s="92" t="str">
        <f t="shared" si="25"/>
        <v/>
      </c>
      <c r="S123" s="92" t="str">
        <f t="shared" si="26"/>
        <v/>
      </c>
      <c r="T123" s="92" t="str">
        <f t="shared" si="27"/>
        <v/>
      </c>
      <c r="U123" s="94" t="str">
        <f t="shared" si="20"/>
        <v/>
      </c>
      <c r="V123" s="95" t="str">
        <f t="shared" si="21"/>
        <v/>
      </c>
      <c r="W123" s="95" t="str">
        <f t="shared" si="28"/>
        <v/>
      </c>
      <c r="X123" s="96" t="str">
        <f t="shared" si="29"/>
        <v/>
      </c>
    </row>
    <row r="124" spans="1:24" ht="14.4" x14ac:dyDescent="0.3">
      <c r="A124" s="13"/>
      <c r="B124" s="76"/>
      <c r="C124" s="78"/>
      <c r="D124" s="77"/>
      <c r="E124" s="66"/>
      <c r="J124" s="88" t="str">
        <f t="shared" si="17"/>
        <v/>
      </c>
      <c r="K124" s="89" t="str">
        <f t="shared" ca="1" si="18"/>
        <v/>
      </c>
      <c r="L124" s="88" t="str">
        <f t="shared" si="22"/>
        <v/>
      </c>
      <c r="M124" s="90" t="str">
        <f ca="1">IF(J124="","",VALUE(LEFT(OFFSET($E$7,$H$13*($J124-1),0),MAX(ISNUMBER(VALUE(MID(OFFSET($E$7,$H$13*($J124-1),0),{1,2,3,4,5,6,7,8,9},1)))*{1,2,3,4,5,6,7,8,9}))))</f>
        <v/>
      </c>
      <c r="N124" s="90" t="str">
        <f t="shared" ca="1" si="15"/>
        <v/>
      </c>
      <c r="O124" s="91" t="str">
        <f t="shared" si="23"/>
        <v/>
      </c>
      <c r="P124" s="91" t="str">
        <f t="shared" si="24"/>
        <v/>
      </c>
      <c r="Q124" s="92" t="str">
        <f t="shared" si="19"/>
        <v/>
      </c>
      <c r="R124" s="92" t="str">
        <f t="shared" si="25"/>
        <v/>
      </c>
      <c r="S124" s="92" t="str">
        <f t="shared" si="26"/>
        <v/>
      </c>
      <c r="T124" s="92" t="str">
        <f t="shared" si="27"/>
        <v/>
      </c>
      <c r="U124" s="94" t="str">
        <f t="shared" si="20"/>
        <v/>
      </c>
      <c r="V124" s="95" t="str">
        <f t="shared" si="21"/>
        <v/>
      </c>
      <c r="W124" s="95" t="str">
        <f t="shared" si="28"/>
        <v/>
      </c>
      <c r="X124" s="96" t="str">
        <f t="shared" si="29"/>
        <v/>
      </c>
    </row>
    <row r="125" spans="1:24" ht="14.4" x14ac:dyDescent="0.3">
      <c r="A125" s="13"/>
      <c r="B125" s="76"/>
      <c r="C125" s="78"/>
      <c r="D125" s="77"/>
      <c r="E125" s="66"/>
      <c r="J125" s="88" t="str">
        <f t="shared" si="17"/>
        <v/>
      </c>
      <c r="K125" s="89" t="str">
        <f t="shared" ca="1" si="18"/>
        <v/>
      </c>
      <c r="L125" s="88" t="str">
        <f t="shared" si="22"/>
        <v/>
      </c>
      <c r="M125" s="90" t="str">
        <f ca="1">IF(J125="","",VALUE(LEFT(OFFSET($E$7,$H$13*($J125-1),0),MAX(ISNUMBER(VALUE(MID(OFFSET($E$7,$H$13*($J125-1),0),{1,2,3,4,5,6,7,8,9},1)))*{1,2,3,4,5,6,7,8,9}))))</f>
        <v/>
      </c>
      <c r="N125" s="90" t="str">
        <f t="shared" ca="1" si="15"/>
        <v/>
      </c>
      <c r="O125" s="91" t="str">
        <f t="shared" si="23"/>
        <v/>
      </c>
      <c r="P125" s="91" t="str">
        <f t="shared" si="24"/>
        <v/>
      </c>
      <c r="Q125" s="92" t="str">
        <f t="shared" si="19"/>
        <v/>
      </c>
      <c r="R125" s="92" t="str">
        <f t="shared" si="25"/>
        <v/>
      </c>
      <c r="S125" s="92" t="str">
        <f t="shared" si="26"/>
        <v/>
      </c>
      <c r="T125" s="92" t="str">
        <f t="shared" si="27"/>
        <v/>
      </c>
      <c r="U125" s="94" t="str">
        <f t="shared" si="20"/>
        <v/>
      </c>
      <c r="V125" s="95" t="str">
        <f t="shared" si="21"/>
        <v/>
      </c>
      <c r="W125" s="95" t="str">
        <f t="shared" si="28"/>
        <v/>
      </c>
      <c r="X125" s="96" t="str">
        <f t="shared" si="29"/>
        <v/>
      </c>
    </row>
    <row r="126" spans="1:24" ht="14.4" x14ac:dyDescent="0.3">
      <c r="A126" s="13"/>
      <c r="B126" s="76"/>
      <c r="C126" s="78"/>
      <c r="D126" s="77"/>
      <c r="E126" s="66"/>
      <c r="J126" s="88" t="str">
        <f t="shared" si="17"/>
        <v/>
      </c>
      <c r="K126" s="89" t="str">
        <f t="shared" ca="1" si="18"/>
        <v/>
      </c>
      <c r="L126" s="88" t="str">
        <f t="shared" si="22"/>
        <v/>
      </c>
      <c r="M126" s="90" t="str">
        <f ca="1">IF(J126="","",VALUE(LEFT(OFFSET($E$7,$H$13*($J126-1),0),MAX(ISNUMBER(VALUE(MID(OFFSET($E$7,$H$13*($J126-1),0),{1,2,3,4,5,6,7,8,9},1)))*{1,2,3,4,5,6,7,8,9}))))</f>
        <v/>
      </c>
      <c r="N126" s="90" t="str">
        <f t="shared" ca="1" si="15"/>
        <v/>
      </c>
      <c r="O126" s="91" t="str">
        <f t="shared" si="23"/>
        <v/>
      </c>
      <c r="P126" s="91" t="str">
        <f t="shared" si="24"/>
        <v/>
      </c>
      <c r="Q126" s="92" t="str">
        <f t="shared" si="19"/>
        <v/>
      </c>
      <c r="R126" s="92" t="str">
        <f t="shared" si="25"/>
        <v/>
      </c>
      <c r="S126" s="92" t="str">
        <f t="shared" si="26"/>
        <v/>
      </c>
      <c r="T126" s="92" t="str">
        <f t="shared" si="27"/>
        <v/>
      </c>
      <c r="U126" s="94" t="str">
        <f t="shared" si="20"/>
        <v/>
      </c>
      <c r="V126" s="95" t="str">
        <f t="shared" si="21"/>
        <v/>
      </c>
      <c r="W126" s="95" t="str">
        <f t="shared" si="28"/>
        <v/>
      </c>
      <c r="X126" s="96" t="str">
        <f t="shared" si="29"/>
        <v/>
      </c>
    </row>
    <row r="127" spans="1:24" ht="14.4" x14ac:dyDescent="0.3">
      <c r="A127" s="13"/>
      <c r="B127" s="76"/>
      <c r="C127" s="78"/>
      <c r="D127" s="77"/>
      <c r="E127" s="66"/>
      <c r="J127" s="88" t="str">
        <f t="shared" si="17"/>
        <v/>
      </c>
      <c r="K127" s="89" t="str">
        <f t="shared" ca="1" si="18"/>
        <v/>
      </c>
      <c r="L127" s="88" t="str">
        <f t="shared" si="22"/>
        <v/>
      </c>
      <c r="M127" s="90" t="str">
        <f ca="1">IF(J127="","",VALUE(LEFT(OFFSET($E$7,$H$13*($J127-1),0),MAX(ISNUMBER(VALUE(MID(OFFSET($E$7,$H$13*($J127-1),0),{1,2,3,4,5,6,7,8,9},1)))*{1,2,3,4,5,6,7,8,9}))))</f>
        <v/>
      </c>
      <c r="N127" s="90" t="str">
        <f t="shared" ca="1" si="15"/>
        <v/>
      </c>
      <c r="O127" s="91" t="str">
        <f t="shared" si="23"/>
        <v/>
      </c>
      <c r="P127" s="91" t="str">
        <f t="shared" si="24"/>
        <v/>
      </c>
      <c r="Q127" s="92" t="str">
        <f t="shared" si="19"/>
        <v/>
      </c>
      <c r="R127" s="92" t="str">
        <f t="shared" si="25"/>
        <v/>
      </c>
      <c r="S127" s="92" t="str">
        <f t="shared" si="26"/>
        <v/>
      </c>
      <c r="T127" s="92" t="str">
        <f t="shared" si="27"/>
        <v/>
      </c>
      <c r="U127" s="94" t="str">
        <f t="shared" si="20"/>
        <v/>
      </c>
      <c r="V127" s="95" t="str">
        <f t="shared" si="21"/>
        <v/>
      </c>
      <c r="W127" s="95" t="str">
        <f t="shared" si="28"/>
        <v/>
      </c>
      <c r="X127" s="96" t="str">
        <f t="shared" si="29"/>
        <v/>
      </c>
    </row>
    <row r="128" spans="1:24" ht="14.4" x14ac:dyDescent="0.3">
      <c r="A128" s="13"/>
      <c r="B128" s="76"/>
      <c r="C128" s="78"/>
      <c r="D128" s="77"/>
      <c r="E128" s="66"/>
      <c r="J128" s="88" t="str">
        <f t="shared" si="17"/>
        <v/>
      </c>
      <c r="K128" s="89" t="str">
        <f t="shared" ca="1" si="18"/>
        <v/>
      </c>
      <c r="L128" s="88" t="str">
        <f t="shared" si="22"/>
        <v/>
      </c>
      <c r="M128" s="90" t="str">
        <f ca="1">IF(J128="","",VALUE(LEFT(OFFSET($E$7,$H$13*($J128-1),0),MAX(ISNUMBER(VALUE(MID(OFFSET($E$7,$H$13*($J128-1),0),{1,2,3,4,5,6,7,8,9},1)))*{1,2,3,4,5,6,7,8,9}))))</f>
        <v/>
      </c>
      <c r="N128" s="90" t="str">
        <f t="shared" ca="1" si="15"/>
        <v/>
      </c>
      <c r="O128" s="91" t="str">
        <f t="shared" si="23"/>
        <v/>
      </c>
      <c r="P128" s="91" t="str">
        <f t="shared" si="24"/>
        <v/>
      </c>
      <c r="Q128" s="92" t="str">
        <f t="shared" si="19"/>
        <v/>
      </c>
      <c r="R128" s="92" t="str">
        <f t="shared" si="25"/>
        <v/>
      </c>
      <c r="S128" s="92" t="str">
        <f t="shared" si="26"/>
        <v/>
      </c>
      <c r="T128" s="92" t="str">
        <f t="shared" si="27"/>
        <v/>
      </c>
      <c r="U128" s="94" t="str">
        <f t="shared" si="20"/>
        <v/>
      </c>
      <c r="V128" s="95" t="str">
        <f t="shared" si="21"/>
        <v/>
      </c>
      <c r="W128" s="95" t="str">
        <f t="shared" si="28"/>
        <v/>
      </c>
      <c r="X128" s="96" t="str">
        <f t="shared" si="29"/>
        <v/>
      </c>
    </row>
    <row r="129" spans="1:24" ht="14.4" x14ac:dyDescent="0.3">
      <c r="A129" s="13"/>
      <c r="B129" s="76"/>
      <c r="C129" s="78"/>
      <c r="D129" s="77"/>
      <c r="E129" s="66"/>
      <c r="J129" s="88" t="str">
        <f t="shared" si="17"/>
        <v/>
      </c>
      <c r="K129" s="89" t="str">
        <f t="shared" ca="1" si="18"/>
        <v/>
      </c>
      <c r="L129" s="88" t="str">
        <f t="shared" si="22"/>
        <v/>
      </c>
      <c r="M129" s="90" t="str">
        <f ca="1">IF(J129="","",VALUE(LEFT(OFFSET($E$7,$H$13*($J129-1),0),MAX(ISNUMBER(VALUE(MID(OFFSET($E$7,$H$13*($J129-1),0),{1,2,3,4,5,6,7,8,9},1)))*{1,2,3,4,5,6,7,8,9}))))</f>
        <v/>
      </c>
      <c r="N129" s="90" t="str">
        <f t="shared" ca="1" si="15"/>
        <v/>
      </c>
      <c r="O129" s="91" t="str">
        <f t="shared" si="23"/>
        <v/>
      </c>
      <c r="P129" s="91" t="str">
        <f t="shared" si="24"/>
        <v/>
      </c>
      <c r="Q129" s="92" t="str">
        <f t="shared" si="19"/>
        <v/>
      </c>
      <c r="R129" s="92" t="str">
        <f t="shared" si="25"/>
        <v/>
      </c>
      <c r="S129" s="92" t="str">
        <f t="shared" si="26"/>
        <v/>
      </c>
      <c r="T129" s="92" t="str">
        <f t="shared" si="27"/>
        <v/>
      </c>
      <c r="U129" s="94" t="str">
        <f t="shared" si="20"/>
        <v/>
      </c>
      <c r="V129" s="95" t="str">
        <f t="shared" si="21"/>
        <v/>
      </c>
      <c r="W129" s="95" t="str">
        <f t="shared" si="28"/>
        <v/>
      </c>
      <c r="X129" s="96" t="str">
        <f t="shared" si="29"/>
        <v/>
      </c>
    </row>
    <row r="130" spans="1:24" ht="14.4" x14ac:dyDescent="0.3">
      <c r="A130" s="13"/>
      <c r="B130" s="76"/>
      <c r="C130" s="78"/>
      <c r="D130" s="77"/>
      <c r="E130" s="66"/>
      <c r="J130" s="88" t="str">
        <f t="shared" si="17"/>
        <v/>
      </c>
      <c r="K130" s="89" t="str">
        <f t="shared" ca="1" si="18"/>
        <v/>
      </c>
      <c r="L130" s="88" t="str">
        <f t="shared" si="22"/>
        <v/>
      </c>
      <c r="M130" s="90" t="str">
        <f ca="1">IF(J130="","",VALUE(LEFT(OFFSET($E$7,$H$13*($J130-1),0),MAX(ISNUMBER(VALUE(MID(OFFSET($E$7,$H$13*($J130-1),0),{1,2,3,4,5,6,7,8,9},1)))*{1,2,3,4,5,6,7,8,9}))))</f>
        <v/>
      </c>
      <c r="N130" s="90" t="str">
        <f t="shared" ca="1" si="15"/>
        <v/>
      </c>
      <c r="O130" s="91" t="str">
        <f t="shared" si="23"/>
        <v/>
      </c>
      <c r="P130" s="91" t="str">
        <f t="shared" si="24"/>
        <v/>
      </c>
      <c r="Q130" s="92" t="str">
        <f t="shared" si="19"/>
        <v/>
      </c>
      <c r="R130" s="92" t="str">
        <f t="shared" si="25"/>
        <v/>
      </c>
      <c r="S130" s="92" t="str">
        <f t="shared" si="26"/>
        <v/>
      </c>
      <c r="T130" s="92" t="str">
        <f t="shared" si="27"/>
        <v/>
      </c>
      <c r="U130" s="94" t="str">
        <f t="shared" si="20"/>
        <v/>
      </c>
      <c r="V130" s="95" t="str">
        <f t="shared" si="21"/>
        <v/>
      </c>
      <c r="W130" s="95" t="str">
        <f t="shared" si="28"/>
        <v/>
      </c>
      <c r="X130" s="96" t="str">
        <f t="shared" si="29"/>
        <v/>
      </c>
    </row>
    <row r="131" spans="1:24" ht="14.4" x14ac:dyDescent="0.3">
      <c r="A131" s="13"/>
      <c r="B131" s="76"/>
      <c r="C131" s="78"/>
      <c r="D131" s="77"/>
      <c r="E131" s="66"/>
      <c r="J131" s="88" t="str">
        <f t="shared" si="17"/>
        <v/>
      </c>
      <c r="K131" s="89" t="str">
        <f t="shared" ca="1" si="18"/>
        <v/>
      </c>
      <c r="L131" s="88" t="str">
        <f t="shared" si="22"/>
        <v/>
      </c>
      <c r="M131" s="90" t="str">
        <f ca="1">IF(J131="","",VALUE(LEFT(OFFSET($E$7,$H$13*($J131-1),0),MAX(ISNUMBER(VALUE(MID(OFFSET($E$7,$H$13*($J131-1),0),{1,2,3,4,5,6,7,8,9},1)))*{1,2,3,4,5,6,7,8,9}))))</f>
        <v/>
      </c>
      <c r="N131" s="90" t="str">
        <f t="shared" ca="1" si="15"/>
        <v/>
      </c>
      <c r="O131" s="91" t="str">
        <f t="shared" si="23"/>
        <v/>
      </c>
      <c r="P131" s="91" t="str">
        <f t="shared" si="24"/>
        <v/>
      </c>
      <c r="Q131" s="92" t="str">
        <f t="shared" si="19"/>
        <v/>
      </c>
      <c r="R131" s="92" t="str">
        <f t="shared" si="25"/>
        <v/>
      </c>
      <c r="S131" s="92" t="str">
        <f t="shared" si="26"/>
        <v/>
      </c>
      <c r="T131" s="92" t="str">
        <f t="shared" si="27"/>
        <v/>
      </c>
      <c r="U131" s="94" t="str">
        <f t="shared" si="20"/>
        <v/>
      </c>
      <c r="V131" s="95" t="str">
        <f t="shared" si="21"/>
        <v/>
      </c>
      <c r="W131" s="95" t="str">
        <f t="shared" si="28"/>
        <v/>
      </c>
      <c r="X131" s="96" t="str">
        <f t="shared" si="29"/>
        <v/>
      </c>
    </row>
    <row r="132" spans="1:24" ht="14.4" x14ac:dyDescent="0.3">
      <c r="A132" s="13"/>
      <c r="B132" s="76"/>
      <c r="C132" s="78"/>
      <c r="D132" s="77"/>
      <c r="E132" s="66"/>
      <c r="J132" s="88" t="str">
        <f t="shared" si="17"/>
        <v/>
      </c>
      <c r="K132" s="89" t="str">
        <f t="shared" ca="1" si="18"/>
        <v/>
      </c>
      <c r="L132" s="88" t="str">
        <f t="shared" si="22"/>
        <v/>
      </c>
      <c r="M132" s="90" t="str">
        <f ca="1">IF(J132="","",VALUE(LEFT(OFFSET($E$7,$H$13*($J132-1),0),MAX(ISNUMBER(VALUE(MID(OFFSET($E$7,$H$13*($J132-1),0),{1,2,3,4,5,6,7,8,9},1)))*{1,2,3,4,5,6,7,8,9}))))</f>
        <v/>
      </c>
      <c r="N132" s="90" t="str">
        <f t="shared" ca="1" si="15"/>
        <v/>
      </c>
      <c r="O132" s="91" t="str">
        <f t="shared" si="23"/>
        <v/>
      </c>
      <c r="P132" s="91" t="str">
        <f t="shared" si="24"/>
        <v/>
      </c>
      <c r="Q132" s="92" t="str">
        <f t="shared" si="19"/>
        <v/>
      </c>
      <c r="R132" s="92" t="str">
        <f t="shared" si="25"/>
        <v/>
      </c>
      <c r="S132" s="92" t="str">
        <f t="shared" si="26"/>
        <v/>
      </c>
      <c r="T132" s="92" t="str">
        <f t="shared" si="27"/>
        <v/>
      </c>
      <c r="U132" s="94" t="str">
        <f t="shared" si="20"/>
        <v/>
      </c>
      <c r="V132" s="95" t="str">
        <f t="shared" si="21"/>
        <v/>
      </c>
      <c r="W132" s="95" t="str">
        <f t="shared" si="28"/>
        <v/>
      </c>
      <c r="X132" s="96" t="str">
        <f t="shared" si="29"/>
        <v/>
      </c>
    </row>
    <row r="133" spans="1:24" ht="14.4" x14ac:dyDescent="0.3">
      <c r="A133" s="13"/>
      <c r="B133" s="76"/>
      <c r="C133" s="78"/>
      <c r="D133" s="77"/>
      <c r="E133" s="66"/>
      <c r="J133" s="88" t="str">
        <f t="shared" si="17"/>
        <v/>
      </c>
      <c r="K133" s="89" t="str">
        <f t="shared" ca="1" si="18"/>
        <v/>
      </c>
      <c r="L133" s="88" t="str">
        <f t="shared" si="22"/>
        <v/>
      </c>
      <c r="M133" s="90" t="str">
        <f ca="1">IF(J133="","",VALUE(LEFT(OFFSET($E$7,$H$13*($J133-1),0),MAX(ISNUMBER(VALUE(MID(OFFSET($E$7,$H$13*($J133-1),0),{1,2,3,4,5,6,7,8,9},1)))*{1,2,3,4,5,6,7,8,9}))))</f>
        <v/>
      </c>
      <c r="N133" s="90" t="str">
        <f t="shared" ca="1" si="15"/>
        <v/>
      </c>
      <c r="O133" s="91" t="str">
        <f t="shared" si="23"/>
        <v/>
      </c>
      <c r="P133" s="91" t="str">
        <f t="shared" si="24"/>
        <v/>
      </c>
      <c r="Q133" s="92" t="str">
        <f t="shared" si="19"/>
        <v/>
      </c>
      <c r="R133" s="92" t="str">
        <f t="shared" si="25"/>
        <v/>
      </c>
      <c r="S133" s="92" t="str">
        <f t="shared" si="26"/>
        <v/>
      </c>
      <c r="T133" s="92" t="str">
        <f t="shared" si="27"/>
        <v/>
      </c>
      <c r="U133" s="94" t="str">
        <f t="shared" si="20"/>
        <v/>
      </c>
      <c r="V133" s="95" t="str">
        <f t="shared" si="21"/>
        <v/>
      </c>
      <c r="W133" s="95" t="str">
        <f t="shared" si="28"/>
        <v/>
      </c>
      <c r="X133" s="96" t="str">
        <f t="shared" si="29"/>
        <v/>
      </c>
    </row>
    <row r="134" spans="1:24" ht="14.4" x14ac:dyDescent="0.3">
      <c r="A134" s="13"/>
      <c r="B134" s="76"/>
      <c r="C134" s="78"/>
      <c r="D134" s="77"/>
      <c r="E134" s="66"/>
      <c r="J134" s="88" t="str">
        <f t="shared" si="17"/>
        <v/>
      </c>
      <c r="K134" s="89" t="str">
        <f t="shared" ca="1" si="18"/>
        <v/>
      </c>
      <c r="L134" s="88" t="str">
        <f t="shared" si="22"/>
        <v/>
      </c>
      <c r="M134" s="90" t="str">
        <f ca="1">IF(J134="","",VALUE(LEFT(OFFSET($E$7,$H$13*($J134-1),0),MAX(ISNUMBER(VALUE(MID(OFFSET($E$7,$H$13*($J134-1),0),{1,2,3,4,5,6,7,8,9},1)))*{1,2,3,4,5,6,7,8,9}))))</f>
        <v/>
      </c>
      <c r="N134" s="90" t="str">
        <f t="shared" ca="1" si="15"/>
        <v/>
      </c>
      <c r="O134" s="91" t="str">
        <f t="shared" si="23"/>
        <v/>
      </c>
      <c r="P134" s="91" t="str">
        <f t="shared" si="24"/>
        <v/>
      </c>
      <c r="Q134" s="92" t="str">
        <f t="shared" si="19"/>
        <v/>
      </c>
      <c r="R134" s="92" t="str">
        <f t="shared" si="25"/>
        <v/>
      </c>
      <c r="S134" s="92" t="str">
        <f t="shared" si="26"/>
        <v/>
      </c>
      <c r="T134" s="92" t="str">
        <f t="shared" si="27"/>
        <v/>
      </c>
      <c r="U134" s="94" t="str">
        <f t="shared" si="20"/>
        <v/>
      </c>
      <c r="V134" s="95" t="str">
        <f t="shared" si="21"/>
        <v/>
      </c>
      <c r="W134" s="95" t="str">
        <f t="shared" si="28"/>
        <v/>
      </c>
      <c r="X134" s="96" t="str">
        <f t="shared" si="29"/>
        <v/>
      </c>
    </row>
    <row r="135" spans="1:24" ht="14.4" x14ac:dyDescent="0.3">
      <c r="A135" s="13"/>
      <c r="B135" s="76"/>
      <c r="C135" s="78"/>
      <c r="D135" s="77"/>
      <c r="E135" s="66"/>
      <c r="J135" s="88" t="str">
        <f t="shared" si="17"/>
        <v/>
      </c>
      <c r="K135" s="89" t="str">
        <f t="shared" ca="1" si="18"/>
        <v/>
      </c>
      <c r="L135" s="88" t="str">
        <f t="shared" si="22"/>
        <v/>
      </c>
      <c r="M135" s="90" t="str">
        <f ca="1">IF(J135="","",VALUE(LEFT(OFFSET($E$7,$H$13*($J135-1),0),MAX(ISNUMBER(VALUE(MID(OFFSET($E$7,$H$13*($J135-1),0),{1,2,3,4,5,6,7,8,9},1)))*{1,2,3,4,5,6,7,8,9}))))</f>
        <v/>
      </c>
      <c r="N135" s="90" t="str">
        <f t="shared" ref="N135:N198" ca="1" si="30">IF(M135="","",CONVERT(M135,LEFT(Temp_unit,1),"C"))</f>
        <v/>
      </c>
      <c r="O135" s="91" t="str">
        <f t="shared" si="23"/>
        <v/>
      </c>
      <c r="P135" s="91" t="str">
        <f t="shared" si="24"/>
        <v/>
      </c>
      <c r="Q135" s="92" t="str">
        <f t="shared" si="19"/>
        <v/>
      </c>
      <c r="R135" s="92" t="str">
        <f t="shared" si="25"/>
        <v/>
      </c>
      <c r="S135" s="92" t="str">
        <f t="shared" si="26"/>
        <v/>
      </c>
      <c r="T135" s="92" t="str">
        <f t="shared" si="27"/>
        <v/>
      </c>
      <c r="U135" s="94" t="str">
        <f t="shared" si="20"/>
        <v/>
      </c>
      <c r="V135" s="95" t="str">
        <f t="shared" si="21"/>
        <v/>
      </c>
      <c r="W135" s="95" t="str">
        <f t="shared" si="28"/>
        <v/>
      </c>
      <c r="X135" s="96" t="str">
        <f t="shared" si="29"/>
        <v/>
      </c>
    </row>
    <row r="136" spans="1:24" ht="14.4" x14ac:dyDescent="0.3">
      <c r="A136" s="13"/>
      <c r="B136" s="76"/>
      <c r="C136" s="78"/>
      <c r="D136" s="77"/>
      <c r="E136" s="66"/>
      <c r="J136" s="88" t="str">
        <f t="shared" ref="J136:J199" si="31">IF(J135="","",IF(J135+1&gt;$H$8/$H$13,"",J135+1))</f>
        <v/>
      </c>
      <c r="K136" s="89" t="str">
        <f t="shared" ref="K136:K199" ca="1" si="32">IF(J136="","",OFFSET($D$7,$H$13*($J136-1),0))</f>
        <v/>
      </c>
      <c r="L136" s="88" t="str">
        <f t="shared" si="22"/>
        <v/>
      </c>
      <c r="M136" s="90" t="str">
        <f ca="1">IF(J136="","",VALUE(LEFT(OFFSET($E$7,$H$13*($J136-1),0),MAX(ISNUMBER(VALUE(MID(OFFSET($E$7,$H$13*($J136-1),0),{1,2,3,4,5,6,7,8,9},1)))*{1,2,3,4,5,6,7,8,9}))))</f>
        <v/>
      </c>
      <c r="N136" s="90" t="str">
        <f t="shared" ca="1" si="30"/>
        <v/>
      </c>
      <c r="O136" s="91" t="str">
        <f t="shared" si="23"/>
        <v/>
      </c>
      <c r="P136" s="91" t="str">
        <f t="shared" si="24"/>
        <v/>
      </c>
      <c r="Q136" s="92" t="str">
        <f t="shared" ref="Q136:Q199" si="33">IF(J136="","",IF(N136&lt;Temp_min,0,N136*M_a+M_b))</f>
        <v/>
      </c>
      <c r="R136" s="92" t="str">
        <f t="shared" si="25"/>
        <v/>
      </c>
      <c r="S136" s="92" t="str">
        <f t="shared" si="26"/>
        <v/>
      </c>
      <c r="T136" s="92" t="str">
        <f t="shared" si="27"/>
        <v/>
      </c>
      <c r="U136" s="94" t="str">
        <f t="shared" ref="U136:U199" si="34">IF(J136="","",MIN(U135+T136,M_maxlcfu))</f>
        <v/>
      </c>
      <c r="V136" s="95" t="str">
        <f t="shared" ref="V136:V199" si="35">IF(J136="","",IF(N136&lt;Temp_min,0,((N136-M_tmin)/(Pref_temp-M_tmin))^2))</f>
        <v/>
      </c>
      <c r="W136" s="95" t="str">
        <f t="shared" si="28"/>
        <v/>
      </c>
      <c r="X136" s="96" t="str">
        <f t="shared" si="29"/>
        <v/>
      </c>
    </row>
    <row r="137" spans="1:24" ht="14.4" x14ac:dyDescent="0.3">
      <c r="A137" s="13"/>
      <c r="B137" s="76"/>
      <c r="C137" s="78"/>
      <c r="D137" s="77"/>
      <c r="E137" s="66"/>
      <c r="J137" s="88" t="str">
        <f t="shared" si="31"/>
        <v/>
      </c>
      <c r="K137" s="89" t="str">
        <f t="shared" ca="1" si="32"/>
        <v/>
      </c>
      <c r="L137" s="88" t="str">
        <f t="shared" ref="L137:L200" si="36">IF(J137="","",K137-K136)</f>
        <v/>
      </c>
      <c r="M137" s="90" t="str">
        <f ca="1">IF(J137="","",VALUE(LEFT(OFFSET($E$7,$H$13*($J137-1),0),MAX(ISNUMBER(VALUE(MID(OFFSET($E$7,$H$13*($J137-1),0),{1,2,3,4,5,6,7,8,9},1)))*{1,2,3,4,5,6,7,8,9}))))</f>
        <v/>
      </c>
      <c r="N137" s="90" t="str">
        <f t="shared" ca="1" si="30"/>
        <v/>
      </c>
      <c r="O137" s="91" t="str">
        <f t="shared" ref="O137:O200" si="37">IF(J137="","",$K137-$K$7)</f>
        <v/>
      </c>
      <c r="P137" s="91" t="str">
        <f t="shared" ref="P137:P200" si="38">IF(J137="","",P136+L137*N137)</f>
        <v/>
      </c>
      <c r="Q137" s="92" t="str">
        <f t="shared" si="33"/>
        <v/>
      </c>
      <c r="R137" s="92" t="str">
        <f t="shared" ref="R137:R200" si="39">IF(J137="","",Q137^2)</f>
        <v/>
      </c>
      <c r="S137" s="92" t="str">
        <f t="shared" ref="S137:S200" si="40">IF(J137="","",R137/2.301)</f>
        <v/>
      </c>
      <c r="T137" s="92" t="str">
        <f t="shared" ref="T137:T200" si="41">IF(J137="","",S137*24*(K137-K136))</f>
        <v/>
      </c>
      <c r="U137" s="94" t="str">
        <f t="shared" si="34"/>
        <v/>
      </c>
      <c r="V137" s="95" t="str">
        <f t="shared" si="35"/>
        <v/>
      </c>
      <c r="W137" s="95" t="str">
        <f t="shared" ref="W137:W200" si="42">IF(J137="","",V137*(K137-K136))</f>
        <v/>
      </c>
      <c r="X137" s="96" t="str">
        <f t="shared" ref="X137:X200" si="43">IF(J137="","",X136-W137)</f>
        <v/>
      </c>
    </row>
    <row r="138" spans="1:24" ht="14.4" x14ac:dyDescent="0.3">
      <c r="A138" s="13"/>
      <c r="B138" s="76"/>
      <c r="C138" s="78"/>
      <c r="D138" s="77"/>
      <c r="E138" s="66"/>
      <c r="J138" s="88" t="str">
        <f t="shared" si="31"/>
        <v/>
      </c>
      <c r="K138" s="89" t="str">
        <f t="shared" ca="1" si="32"/>
        <v/>
      </c>
      <c r="L138" s="88" t="str">
        <f t="shared" si="36"/>
        <v/>
      </c>
      <c r="M138" s="90" t="str">
        <f ca="1">IF(J138="","",VALUE(LEFT(OFFSET($E$7,$H$13*($J138-1),0),MAX(ISNUMBER(VALUE(MID(OFFSET($E$7,$H$13*($J138-1),0),{1,2,3,4,5,6,7,8,9},1)))*{1,2,3,4,5,6,7,8,9}))))</f>
        <v/>
      </c>
      <c r="N138" s="90" t="str">
        <f t="shared" ca="1" si="30"/>
        <v/>
      </c>
      <c r="O138" s="91" t="str">
        <f t="shared" si="37"/>
        <v/>
      </c>
      <c r="P138" s="91" t="str">
        <f t="shared" si="38"/>
        <v/>
      </c>
      <c r="Q138" s="92" t="str">
        <f t="shared" si="33"/>
        <v/>
      </c>
      <c r="R138" s="92" t="str">
        <f t="shared" si="39"/>
        <v/>
      </c>
      <c r="S138" s="92" t="str">
        <f t="shared" si="40"/>
        <v/>
      </c>
      <c r="T138" s="92" t="str">
        <f t="shared" si="41"/>
        <v/>
      </c>
      <c r="U138" s="94" t="str">
        <f t="shared" si="34"/>
        <v/>
      </c>
      <c r="V138" s="95" t="str">
        <f t="shared" si="35"/>
        <v/>
      </c>
      <c r="W138" s="95" t="str">
        <f t="shared" si="42"/>
        <v/>
      </c>
      <c r="X138" s="96" t="str">
        <f t="shared" si="43"/>
        <v/>
      </c>
    </row>
    <row r="139" spans="1:24" ht="14.4" x14ac:dyDescent="0.3">
      <c r="A139" s="13"/>
      <c r="B139" s="76"/>
      <c r="C139" s="78"/>
      <c r="D139" s="77"/>
      <c r="E139" s="66"/>
      <c r="J139" s="88" t="str">
        <f t="shared" si="31"/>
        <v/>
      </c>
      <c r="K139" s="89" t="str">
        <f t="shared" ca="1" si="32"/>
        <v/>
      </c>
      <c r="L139" s="88" t="str">
        <f t="shared" si="36"/>
        <v/>
      </c>
      <c r="M139" s="90" t="str">
        <f ca="1">IF(J139="","",VALUE(LEFT(OFFSET($E$7,$H$13*($J139-1),0),MAX(ISNUMBER(VALUE(MID(OFFSET($E$7,$H$13*($J139-1),0),{1,2,3,4,5,6,7,8,9},1)))*{1,2,3,4,5,6,7,8,9}))))</f>
        <v/>
      </c>
      <c r="N139" s="90" t="str">
        <f t="shared" ca="1" si="30"/>
        <v/>
      </c>
      <c r="O139" s="91" t="str">
        <f t="shared" si="37"/>
        <v/>
      </c>
      <c r="P139" s="91" t="str">
        <f t="shared" si="38"/>
        <v/>
      </c>
      <c r="Q139" s="92" t="str">
        <f t="shared" si="33"/>
        <v/>
      </c>
      <c r="R139" s="92" t="str">
        <f t="shared" si="39"/>
        <v/>
      </c>
      <c r="S139" s="92" t="str">
        <f t="shared" si="40"/>
        <v/>
      </c>
      <c r="T139" s="92" t="str">
        <f t="shared" si="41"/>
        <v/>
      </c>
      <c r="U139" s="94" t="str">
        <f t="shared" si="34"/>
        <v/>
      </c>
      <c r="V139" s="95" t="str">
        <f t="shared" si="35"/>
        <v/>
      </c>
      <c r="W139" s="95" t="str">
        <f t="shared" si="42"/>
        <v/>
      </c>
      <c r="X139" s="96" t="str">
        <f t="shared" si="43"/>
        <v/>
      </c>
    </row>
    <row r="140" spans="1:24" ht="14.4" x14ac:dyDescent="0.3">
      <c r="A140" s="13"/>
      <c r="B140" s="76"/>
      <c r="C140" s="78"/>
      <c r="D140" s="77"/>
      <c r="E140" s="66"/>
      <c r="J140" s="88" t="str">
        <f t="shared" si="31"/>
        <v/>
      </c>
      <c r="K140" s="89" t="str">
        <f t="shared" ca="1" si="32"/>
        <v/>
      </c>
      <c r="L140" s="88" t="str">
        <f t="shared" si="36"/>
        <v/>
      </c>
      <c r="M140" s="90" t="str">
        <f ca="1">IF(J140="","",VALUE(LEFT(OFFSET($E$7,$H$13*($J140-1),0),MAX(ISNUMBER(VALUE(MID(OFFSET($E$7,$H$13*($J140-1),0),{1,2,3,4,5,6,7,8,9},1)))*{1,2,3,4,5,6,7,8,9}))))</f>
        <v/>
      </c>
      <c r="N140" s="90" t="str">
        <f t="shared" ca="1" si="30"/>
        <v/>
      </c>
      <c r="O140" s="91" t="str">
        <f t="shared" si="37"/>
        <v/>
      </c>
      <c r="P140" s="91" t="str">
        <f t="shared" si="38"/>
        <v/>
      </c>
      <c r="Q140" s="92" t="str">
        <f t="shared" si="33"/>
        <v/>
      </c>
      <c r="R140" s="92" t="str">
        <f t="shared" si="39"/>
        <v/>
      </c>
      <c r="S140" s="92" t="str">
        <f t="shared" si="40"/>
        <v/>
      </c>
      <c r="T140" s="92" t="str">
        <f t="shared" si="41"/>
        <v/>
      </c>
      <c r="U140" s="94" t="str">
        <f t="shared" si="34"/>
        <v/>
      </c>
      <c r="V140" s="95" t="str">
        <f t="shared" si="35"/>
        <v/>
      </c>
      <c r="W140" s="95" t="str">
        <f t="shared" si="42"/>
        <v/>
      </c>
      <c r="X140" s="96" t="str">
        <f t="shared" si="43"/>
        <v/>
      </c>
    </row>
    <row r="141" spans="1:24" ht="14.4" x14ac:dyDescent="0.3">
      <c r="A141" s="13"/>
      <c r="B141" s="76"/>
      <c r="C141" s="78"/>
      <c r="D141" s="77"/>
      <c r="E141" s="66"/>
      <c r="J141" s="88" t="str">
        <f t="shared" si="31"/>
        <v/>
      </c>
      <c r="K141" s="89" t="str">
        <f t="shared" ca="1" si="32"/>
        <v/>
      </c>
      <c r="L141" s="88" t="str">
        <f t="shared" si="36"/>
        <v/>
      </c>
      <c r="M141" s="90" t="str">
        <f ca="1">IF(J141="","",VALUE(LEFT(OFFSET($E$7,$H$13*($J141-1),0),MAX(ISNUMBER(VALUE(MID(OFFSET($E$7,$H$13*($J141-1),0),{1,2,3,4,5,6,7,8,9},1)))*{1,2,3,4,5,6,7,8,9}))))</f>
        <v/>
      </c>
      <c r="N141" s="90" t="str">
        <f t="shared" ca="1" si="30"/>
        <v/>
      </c>
      <c r="O141" s="91" t="str">
        <f t="shared" si="37"/>
        <v/>
      </c>
      <c r="P141" s="91" t="str">
        <f t="shared" si="38"/>
        <v/>
      </c>
      <c r="Q141" s="92" t="str">
        <f t="shared" si="33"/>
        <v/>
      </c>
      <c r="R141" s="92" t="str">
        <f t="shared" si="39"/>
        <v/>
      </c>
      <c r="S141" s="92" t="str">
        <f t="shared" si="40"/>
        <v/>
      </c>
      <c r="T141" s="92" t="str">
        <f t="shared" si="41"/>
        <v/>
      </c>
      <c r="U141" s="94" t="str">
        <f t="shared" si="34"/>
        <v/>
      </c>
      <c r="V141" s="95" t="str">
        <f t="shared" si="35"/>
        <v/>
      </c>
      <c r="W141" s="95" t="str">
        <f t="shared" si="42"/>
        <v/>
      </c>
      <c r="X141" s="96" t="str">
        <f t="shared" si="43"/>
        <v/>
      </c>
    </row>
    <row r="142" spans="1:24" ht="14.4" x14ac:dyDescent="0.3">
      <c r="A142" s="13"/>
      <c r="B142" s="76"/>
      <c r="C142" s="78"/>
      <c r="D142" s="77"/>
      <c r="E142" s="66"/>
      <c r="J142" s="88" t="str">
        <f t="shared" si="31"/>
        <v/>
      </c>
      <c r="K142" s="89" t="str">
        <f t="shared" ca="1" si="32"/>
        <v/>
      </c>
      <c r="L142" s="88" t="str">
        <f t="shared" si="36"/>
        <v/>
      </c>
      <c r="M142" s="90" t="str">
        <f ca="1">IF(J142="","",VALUE(LEFT(OFFSET($E$7,$H$13*($J142-1),0),MAX(ISNUMBER(VALUE(MID(OFFSET($E$7,$H$13*($J142-1),0),{1,2,3,4,5,6,7,8,9},1)))*{1,2,3,4,5,6,7,8,9}))))</f>
        <v/>
      </c>
      <c r="N142" s="90" t="str">
        <f t="shared" ca="1" si="30"/>
        <v/>
      </c>
      <c r="O142" s="91" t="str">
        <f t="shared" si="37"/>
        <v/>
      </c>
      <c r="P142" s="91" t="str">
        <f t="shared" si="38"/>
        <v/>
      </c>
      <c r="Q142" s="92" t="str">
        <f t="shared" si="33"/>
        <v/>
      </c>
      <c r="R142" s="92" t="str">
        <f t="shared" si="39"/>
        <v/>
      </c>
      <c r="S142" s="92" t="str">
        <f t="shared" si="40"/>
        <v/>
      </c>
      <c r="T142" s="92" t="str">
        <f t="shared" si="41"/>
        <v/>
      </c>
      <c r="U142" s="94" t="str">
        <f t="shared" si="34"/>
        <v/>
      </c>
      <c r="V142" s="95" t="str">
        <f t="shared" si="35"/>
        <v/>
      </c>
      <c r="W142" s="95" t="str">
        <f t="shared" si="42"/>
        <v/>
      </c>
      <c r="X142" s="96" t="str">
        <f t="shared" si="43"/>
        <v/>
      </c>
    </row>
    <row r="143" spans="1:24" ht="14.4" x14ac:dyDescent="0.3">
      <c r="A143" s="13"/>
      <c r="B143" s="76"/>
      <c r="C143" s="78"/>
      <c r="D143" s="77"/>
      <c r="E143" s="66"/>
      <c r="J143" s="88" t="str">
        <f t="shared" si="31"/>
        <v/>
      </c>
      <c r="K143" s="89" t="str">
        <f t="shared" ca="1" si="32"/>
        <v/>
      </c>
      <c r="L143" s="88" t="str">
        <f t="shared" si="36"/>
        <v/>
      </c>
      <c r="M143" s="90" t="str">
        <f ca="1">IF(J143="","",VALUE(LEFT(OFFSET($E$7,$H$13*($J143-1),0),MAX(ISNUMBER(VALUE(MID(OFFSET($E$7,$H$13*($J143-1),0),{1,2,3,4,5,6,7,8,9},1)))*{1,2,3,4,5,6,7,8,9}))))</f>
        <v/>
      </c>
      <c r="N143" s="90" t="str">
        <f t="shared" ca="1" si="30"/>
        <v/>
      </c>
      <c r="O143" s="91" t="str">
        <f t="shared" si="37"/>
        <v/>
      </c>
      <c r="P143" s="91" t="str">
        <f t="shared" si="38"/>
        <v/>
      </c>
      <c r="Q143" s="92" t="str">
        <f t="shared" si="33"/>
        <v/>
      </c>
      <c r="R143" s="92" t="str">
        <f t="shared" si="39"/>
        <v/>
      </c>
      <c r="S143" s="92" t="str">
        <f t="shared" si="40"/>
        <v/>
      </c>
      <c r="T143" s="92" t="str">
        <f t="shared" si="41"/>
        <v/>
      </c>
      <c r="U143" s="94" t="str">
        <f t="shared" si="34"/>
        <v/>
      </c>
      <c r="V143" s="95" t="str">
        <f t="shared" si="35"/>
        <v/>
      </c>
      <c r="W143" s="95" t="str">
        <f t="shared" si="42"/>
        <v/>
      </c>
      <c r="X143" s="96" t="str">
        <f t="shared" si="43"/>
        <v/>
      </c>
    </row>
    <row r="144" spans="1:24" ht="14.4" x14ac:dyDescent="0.3">
      <c r="A144" s="13"/>
      <c r="B144" s="76"/>
      <c r="C144" s="78"/>
      <c r="D144" s="77"/>
      <c r="E144" s="66"/>
      <c r="J144" s="88" t="str">
        <f t="shared" si="31"/>
        <v/>
      </c>
      <c r="K144" s="89" t="str">
        <f t="shared" ca="1" si="32"/>
        <v/>
      </c>
      <c r="L144" s="88" t="str">
        <f t="shared" si="36"/>
        <v/>
      </c>
      <c r="M144" s="90" t="str">
        <f ca="1">IF(J144="","",VALUE(LEFT(OFFSET($E$7,$H$13*($J144-1),0),MAX(ISNUMBER(VALUE(MID(OFFSET($E$7,$H$13*($J144-1),0),{1,2,3,4,5,6,7,8,9},1)))*{1,2,3,4,5,6,7,8,9}))))</f>
        <v/>
      </c>
      <c r="N144" s="90" t="str">
        <f t="shared" ca="1" si="30"/>
        <v/>
      </c>
      <c r="O144" s="91" t="str">
        <f t="shared" si="37"/>
        <v/>
      </c>
      <c r="P144" s="91" t="str">
        <f t="shared" si="38"/>
        <v/>
      </c>
      <c r="Q144" s="92" t="str">
        <f t="shared" si="33"/>
        <v/>
      </c>
      <c r="R144" s="92" t="str">
        <f t="shared" si="39"/>
        <v/>
      </c>
      <c r="S144" s="92" t="str">
        <f t="shared" si="40"/>
        <v/>
      </c>
      <c r="T144" s="92" t="str">
        <f t="shared" si="41"/>
        <v/>
      </c>
      <c r="U144" s="94" t="str">
        <f t="shared" si="34"/>
        <v/>
      </c>
      <c r="V144" s="95" t="str">
        <f t="shared" si="35"/>
        <v/>
      </c>
      <c r="W144" s="95" t="str">
        <f t="shared" si="42"/>
        <v/>
      </c>
      <c r="X144" s="96" t="str">
        <f t="shared" si="43"/>
        <v/>
      </c>
    </row>
    <row r="145" spans="1:24" ht="14.4" x14ac:dyDescent="0.3">
      <c r="A145" s="13"/>
      <c r="B145" s="76"/>
      <c r="C145" s="78"/>
      <c r="D145" s="77"/>
      <c r="E145" s="66"/>
      <c r="J145" s="88" t="str">
        <f t="shared" si="31"/>
        <v/>
      </c>
      <c r="K145" s="89" t="str">
        <f t="shared" ca="1" si="32"/>
        <v/>
      </c>
      <c r="L145" s="88" t="str">
        <f t="shared" si="36"/>
        <v/>
      </c>
      <c r="M145" s="90" t="str">
        <f ca="1">IF(J145="","",VALUE(LEFT(OFFSET($E$7,$H$13*($J145-1),0),MAX(ISNUMBER(VALUE(MID(OFFSET($E$7,$H$13*($J145-1),0),{1,2,3,4,5,6,7,8,9},1)))*{1,2,3,4,5,6,7,8,9}))))</f>
        <v/>
      </c>
      <c r="N145" s="90" t="str">
        <f t="shared" ca="1" si="30"/>
        <v/>
      </c>
      <c r="O145" s="91" t="str">
        <f t="shared" si="37"/>
        <v/>
      </c>
      <c r="P145" s="91" t="str">
        <f t="shared" si="38"/>
        <v/>
      </c>
      <c r="Q145" s="92" t="str">
        <f t="shared" si="33"/>
        <v/>
      </c>
      <c r="R145" s="92" t="str">
        <f t="shared" si="39"/>
        <v/>
      </c>
      <c r="S145" s="92" t="str">
        <f t="shared" si="40"/>
        <v/>
      </c>
      <c r="T145" s="92" t="str">
        <f t="shared" si="41"/>
        <v/>
      </c>
      <c r="U145" s="94" t="str">
        <f t="shared" si="34"/>
        <v/>
      </c>
      <c r="V145" s="95" t="str">
        <f t="shared" si="35"/>
        <v/>
      </c>
      <c r="W145" s="95" t="str">
        <f t="shared" si="42"/>
        <v/>
      </c>
      <c r="X145" s="96" t="str">
        <f t="shared" si="43"/>
        <v/>
      </c>
    </row>
    <row r="146" spans="1:24" ht="14.4" x14ac:dyDescent="0.3">
      <c r="A146" s="13"/>
      <c r="B146" s="76"/>
      <c r="C146" s="78"/>
      <c r="D146" s="77"/>
      <c r="E146" s="66"/>
      <c r="J146" s="88" t="str">
        <f t="shared" si="31"/>
        <v/>
      </c>
      <c r="K146" s="89" t="str">
        <f t="shared" ca="1" si="32"/>
        <v/>
      </c>
      <c r="L146" s="88" t="str">
        <f t="shared" si="36"/>
        <v/>
      </c>
      <c r="M146" s="90" t="str">
        <f ca="1">IF(J146="","",VALUE(LEFT(OFFSET($E$7,$H$13*($J146-1),0),MAX(ISNUMBER(VALUE(MID(OFFSET($E$7,$H$13*($J146-1),0),{1,2,3,4,5,6,7,8,9},1)))*{1,2,3,4,5,6,7,8,9}))))</f>
        <v/>
      </c>
      <c r="N146" s="90" t="str">
        <f t="shared" ca="1" si="30"/>
        <v/>
      </c>
      <c r="O146" s="91" t="str">
        <f t="shared" si="37"/>
        <v/>
      </c>
      <c r="P146" s="91" t="str">
        <f t="shared" si="38"/>
        <v/>
      </c>
      <c r="Q146" s="92" t="str">
        <f t="shared" si="33"/>
        <v/>
      </c>
      <c r="R146" s="92" t="str">
        <f t="shared" si="39"/>
        <v/>
      </c>
      <c r="S146" s="92" t="str">
        <f t="shared" si="40"/>
        <v/>
      </c>
      <c r="T146" s="92" t="str">
        <f t="shared" si="41"/>
        <v/>
      </c>
      <c r="U146" s="94" t="str">
        <f t="shared" si="34"/>
        <v/>
      </c>
      <c r="V146" s="95" t="str">
        <f t="shared" si="35"/>
        <v/>
      </c>
      <c r="W146" s="95" t="str">
        <f t="shared" si="42"/>
        <v/>
      </c>
      <c r="X146" s="96" t="str">
        <f t="shared" si="43"/>
        <v/>
      </c>
    </row>
    <row r="147" spans="1:24" ht="14.4" x14ac:dyDescent="0.3">
      <c r="A147" s="13"/>
      <c r="B147" s="76"/>
      <c r="C147" s="78"/>
      <c r="D147" s="77"/>
      <c r="E147" s="66"/>
      <c r="J147" s="88" t="str">
        <f t="shared" si="31"/>
        <v/>
      </c>
      <c r="K147" s="89" t="str">
        <f t="shared" ca="1" si="32"/>
        <v/>
      </c>
      <c r="L147" s="88" t="str">
        <f t="shared" si="36"/>
        <v/>
      </c>
      <c r="M147" s="90" t="str">
        <f ca="1">IF(J147="","",VALUE(LEFT(OFFSET($E$7,$H$13*($J147-1),0),MAX(ISNUMBER(VALUE(MID(OFFSET($E$7,$H$13*($J147-1),0),{1,2,3,4,5,6,7,8,9},1)))*{1,2,3,4,5,6,7,8,9}))))</f>
        <v/>
      </c>
      <c r="N147" s="90" t="str">
        <f t="shared" ca="1" si="30"/>
        <v/>
      </c>
      <c r="O147" s="91" t="str">
        <f t="shared" si="37"/>
        <v/>
      </c>
      <c r="P147" s="91" t="str">
        <f t="shared" si="38"/>
        <v/>
      </c>
      <c r="Q147" s="92" t="str">
        <f t="shared" si="33"/>
        <v/>
      </c>
      <c r="R147" s="92" t="str">
        <f t="shared" si="39"/>
        <v/>
      </c>
      <c r="S147" s="92" t="str">
        <f t="shared" si="40"/>
        <v/>
      </c>
      <c r="T147" s="92" t="str">
        <f t="shared" si="41"/>
        <v/>
      </c>
      <c r="U147" s="94" t="str">
        <f t="shared" si="34"/>
        <v/>
      </c>
      <c r="V147" s="95" t="str">
        <f t="shared" si="35"/>
        <v/>
      </c>
      <c r="W147" s="95" t="str">
        <f t="shared" si="42"/>
        <v/>
      </c>
      <c r="X147" s="96" t="str">
        <f t="shared" si="43"/>
        <v/>
      </c>
    </row>
    <row r="148" spans="1:24" ht="14.4" x14ac:dyDescent="0.3">
      <c r="A148" s="13"/>
      <c r="B148" s="76"/>
      <c r="C148" s="78"/>
      <c r="D148" s="77"/>
      <c r="E148" s="66"/>
      <c r="J148" s="88" t="str">
        <f t="shared" si="31"/>
        <v/>
      </c>
      <c r="K148" s="89" t="str">
        <f t="shared" ca="1" si="32"/>
        <v/>
      </c>
      <c r="L148" s="88" t="str">
        <f t="shared" si="36"/>
        <v/>
      </c>
      <c r="M148" s="90" t="str">
        <f ca="1">IF(J148="","",VALUE(LEFT(OFFSET($E$7,$H$13*($J148-1),0),MAX(ISNUMBER(VALUE(MID(OFFSET($E$7,$H$13*($J148-1),0),{1,2,3,4,5,6,7,8,9},1)))*{1,2,3,4,5,6,7,8,9}))))</f>
        <v/>
      </c>
      <c r="N148" s="90" t="str">
        <f t="shared" ca="1" si="30"/>
        <v/>
      </c>
      <c r="O148" s="91" t="str">
        <f t="shared" si="37"/>
        <v/>
      </c>
      <c r="P148" s="91" t="str">
        <f t="shared" si="38"/>
        <v/>
      </c>
      <c r="Q148" s="92" t="str">
        <f t="shared" si="33"/>
        <v/>
      </c>
      <c r="R148" s="92" t="str">
        <f t="shared" si="39"/>
        <v/>
      </c>
      <c r="S148" s="92" t="str">
        <f t="shared" si="40"/>
        <v/>
      </c>
      <c r="T148" s="92" t="str">
        <f t="shared" si="41"/>
        <v/>
      </c>
      <c r="U148" s="94" t="str">
        <f t="shared" si="34"/>
        <v/>
      </c>
      <c r="V148" s="95" t="str">
        <f t="shared" si="35"/>
        <v/>
      </c>
      <c r="W148" s="95" t="str">
        <f t="shared" si="42"/>
        <v/>
      </c>
      <c r="X148" s="96" t="str">
        <f t="shared" si="43"/>
        <v/>
      </c>
    </row>
    <row r="149" spans="1:24" ht="14.4" x14ac:dyDescent="0.3">
      <c r="A149" s="13"/>
      <c r="B149" s="76"/>
      <c r="C149" s="78"/>
      <c r="D149" s="77"/>
      <c r="E149" s="66"/>
      <c r="J149" s="88" t="str">
        <f t="shared" si="31"/>
        <v/>
      </c>
      <c r="K149" s="89" t="str">
        <f t="shared" ca="1" si="32"/>
        <v/>
      </c>
      <c r="L149" s="88" t="str">
        <f t="shared" si="36"/>
        <v/>
      </c>
      <c r="M149" s="90" t="str">
        <f ca="1">IF(J149="","",VALUE(LEFT(OFFSET($E$7,$H$13*($J149-1),0),MAX(ISNUMBER(VALUE(MID(OFFSET($E$7,$H$13*($J149-1),0),{1,2,3,4,5,6,7,8,9},1)))*{1,2,3,4,5,6,7,8,9}))))</f>
        <v/>
      </c>
      <c r="N149" s="90" t="str">
        <f t="shared" ca="1" si="30"/>
        <v/>
      </c>
      <c r="O149" s="91" t="str">
        <f t="shared" si="37"/>
        <v/>
      </c>
      <c r="P149" s="91" t="str">
        <f t="shared" si="38"/>
        <v/>
      </c>
      <c r="Q149" s="92" t="str">
        <f t="shared" si="33"/>
        <v/>
      </c>
      <c r="R149" s="92" t="str">
        <f t="shared" si="39"/>
        <v/>
      </c>
      <c r="S149" s="92" t="str">
        <f t="shared" si="40"/>
        <v/>
      </c>
      <c r="T149" s="92" t="str">
        <f t="shared" si="41"/>
        <v/>
      </c>
      <c r="U149" s="94" t="str">
        <f t="shared" si="34"/>
        <v/>
      </c>
      <c r="V149" s="95" t="str">
        <f t="shared" si="35"/>
        <v/>
      </c>
      <c r="W149" s="95" t="str">
        <f t="shared" si="42"/>
        <v/>
      </c>
      <c r="X149" s="96" t="str">
        <f t="shared" si="43"/>
        <v/>
      </c>
    </row>
    <row r="150" spans="1:24" ht="14.4" x14ac:dyDescent="0.3">
      <c r="A150" s="13"/>
      <c r="B150" s="76"/>
      <c r="C150" s="78"/>
      <c r="D150" s="77"/>
      <c r="E150" s="66"/>
      <c r="J150" s="88" t="str">
        <f t="shared" si="31"/>
        <v/>
      </c>
      <c r="K150" s="89" t="str">
        <f t="shared" ca="1" si="32"/>
        <v/>
      </c>
      <c r="L150" s="88" t="str">
        <f t="shared" si="36"/>
        <v/>
      </c>
      <c r="M150" s="90" t="str">
        <f ca="1">IF(J150="","",VALUE(LEFT(OFFSET($E$7,$H$13*($J150-1),0),MAX(ISNUMBER(VALUE(MID(OFFSET($E$7,$H$13*($J150-1),0),{1,2,3,4,5,6,7,8,9},1)))*{1,2,3,4,5,6,7,8,9}))))</f>
        <v/>
      </c>
      <c r="N150" s="90" t="str">
        <f t="shared" ca="1" si="30"/>
        <v/>
      </c>
      <c r="O150" s="91" t="str">
        <f t="shared" si="37"/>
        <v/>
      </c>
      <c r="P150" s="91" t="str">
        <f t="shared" si="38"/>
        <v/>
      </c>
      <c r="Q150" s="92" t="str">
        <f t="shared" si="33"/>
        <v/>
      </c>
      <c r="R150" s="92" t="str">
        <f t="shared" si="39"/>
        <v/>
      </c>
      <c r="S150" s="92" t="str">
        <f t="shared" si="40"/>
        <v/>
      </c>
      <c r="T150" s="92" t="str">
        <f t="shared" si="41"/>
        <v/>
      </c>
      <c r="U150" s="94" t="str">
        <f t="shared" si="34"/>
        <v/>
      </c>
      <c r="V150" s="95" t="str">
        <f t="shared" si="35"/>
        <v/>
      </c>
      <c r="W150" s="95" t="str">
        <f t="shared" si="42"/>
        <v/>
      </c>
      <c r="X150" s="96" t="str">
        <f t="shared" si="43"/>
        <v/>
      </c>
    </row>
    <row r="151" spans="1:24" ht="14.4" x14ac:dyDescent="0.3">
      <c r="A151" s="13"/>
      <c r="B151" s="76"/>
      <c r="C151" s="78"/>
      <c r="D151" s="77"/>
      <c r="E151" s="66"/>
      <c r="J151" s="88" t="str">
        <f t="shared" si="31"/>
        <v/>
      </c>
      <c r="K151" s="89" t="str">
        <f t="shared" ca="1" si="32"/>
        <v/>
      </c>
      <c r="L151" s="88" t="str">
        <f t="shared" si="36"/>
        <v/>
      </c>
      <c r="M151" s="90" t="str">
        <f ca="1">IF(J151="","",VALUE(LEFT(OFFSET($E$7,$H$13*($J151-1),0),MAX(ISNUMBER(VALUE(MID(OFFSET($E$7,$H$13*($J151-1),0),{1,2,3,4,5,6,7,8,9},1)))*{1,2,3,4,5,6,7,8,9}))))</f>
        <v/>
      </c>
      <c r="N151" s="90" t="str">
        <f t="shared" ca="1" si="30"/>
        <v/>
      </c>
      <c r="O151" s="91" t="str">
        <f t="shared" si="37"/>
        <v/>
      </c>
      <c r="P151" s="91" t="str">
        <f t="shared" si="38"/>
        <v/>
      </c>
      <c r="Q151" s="92" t="str">
        <f t="shared" si="33"/>
        <v/>
      </c>
      <c r="R151" s="92" t="str">
        <f t="shared" si="39"/>
        <v/>
      </c>
      <c r="S151" s="92" t="str">
        <f t="shared" si="40"/>
        <v/>
      </c>
      <c r="T151" s="92" t="str">
        <f t="shared" si="41"/>
        <v/>
      </c>
      <c r="U151" s="94" t="str">
        <f t="shared" si="34"/>
        <v/>
      </c>
      <c r="V151" s="95" t="str">
        <f t="shared" si="35"/>
        <v/>
      </c>
      <c r="W151" s="95" t="str">
        <f t="shared" si="42"/>
        <v/>
      </c>
      <c r="X151" s="96" t="str">
        <f t="shared" si="43"/>
        <v/>
      </c>
    </row>
    <row r="152" spans="1:24" ht="14.4" x14ac:dyDescent="0.3">
      <c r="A152" s="13"/>
      <c r="B152" s="76"/>
      <c r="C152" s="78"/>
      <c r="D152" s="77"/>
      <c r="E152" s="66"/>
      <c r="J152" s="88" t="str">
        <f t="shared" si="31"/>
        <v/>
      </c>
      <c r="K152" s="89" t="str">
        <f t="shared" ca="1" si="32"/>
        <v/>
      </c>
      <c r="L152" s="88" t="str">
        <f t="shared" si="36"/>
        <v/>
      </c>
      <c r="M152" s="90" t="str">
        <f ca="1">IF(J152="","",VALUE(LEFT(OFFSET($E$7,$H$13*($J152-1),0),MAX(ISNUMBER(VALUE(MID(OFFSET($E$7,$H$13*($J152-1),0),{1,2,3,4,5,6,7,8,9},1)))*{1,2,3,4,5,6,7,8,9}))))</f>
        <v/>
      </c>
      <c r="N152" s="90" t="str">
        <f t="shared" ca="1" si="30"/>
        <v/>
      </c>
      <c r="O152" s="91" t="str">
        <f t="shared" si="37"/>
        <v/>
      </c>
      <c r="P152" s="91" t="str">
        <f t="shared" si="38"/>
        <v/>
      </c>
      <c r="Q152" s="92" t="str">
        <f t="shared" si="33"/>
        <v/>
      </c>
      <c r="R152" s="92" t="str">
        <f t="shared" si="39"/>
        <v/>
      </c>
      <c r="S152" s="92" t="str">
        <f t="shared" si="40"/>
        <v/>
      </c>
      <c r="T152" s="92" t="str">
        <f t="shared" si="41"/>
        <v/>
      </c>
      <c r="U152" s="94" t="str">
        <f t="shared" si="34"/>
        <v/>
      </c>
      <c r="V152" s="95" t="str">
        <f t="shared" si="35"/>
        <v/>
      </c>
      <c r="W152" s="95" t="str">
        <f t="shared" si="42"/>
        <v/>
      </c>
      <c r="X152" s="96" t="str">
        <f t="shared" si="43"/>
        <v/>
      </c>
    </row>
    <row r="153" spans="1:24" ht="14.4" x14ac:dyDescent="0.3">
      <c r="A153" s="13"/>
      <c r="B153" s="76"/>
      <c r="C153" s="78"/>
      <c r="D153" s="77"/>
      <c r="E153" s="66"/>
      <c r="J153" s="88" t="str">
        <f t="shared" si="31"/>
        <v/>
      </c>
      <c r="K153" s="89" t="str">
        <f t="shared" ca="1" si="32"/>
        <v/>
      </c>
      <c r="L153" s="88" t="str">
        <f t="shared" si="36"/>
        <v/>
      </c>
      <c r="M153" s="90" t="str">
        <f ca="1">IF(J153="","",VALUE(LEFT(OFFSET($E$7,$H$13*($J153-1),0),MAX(ISNUMBER(VALUE(MID(OFFSET($E$7,$H$13*($J153-1),0),{1,2,3,4,5,6,7,8,9},1)))*{1,2,3,4,5,6,7,8,9}))))</f>
        <v/>
      </c>
      <c r="N153" s="90" t="str">
        <f t="shared" ca="1" si="30"/>
        <v/>
      </c>
      <c r="O153" s="91" t="str">
        <f t="shared" si="37"/>
        <v/>
      </c>
      <c r="P153" s="91" t="str">
        <f t="shared" si="38"/>
        <v/>
      </c>
      <c r="Q153" s="92" t="str">
        <f t="shared" si="33"/>
        <v/>
      </c>
      <c r="R153" s="92" t="str">
        <f t="shared" si="39"/>
        <v/>
      </c>
      <c r="S153" s="92" t="str">
        <f t="shared" si="40"/>
        <v/>
      </c>
      <c r="T153" s="92" t="str">
        <f t="shared" si="41"/>
        <v/>
      </c>
      <c r="U153" s="94" t="str">
        <f t="shared" si="34"/>
        <v/>
      </c>
      <c r="V153" s="95" t="str">
        <f t="shared" si="35"/>
        <v/>
      </c>
      <c r="W153" s="95" t="str">
        <f t="shared" si="42"/>
        <v/>
      </c>
      <c r="X153" s="96" t="str">
        <f t="shared" si="43"/>
        <v/>
      </c>
    </row>
    <row r="154" spans="1:24" ht="14.4" x14ac:dyDescent="0.3">
      <c r="A154" s="13"/>
      <c r="B154" s="76"/>
      <c r="C154" s="78"/>
      <c r="D154" s="77"/>
      <c r="E154" s="66"/>
      <c r="J154" s="88" t="str">
        <f t="shared" si="31"/>
        <v/>
      </c>
      <c r="K154" s="89" t="str">
        <f t="shared" ca="1" si="32"/>
        <v/>
      </c>
      <c r="L154" s="88" t="str">
        <f t="shared" si="36"/>
        <v/>
      </c>
      <c r="M154" s="90" t="str">
        <f ca="1">IF(J154="","",VALUE(LEFT(OFFSET($E$7,$H$13*($J154-1),0),MAX(ISNUMBER(VALUE(MID(OFFSET($E$7,$H$13*($J154-1),0),{1,2,3,4,5,6,7,8,9},1)))*{1,2,3,4,5,6,7,8,9}))))</f>
        <v/>
      </c>
      <c r="N154" s="90" t="str">
        <f t="shared" ca="1" si="30"/>
        <v/>
      </c>
      <c r="O154" s="91" t="str">
        <f t="shared" si="37"/>
        <v/>
      </c>
      <c r="P154" s="91" t="str">
        <f t="shared" si="38"/>
        <v/>
      </c>
      <c r="Q154" s="92" t="str">
        <f t="shared" si="33"/>
        <v/>
      </c>
      <c r="R154" s="92" t="str">
        <f t="shared" si="39"/>
        <v/>
      </c>
      <c r="S154" s="92" t="str">
        <f t="shared" si="40"/>
        <v/>
      </c>
      <c r="T154" s="92" t="str">
        <f t="shared" si="41"/>
        <v/>
      </c>
      <c r="U154" s="94" t="str">
        <f t="shared" si="34"/>
        <v/>
      </c>
      <c r="V154" s="95" t="str">
        <f t="shared" si="35"/>
        <v/>
      </c>
      <c r="W154" s="95" t="str">
        <f t="shared" si="42"/>
        <v/>
      </c>
      <c r="X154" s="96" t="str">
        <f t="shared" si="43"/>
        <v/>
      </c>
    </row>
    <row r="155" spans="1:24" ht="14.4" x14ac:dyDescent="0.3">
      <c r="A155" s="13"/>
      <c r="B155" s="76"/>
      <c r="C155" s="78"/>
      <c r="D155" s="77"/>
      <c r="E155" s="66"/>
      <c r="J155" s="88" t="str">
        <f t="shared" si="31"/>
        <v/>
      </c>
      <c r="K155" s="89" t="str">
        <f t="shared" ca="1" si="32"/>
        <v/>
      </c>
      <c r="L155" s="88" t="str">
        <f t="shared" si="36"/>
        <v/>
      </c>
      <c r="M155" s="90" t="str">
        <f ca="1">IF(J155="","",VALUE(LEFT(OFFSET($E$7,$H$13*($J155-1),0),MAX(ISNUMBER(VALUE(MID(OFFSET($E$7,$H$13*($J155-1),0),{1,2,3,4,5,6,7,8,9},1)))*{1,2,3,4,5,6,7,8,9}))))</f>
        <v/>
      </c>
      <c r="N155" s="90" t="str">
        <f t="shared" ca="1" si="30"/>
        <v/>
      </c>
      <c r="O155" s="91" t="str">
        <f t="shared" si="37"/>
        <v/>
      </c>
      <c r="P155" s="91" t="str">
        <f t="shared" si="38"/>
        <v/>
      </c>
      <c r="Q155" s="92" t="str">
        <f t="shared" si="33"/>
        <v/>
      </c>
      <c r="R155" s="92" t="str">
        <f t="shared" si="39"/>
        <v/>
      </c>
      <c r="S155" s="92" t="str">
        <f t="shared" si="40"/>
        <v/>
      </c>
      <c r="T155" s="92" t="str">
        <f t="shared" si="41"/>
        <v/>
      </c>
      <c r="U155" s="94" t="str">
        <f t="shared" si="34"/>
        <v/>
      </c>
      <c r="V155" s="95" t="str">
        <f t="shared" si="35"/>
        <v/>
      </c>
      <c r="W155" s="95" t="str">
        <f t="shared" si="42"/>
        <v/>
      </c>
      <c r="X155" s="96" t="str">
        <f t="shared" si="43"/>
        <v/>
      </c>
    </row>
    <row r="156" spans="1:24" ht="14.4" x14ac:dyDescent="0.3">
      <c r="A156" s="13"/>
      <c r="B156" s="76"/>
      <c r="C156" s="78"/>
      <c r="D156" s="77"/>
      <c r="E156" s="66"/>
      <c r="J156" s="88" t="str">
        <f t="shared" si="31"/>
        <v/>
      </c>
      <c r="K156" s="89" t="str">
        <f t="shared" ca="1" si="32"/>
        <v/>
      </c>
      <c r="L156" s="88" t="str">
        <f t="shared" si="36"/>
        <v/>
      </c>
      <c r="M156" s="90" t="str">
        <f ca="1">IF(J156="","",VALUE(LEFT(OFFSET($E$7,$H$13*($J156-1),0),MAX(ISNUMBER(VALUE(MID(OFFSET($E$7,$H$13*($J156-1),0),{1,2,3,4,5,6,7,8,9},1)))*{1,2,3,4,5,6,7,8,9}))))</f>
        <v/>
      </c>
      <c r="N156" s="90" t="str">
        <f t="shared" ca="1" si="30"/>
        <v/>
      </c>
      <c r="O156" s="91" t="str">
        <f t="shared" si="37"/>
        <v/>
      </c>
      <c r="P156" s="91" t="str">
        <f t="shared" si="38"/>
        <v/>
      </c>
      <c r="Q156" s="92" t="str">
        <f t="shared" si="33"/>
        <v/>
      </c>
      <c r="R156" s="92" t="str">
        <f t="shared" si="39"/>
        <v/>
      </c>
      <c r="S156" s="92" t="str">
        <f t="shared" si="40"/>
        <v/>
      </c>
      <c r="T156" s="92" t="str">
        <f t="shared" si="41"/>
        <v/>
      </c>
      <c r="U156" s="94" t="str">
        <f t="shared" si="34"/>
        <v/>
      </c>
      <c r="V156" s="95" t="str">
        <f t="shared" si="35"/>
        <v/>
      </c>
      <c r="W156" s="95" t="str">
        <f t="shared" si="42"/>
        <v/>
      </c>
      <c r="X156" s="96" t="str">
        <f t="shared" si="43"/>
        <v/>
      </c>
    </row>
    <row r="157" spans="1:24" ht="14.4" x14ac:dyDescent="0.3">
      <c r="A157" s="13"/>
      <c r="B157" s="76"/>
      <c r="C157" s="78"/>
      <c r="D157" s="77"/>
      <c r="E157" s="66"/>
      <c r="J157" s="88" t="str">
        <f t="shared" si="31"/>
        <v/>
      </c>
      <c r="K157" s="89" t="str">
        <f t="shared" ca="1" si="32"/>
        <v/>
      </c>
      <c r="L157" s="88" t="str">
        <f t="shared" si="36"/>
        <v/>
      </c>
      <c r="M157" s="90" t="str">
        <f ca="1">IF(J157="","",VALUE(LEFT(OFFSET($E$7,$H$13*($J157-1),0),MAX(ISNUMBER(VALUE(MID(OFFSET($E$7,$H$13*($J157-1),0),{1,2,3,4,5,6,7,8,9},1)))*{1,2,3,4,5,6,7,8,9}))))</f>
        <v/>
      </c>
      <c r="N157" s="90" t="str">
        <f t="shared" ca="1" si="30"/>
        <v/>
      </c>
      <c r="O157" s="91" t="str">
        <f t="shared" si="37"/>
        <v/>
      </c>
      <c r="P157" s="91" t="str">
        <f t="shared" si="38"/>
        <v/>
      </c>
      <c r="Q157" s="92" t="str">
        <f t="shared" si="33"/>
        <v/>
      </c>
      <c r="R157" s="92" t="str">
        <f t="shared" si="39"/>
        <v/>
      </c>
      <c r="S157" s="92" t="str">
        <f t="shared" si="40"/>
        <v/>
      </c>
      <c r="T157" s="92" t="str">
        <f t="shared" si="41"/>
        <v/>
      </c>
      <c r="U157" s="94" t="str">
        <f t="shared" si="34"/>
        <v/>
      </c>
      <c r="V157" s="95" t="str">
        <f t="shared" si="35"/>
        <v/>
      </c>
      <c r="W157" s="95" t="str">
        <f t="shared" si="42"/>
        <v/>
      </c>
      <c r="X157" s="96" t="str">
        <f t="shared" si="43"/>
        <v/>
      </c>
    </row>
    <row r="158" spans="1:24" ht="14.4" x14ac:dyDescent="0.3">
      <c r="A158" s="13"/>
      <c r="B158" s="76"/>
      <c r="C158" s="78"/>
      <c r="D158" s="77"/>
      <c r="E158" s="66"/>
      <c r="J158" s="88" t="str">
        <f t="shared" si="31"/>
        <v/>
      </c>
      <c r="K158" s="89" t="str">
        <f t="shared" ca="1" si="32"/>
        <v/>
      </c>
      <c r="L158" s="88" t="str">
        <f t="shared" si="36"/>
        <v/>
      </c>
      <c r="M158" s="90" t="str">
        <f ca="1">IF(J158="","",VALUE(LEFT(OFFSET($E$7,$H$13*($J158-1),0),MAX(ISNUMBER(VALUE(MID(OFFSET($E$7,$H$13*($J158-1),0),{1,2,3,4,5,6,7,8,9},1)))*{1,2,3,4,5,6,7,8,9}))))</f>
        <v/>
      </c>
      <c r="N158" s="90" t="str">
        <f t="shared" ca="1" si="30"/>
        <v/>
      </c>
      <c r="O158" s="91" t="str">
        <f t="shared" si="37"/>
        <v/>
      </c>
      <c r="P158" s="91" t="str">
        <f t="shared" si="38"/>
        <v/>
      </c>
      <c r="Q158" s="92" t="str">
        <f t="shared" si="33"/>
        <v/>
      </c>
      <c r="R158" s="92" t="str">
        <f t="shared" si="39"/>
        <v/>
      </c>
      <c r="S158" s="92" t="str">
        <f t="shared" si="40"/>
        <v/>
      </c>
      <c r="T158" s="92" t="str">
        <f t="shared" si="41"/>
        <v/>
      </c>
      <c r="U158" s="94" t="str">
        <f t="shared" si="34"/>
        <v/>
      </c>
      <c r="V158" s="95" t="str">
        <f t="shared" si="35"/>
        <v/>
      </c>
      <c r="W158" s="95" t="str">
        <f t="shared" si="42"/>
        <v/>
      </c>
      <c r="X158" s="96" t="str">
        <f t="shared" si="43"/>
        <v/>
      </c>
    </row>
    <row r="159" spans="1:24" ht="14.4" x14ac:dyDescent="0.3">
      <c r="A159" s="13"/>
      <c r="B159" s="76"/>
      <c r="C159" s="78"/>
      <c r="D159" s="77"/>
      <c r="E159" s="66"/>
      <c r="J159" s="88" t="str">
        <f t="shared" si="31"/>
        <v/>
      </c>
      <c r="K159" s="89" t="str">
        <f t="shared" ca="1" si="32"/>
        <v/>
      </c>
      <c r="L159" s="88" t="str">
        <f t="shared" si="36"/>
        <v/>
      </c>
      <c r="M159" s="90" t="str">
        <f ca="1">IF(J159="","",VALUE(LEFT(OFFSET($E$7,$H$13*($J159-1),0),MAX(ISNUMBER(VALUE(MID(OFFSET($E$7,$H$13*($J159-1),0),{1,2,3,4,5,6,7,8,9},1)))*{1,2,3,4,5,6,7,8,9}))))</f>
        <v/>
      </c>
      <c r="N159" s="90" t="str">
        <f t="shared" ca="1" si="30"/>
        <v/>
      </c>
      <c r="O159" s="91" t="str">
        <f t="shared" si="37"/>
        <v/>
      </c>
      <c r="P159" s="91" t="str">
        <f t="shared" si="38"/>
        <v/>
      </c>
      <c r="Q159" s="92" t="str">
        <f t="shared" si="33"/>
        <v/>
      </c>
      <c r="R159" s="92" t="str">
        <f t="shared" si="39"/>
        <v/>
      </c>
      <c r="S159" s="92" t="str">
        <f t="shared" si="40"/>
        <v/>
      </c>
      <c r="T159" s="92" t="str">
        <f t="shared" si="41"/>
        <v/>
      </c>
      <c r="U159" s="94" t="str">
        <f t="shared" si="34"/>
        <v/>
      </c>
      <c r="V159" s="95" t="str">
        <f t="shared" si="35"/>
        <v/>
      </c>
      <c r="W159" s="95" t="str">
        <f t="shared" si="42"/>
        <v/>
      </c>
      <c r="X159" s="96" t="str">
        <f t="shared" si="43"/>
        <v/>
      </c>
    </row>
    <row r="160" spans="1:24" ht="14.4" x14ac:dyDescent="0.3">
      <c r="A160" s="13"/>
      <c r="B160" s="76"/>
      <c r="C160" s="78"/>
      <c r="D160" s="77"/>
      <c r="E160" s="66"/>
      <c r="J160" s="88" t="str">
        <f t="shared" si="31"/>
        <v/>
      </c>
      <c r="K160" s="89" t="str">
        <f t="shared" ca="1" si="32"/>
        <v/>
      </c>
      <c r="L160" s="88" t="str">
        <f t="shared" si="36"/>
        <v/>
      </c>
      <c r="M160" s="90" t="str">
        <f ca="1">IF(J160="","",VALUE(LEFT(OFFSET($E$7,$H$13*($J160-1),0),MAX(ISNUMBER(VALUE(MID(OFFSET($E$7,$H$13*($J160-1),0),{1,2,3,4,5,6,7,8,9},1)))*{1,2,3,4,5,6,7,8,9}))))</f>
        <v/>
      </c>
      <c r="N160" s="90" t="str">
        <f t="shared" ca="1" si="30"/>
        <v/>
      </c>
      <c r="O160" s="91" t="str">
        <f t="shared" si="37"/>
        <v/>
      </c>
      <c r="P160" s="91" t="str">
        <f t="shared" si="38"/>
        <v/>
      </c>
      <c r="Q160" s="92" t="str">
        <f t="shared" si="33"/>
        <v/>
      </c>
      <c r="R160" s="92" t="str">
        <f t="shared" si="39"/>
        <v/>
      </c>
      <c r="S160" s="92" t="str">
        <f t="shared" si="40"/>
        <v/>
      </c>
      <c r="T160" s="92" t="str">
        <f t="shared" si="41"/>
        <v/>
      </c>
      <c r="U160" s="94" t="str">
        <f t="shared" si="34"/>
        <v/>
      </c>
      <c r="V160" s="95" t="str">
        <f t="shared" si="35"/>
        <v/>
      </c>
      <c r="W160" s="95" t="str">
        <f t="shared" si="42"/>
        <v/>
      </c>
      <c r="X160" s="96" t="str">
        <f t="shared" si="43"/>
        <v/>
      </c>
    </row>
    <row r="161" spans="1:24" ht="14.4" x14ac:dyDescent="0.3">
      <c r="A161" s="13"/>
      <c r="B161" s="76"/>
      <c r="C161" s="78"/>
      <c r="D161" s="77"/>
      <c r="E161" s="66"/>
      <c r="J161" s="88" t="str">
        <f t="shared" si="31"/>
        <v/>
      </c>
      <c r="K161" s="89" t="str">
        <f t="shared" ca="1" si="32"/>
        <v/>
      </c>
      <c r="L161" s="88" t="str">
        <f t="shared" si="36"/>
        <v/>
      </c>
      <c r="M161" s="90" t="str">
        <f ca="1">IF(J161="","",VALUE(LEFT(OFFSET($E$7,$H$13*($J161-1),0),MAX(ISNUMBER(VALUE(MID(OFFSET($E$7,$H$13*($J161-1),0),{1,2,3,4,5,6,7,8,9},1)))*{1,2,3,4,5,6,7,8,9}))))</f>
        <v/>
      </c>
      <c r="N161" s="90" t="str">
        <f t="shared" ca="1" si="30"/>
        <v/>
      </c>
      <c r="O161" s="91" t="str">
        <f t="shared" si="37"/>
        <v/>
      </c>
      <c r="P161" s="91" t="str">
        <f t="shared" si="38"/>
        <v/>
      </c>
      <c r="Q161" s="92" t="str">
        <f t="shared" si="33"/>
        <v/>
      </c>
      <c r="R161" s="92" t="str">
        <f t="shared" si="39"/>
        <v/>
      </c>
      <c r="S161" s="92" t="str">
        <f t="shared" si="40"/>
        <v/>
      </c>
      <c r="T161" s="92" t="str">
        <f t="shared" si="41"/>
        <v/>
      </c>
      <c r="U161" s="94" t="str">
        <f t="shared" si="34"/>
        <v/>
      </c>
      <c r="V161" s="95" t="str">
        <f t="shared" si="35"/>
        <v/>
      </c>
      <c r="W161" s="95" t="str">
        <f t="shared" si="42"/>
        <v/>
      </c>
      <c r="X161" s="96" t="str">
        <f t="shared" si="43"/>
        <v/>
      </c>
    </row>
    <row r="162" spans="1:24" ht="14.4" x14ac:dyDescent="0.3">
      <c r="A162" s="13"/>
      <c r="B162" s="76"/>
      <c r="C162" s="78"/>
      <c r="D162" s="77"/>
      <c r="E162" s="66"/>
      <c r="J162" s="88" t="str">
        <f t="shared" si="31"/>
        <v/>
      </c>
      <c r="K162" s="89" t="str">
        <f t="shared" ca="1" si="32"/>
        <v/>
      </c>
      <c r="L162" s="88" t="str">
        <f t="shared" si="36"/>
        <v/>
      </c>
      <c r="M162" s="90" t="str">
        <f ca="1">IF(J162="","",VALUE(LEFT(OFFSET($E$7,$H$13*($J162-1),0),MAX(ISNUMBER(VALUE(MID(OFFSET($E$7,$H$13*($J162-1),0),{1,2,3,4,5,6,7,8,9},1)))*{1,2,3,4,5,6,7,8,9}))))</f>
        <v/>
      </c>
      <c r="N162" s="90" t="str">
        <f t="shared" ca="1" si="30"/>
        <v/>
      </c>
      <c r="O162" s="91" t="str">
        <f t="shared" si="37"/>
        <v/>
      </c>
      <c r="P162" s="91" t="str">
        <f t="shared" si="38"/>
        <v/>
      </c>
      <c r="Q162" s="92" t="str">
        <f t="shared" si="33"/>
        <v/>
      </c>
      <c r="R162" s="92" t="str">
        <f t="shared" si="39"/>
        <v/>
      </c>
      <c r="S162" s="92" t="str">
        <f t="shared" si="40"/>
        <v/>
      </c>
      <c r="T162" s="92" t="str">
        <f t="shared" si="41"/>
        <v/>
      </c>
      <c r="U162" s="94" t="str">
        <f t="shared" si="34"/>
        <v/>
      </c>
      <c r="V162" s="95" t="str">
        <f t="shared" si="35"/>
        <v/>
      </c>
      <c r="W162" s="95" t="str">
        <f t="shared" si="42"/>
        <v/>
      </c>
      <c r="X162" s="96" t="str">
        <f t="shared" si="43"/>
        <v/>
      </c>
    </row>
    <row r="163" spans="1:24" ht="14.4" x14ac:dyDescent="0.3">
      <c r="A163" s="13"/>
      <c r="B163" s="76"/>
      <c r="C163" s="78"/>
      <c r="D163" s="77"/>
      <c r="E163" s="66"/>
      <c r="J163" s="88" t="str">
        <f t="shared" si="31"/>
        <v/>
      </c>
      <c r="K163" s="89" t="str">
        <f t="shared" ca="1" si="32"/>
        <v/>
      </c>
      <c r="L163" s="88" t="str">
        <f t="shared" si="36"/>
        <v/>
      </c>
      <c r="M163" s="90" t="str">
        <f ca="1">IF(J163="","",VALUE(LEFT(OFFSET($E$7,$H$13*($J163-1),0),MAX(ISNUMBER(VALUE(MID(OFFSET($E$7,$H$13*($J163-1),0),{1,2,3,4,5,6,7,8,9},1)))*{1,2,3,4,5,6,7,8,9}))))</f>
        <v/>
      </c>
      <c r="N163" s="90" t="str">
        <f t="shared" ca="1" si="30"/>
        <v/>
      </c>
      <c r="O163" s="91" t="str">
        <f t="shared" si="37"/>
        <v/>
      </c>
      <c r="P163" s="91" t="str">
        <f t="shared" si="38"/>
        <v/>
      </c>
      <c r="Q163" s="92" t="str">
        <f t="shared" si="33"/>
        <v/>
      </c>
      <c r="R163" s="92" t="str">
        <f t="shared" si="39"/>
        <v/>
      </c>
      <c r="S163" s="92" t="str">
        <f t="shared" si="40"/>
        <v/>
      </c>
      <c r="T163" s="92" t="str">
        <f t="shared" si="41"/>
        <v/>
      </c>
      <c r="U163" s="94" t="str">
        <f t="shared" si="34"/>
        <v/>
      </c>
      <c r="V163" s="95" t="str">
        <f t="shared" si="35"/>
        <v/>
      </c>
      <c r="W163" s="95" t="str">
        <f t="shared" si="42"/>
        <v/>
      </c>
      <c r="X163" s="96" t="str">
        <f t="shared" si="43"/>
        <v/>
      </c>
    </row>
    <row r="164" spans="1:24" ht="14.4" x14ac:dyDescent="0.3">
      <c r="A164" s="13"/>
      <c r="B164" s="76"/>
      <c r="C164" s="78"/>
      <c r="D164" s="77"/>
      <c r="E164" s="66"/>
      <c r="J164" s="88" t="str">
        <f t="shared" si="31"/>
        <v/>
      </c>
      <c r="K164" s="89" t="str">
        <f t="shared" ca="1" si="32"/>
        <v/>
      </c>
      <c r="L164" s="88" t="str">
        <f t="shared" si="36"/>
        <v/>
      </c>
      <c r="M164" s="90" t="str">
        <f ca="1">IF(J164="","",VALUE(LEFT(OFFSET($E$7,$H$13*($J164-1),0),MAX(ISNUMBER(VALUE(MID(OFFSET($E$7,$H$13*($J164-1),0),{1,2,3,4,5,6,7,8,9},1)))*{1,2,3,4,5,6,7,8,9}))))</f>
        <v/>
      </c>
      <c r="N164" s="90" t="str">
        <f t="shared" ca="1" si="30"/>
        <v/>
      </c>
      <c r="O164" s="91" t="str">
        <f t="shared" si="37"/>
        <v/>
      </c>
      <c r="P164" s="91" t="str">
        <f t="shared" si="38"/>
        <v/>
      </c>
      <c r="Q164" s="92" t="str">
        <f t="shared" si="33"/>
        <v/>
      </c>
      <c r="R164" s="92" t="str">
        <f t="shared" si="39"/>
        <v/>
      </c>
      <c r="S164" s="92" t="str">
        <f t="shared" si="40"/>
        <v/>
      </c>
      <c r="T164" s="92" t="str">
        <f t="shared" si="41"/>
        <v/>
      </c>
      <c r="U164" s="94" t="str">
        <f t="shared" si="34"/>
        <v/>
      </c>
      <c r="V164" s="95" t="str">
        <f t="shared" si="35"/>
        <v/>
      </c>
      <c r="W164" s="95" t="str">
        <f t="shared" si="42"/>
        <v/>
      </c>
      <c r="X164" s="96" t="str">
        <f t="shared" si="43"/>
        <v/>
      </c>
    </row>
    <row r="165" spans="1:24" ht="14.4" x14ac:dyDescent="0.3">
      <c r="A165" s="13"/>
      <c r="B165" s="76"/>
      <c r="C165" s="78"/>
      <c r="D165" s="77"/>
      <c r="E165" s="66"/>
      <c r="J165" s="88" t="str">
        <f t="shared" si="31"/>
        <v/>
      </c>
      <c r="K165" s="89" t="str">
        <f t="shared" ca="1" si="32"/>
        <v/>
      </c>
      <c r="L165" s="88" t="str">
        <f t="shared" si="36"/>
        <v/>
      </c>
      <c r="M165" s="90" t="str">
        <f ca="1">IF(J165="","",VALUE(LEFT(OFFSET($E$7,$H$13*($J165-1),0),MAX(ISNUMBER(VALUE(MID(OFFSET($E$7,$H$13*($J165-1),0),{1,2,3,4,5,6,7,8,9},1)))*{1,2,3,4,5,6,7,8,9}))))</f>
        <v/>
      </c>
      <c r="N165" s="90" t="str">
        <f t="shared" ca="1" si="30"/>
        <v/>
      </c>
      <c r="O165" s="91" t="str">
        <f t="shared" si="37"/>
        <v/>
      </c>
      <c r="P165" s="91" t="str">
        <f t="shared" si="38"/>
        <v/>
      </c>
      <c r="Q165" s="92" t="str">
        <f t="shared" si="33"/>
        <v/>
      </c>
      <c r="R165" s="92" t="str">
        <f t="shared" si="39"/>
        <v/>
      </c>
      <c r="S165" s="92" t="str">
        <f t="shared" si="40"/>
        <v/>
      </c>
      <c r="T165" s="92" t="str">
        <f t="shared" si="41"/>
        <v/>
      </c>
      <c r="U165" s="94" t="str">
        <f t="shared" si="34"/>
        <v/>
      </c>
      <c r="V165" s="95" t="str">
        <f t="shared" si="35"/>
        <v/>
      </c>
      <c r="W165" s="95" t="str">
        <f t="shared" si="42"/>
        <v/>
      </c>
      <c r="X165" s="96" t="str">
        <f t="shared" si="43"/>
        <v/>
      </c>
    </row>
    <row r="166" spans="1:24" ht="14.4" x14ac:dyDescent="0.3">
      <c r="A166" s="13"/>
      <c r="B166" s="76"/>
      <c r="C166" s="78"/>
      <c r="D166" s="77"/>
      <c r="E166" s="66"/>
      <c r="J166" s="88" t="str">
        <f t="shared" si="31"/>
        <v/>
      </c>
      <c r="K166" s="89" t="str">
        <f t="shared" ca="1" si="32"/>
        <v/>
      </c>
      <c r="L166" s="88" t="str">
        <f t="shared" si="36"/>
        <v/>
      </c>
      <c r="M166" s="90" t="str">
        <f ca="1">IF(J166="","",VALUE(LEFT(OFFSET($E$7,$H$13*($J166-1),0),MAX(ISNUMBER(VALUE(MID(OFFSET($E$7,$H$13*($J166-1),0),{1,2,3,4,5,6,7,8,9},1)))*{1,2,3,4,5,6,7,8,9}))))</f>
        <v/>
      </c>
      <c r="N166" s="90" t="str">
        <f t="shared" ca="1" si="30"/>
        <v/>
      </c>
      <c r="O166" s="91" t="str">
        <f t="shared" si="37"/>
        <v/>
      </c>
      <c r="P166" s="91" t="str">
        <f t="shared" si="38"/>
        <v/>
      </c>
      <c r="Q166" s="92" t="str">
        <f t="shared" si="33"/>
        <v/>
      </c>
      <c r="R166" s="92" t="str">
        <f t="shared" si="39"/>
        <v/>
      </c>
      <c r="S166" s="92" t="str">
        <f t="shared" si="40"/>
        <v/>
      </c>
      <c r="T166" s="92" t="str">
        <f t="shared" si="41"/>
        <v/>
      </c>
      <c r="U166" s="94" t="str">
        <f t="shared" si="34"/>
        <v/>
      </c>
      <c r="V166" s="95" t="str">
        <f t="shared" si="35"/>
        <v/>
      </c>
      <c r="W166" s="95" t="str">
        <f t="shared" si="42"/>
        <v/>
      </c>
      <c r="X166" s="96" t="str">
        <f t="shared" si="43"/>
        <v/>
      </c>
    </row>
    <row r="167" spans="1:24" ht="14.4" x14ac:dyDescent="0.3">
      <c r="A167" s="13"/>
      <c r="B167" s="76"/>
      <c r="C167" s="78"/>
      <c r="D167" s="77"/>
      <c r="E167" s="66"/>
      <c r="J167" s="88" t="str">
        <f t="shared" si="31"/>
        <v/>
      </c>
      <c r="K167" s="89" t="str">
        <f t="shared" ca="1" si="32"/>
        <v/>
      </c>
      <c r="L167" s="88" t="str">
        <f t="shared" si="36"/>
        <v/>
      </c>
      <c r="M167" s="90" t="str">
        <f ca="1">IF(J167="","",VALUE(LEFT(OFFSET($E$7,$H$13*($J167-1),0),MAX(ISNUMBER(VALUE(MID(OFFSET($E$7,$H$13*($J167-1),0),{1,2,3,4,5,6,7,8,9},1)))*{1,2,3,4,5,6,7,8,9}))))</f>
        <v/>
      </c>
      <c r="N167" s="90" t="str">
        <f t="shared" ca="1" si="30"/>
        <v/>
      </c>
      <c r="O167" s="91" t="str">
        <f t="shared" si="37"/>
        <v/>
      </c>
      <c r="P167" s="91" t="str">
        <f t="shared" si="38"/>
        <v/>
      </c>
      <c r="Q167" s="92" t="str">
        <f t="shared" si="33"/>
        <v/>
      </c>
      <c r="R167" s="92" t="str">
        <f t="shared" si="39"/>
        <v/>
      </c>
      <c r="S167" s="92" t="str">
        <f t="shared" si="40"/>
        <v/>
      </c>
      <c r="T167" s="92" t="str">
        <f t="shared" si="41"/>
        <v/>
      </c>
      <c r="U167" s="94" t="str">
        <f t="shared" si="34"/>
        <v/>
      </c>
      <c r="V167" s="95" t="str">
        <f t="shared" si="35"/>
        <v/>
      </c>
      <c r="W167" s="95" t="str">
        <f t="shared" si="42"/>
        <v/>
      </c>
      <c r="X167" s="96" t="str">
        <f t="shared" si="43"/>
        <v/>
      </c>
    </row>
    <row r="168" spans="1:24" ht="14.4" x14ac:dyDescent="0.3">
      <c r="A168" s="13"/>
      <c r="B168" s="76"/>
      <c r="C168" s="78"/>
      <c r="D168" s="77"/>
      <c r="E168" s="66"/>
      <c r="J168" s="88" t="str">
        <f t="shared" si="31"/>
        <v/>
      </c>
      <c r="K168" s="89" t="str">
        <f t="shared" ca="1" si="32"/>
        <v/>
      </c>
      <c r="L168" s="88" t="str">
        <f t="shared" si="36"/>
        <v/>
      </c>
      <c r="M168" s="90" t="str">
        <f ca="1">IF(J168="","",VALUE(LEFT(OFFSET($E$7,$H$13*($J168-1),0),MAX(ISNUMBER(VALUE(MID(OFFSET($E$7,$H$13*($J168-1),0),{1,2,3,4,5,6,7,8,9},1)))*{1,2,3,4,5,6,7,8,9}))))</f>
        <v/>
      </c>
      <c r="N168" s="90" t="str">
        <f t="shared" ca="1" si="30"/>
        <v/>
      </c>
      <c r="O168" s="91" t="str">
        <f t="shared" si="37"/>
        <v/>
      </c>
      <c r="P168" s="91" t="str">
        <f t="shared" si="38"/>
        <v/>
      </c>
      <c r="Q168" s="92" t="str">
        <f t="shared" si="33"/>
        <v/>
      </c>
      <c r="R168" s="92" t="str">
        <f t="shared" si="39"/>
        <v/>
      </c>
      <c r="S168" s="92" t="str">
        <f t="shared" si="40"/>
        <v/>
      </c>
      <c r="T168" s="92" t="str">
        <f t="shared" si="41"/>
        <v/>
      </c>
      <c r="U168" s="94" t="str">
        <f t="shared" si="34"/>
        <v/>
      </c>
      <c r="V168" s="95" t="str">
        <f t="shared" si="35"/>
        <v/>
      </c>
      <c r="W168" s="95" t="str">
        <f t="shared" si="42"/>
        <v/>
      </c>
      <c r="X168" s="96" t="str">
        <f t="shared" si="43"/>
        <v/>
      </c>
    </row>
    <row r="169" spans="1:24" ht="14.4" x14ac:dyDescent="0.3">
      <c r="A169" s="13"/>
      <c r="B169" s="76"/>
      <c r="C169" s="78"/>
      <c r="D169" s="77"/>
      <c r="E169" s="66"/>
      <c r="J169" s="88" t="str">
        <f t="shared" si="31"/>
        <v/>
      </c>
      <c r="K169" s="89" t="str">
        <f t="shared" ca="1" si="32"/>
        <v/>
      </c>
      <c r="L169" s="88" t="str">
        <f t="shared" si="36"/>
        <v/>
      </c>
      <c r="M169" s="90" t="str">
        <f ca="1">IF(J169="","",VALUE(LEFT(OFFSET($E$7,$H$13*($J169-1),0),MAX(ISNUMBER(VALUE(MID(OFFSET($E$7,$H$13*($J169-1),0),{1,2,3,4,5,6,7,8,9},1)))*{1,2,3,4,5,6,7,8,9}))))</f>
        <v/>
      </c>
      <c r="N169" s="90" t="str">
        <f t="shared" ca="1" si="30"/>
        <v/>
      </c>
      <c r="O169" s="91" t="str">
        <f t="shared" si="37"/>
        <v/>
      </c>
      <c r="P169" s="91" t="str">
        <f t="shared" si="38"/>
        <v/>
      </c>
      <c r="Q169" s="92" t="str">
        <f t="shared" si="33"/>
        <v/>
      </c>
      <c r="R169" s="92" t="str">
        <f t="shared" si="39"/>
        <v/>
      </c>
      <c r="S169" s="92" t="str">
        <f t="shared" si="40"/>
        <v/>
      </c>
      <c r="T169" s="92" t="str">
        <f t="shared" si="41"/>
        <v/>
      </c>
      <c r="U169" s="94" t="str">
        <f t="shared" si="34"/>
        <v/>
      </c>
      <c r="V169" s="95" t="str">
        <f t="shared" si="35"/>
        <v/>
      </c>
      <c r="W169" s="95" t="str">
        <f t="shared" si="42"/>
        <v/>
      </c>
      <c r="X169" s="96" t="str">
        <f t="shared" si="43"/>
        <v/>
      </c>
    </row>
    <row r="170" spans="1:24" ht="14.4" x14ac:dyDescent="0.3">
      <c r="A170" s="13"/>
      <c r="B170" s="76"/>
      <c r="C170" s="78"/>
      <c r="D170" s="77"/>
      <c r="E170" s="66"/>
      <c r="J170" s="88" t="str">
        <f t="shared" si="31"/>
        <v/>
      </c>
      <c r="K170" s="89" t="str">
        <f t="shared" ca="1" si="32"/>
        <v/>
      </c>
      <c r="L170" s="88" t="str">
        <f t="shared" si="36"/>
        <v/>
      </c>
      <c r="M170" s="90" t="str">
        <f ca="1">IF(J170="","",VALUE(LEFT(OFFSET($E$7,$H$13*($J170-1),0),MAX(ISNUMBER(VALUE(MID(OFFSET($E$7,$H$13*($J170-1),0),{1,2,3,4,5,6,7,8,9},1)))*{1,2,3,4,5,6,7,8,9}))))</f>
        <v/>
      </c>
      <c r="N170" s="90" t="str">
        <f t="shared" ca="1" si="30"/>
        <v/>
      </c>
      <c r="O170" s="91" t="str">
        <f t="shared" si="37"/>
        <v/>
      </c>
      <c r="P170" s="91" t="str">
        <f t="shared" si="38"/>
        <v/>
      </c>
      <c r="Q170" s="92" t="str">
        <f t="shared" si="33"/>
        <v/>
      </c>
      <c r="R170" s="92" t="str">
        <f t="shared" si="39"/>
        <v/>
      </c>
      <c r="S170" s="92" t="str">
        <f t="shared" si="40"/>
        <v/>
      </c>
      <c r="T170" s="92" t="str">
        <f t="shared" si="41"/>
        <v/>
      </c>
      <c r="U170" s="94" t="str">
        <f t="shared" si="34"/>
        <v/>
      </c>
      <c r="V170" s="95" t="str">
        <f t="shared" si="35"/>
        <v/>
      </c>
      <c r="W170" s="95" t="str">
        <f t="shared" si="42"/>
        <v/>
      </c>
      <c r="X170" s="96" t="str">
        <f t="shared" si="43"/>
        <v/>
      </c>
    </row>
    <row r="171" spans="1:24" ht="14.4" x14ac:dyDescent="0.3">
      <c r="A171" s="13"/>
      <c r="B171" s="76"/>
      <c r="C171" s="78"/>
      <c r="D171" s="77"/>
      <c r="E171" s="66"/>
      <c r="J171" s="88" t="str">
        <f t="shared" si="31"/>
        <v/>
      </c>
      <c r="K171" s="89" t="str">
        <f t="shared" ca="1" si="32"/>
        <v/>
      </c>
      <c r="L171" s="88" t="str">
        <f t="shared" si="36"/>
        <v/>
      </c>
      <c r="M171" s="90" t="str">
        <f ca="1">IF(J171="","",VALUE(LEFT(OFFSET($E$7,$H$13*($J171-1),0),MAX(ISNUMBER(VALUE(MID(OFFSET($E$7,$H$13*($J171-1),0),{1,2,3,4,5,6,7,8,9},1)))*{1,2,3,4,5,6,7,8,9}))))</f>
        <v/>
      </c>
      <c r="N171" s="90" t="str">
        <f t="shared" ca="1" si="30"/>
        <v/>
      </c>
      <c r="O171" s="91" t="str">
        <f t="shared" si="37"/>
        <v/>
      </c>
      <c r="P171" s="91" t="str">
        <f t="shared" si="38"/>
        <v/>
      </c>
      <c r="Q171" s="92" t="str">
        <f t="shared" si="33"/>
        <v/>
      </c>
      <c r="R171" s="92" t="str">
        <f t="shared" si="39"/>
        <v/>
      </c>
      <c r="S171" s="92" t="str">
        <f t="shared" si="40"/>
        <v/>
      </c>
      <c r="T171" s="92" t="str">
        <f t="shared" si="41"/>
        <v/>
      </c>
      <c r="U171" s="94" t="str">
        <f t="shared" si="34"/>
        <v/>
      </c>
      <c r="V171" s="95" t="str">
        <f t="shared" si="35"/>
        <v/>
      </c>
      <c r="W171" s="95" t="str">
        <f t="shared" si="42"/>
        <v/>
      </c>
      <c r="X171" s="96" t="str">
        <f t="shared" si="43"/>
        <v/>
      </c>
    </row>
    <row r="172" spans="1:24" ht="14.4" x14ac:dyDescent="0.3">
      <c r="A172" s="13"/>
      <c r="B172" s="76"/>
      <c r="C172" s="78"/>
      <c r="D172" s="77"/>
      <c r="E172" s="66"/>
      <c r="J172" s="88" t="str">
        <f t="shared" si="31"/>
        <v/>
      </c>
      <c r="K172" s="89" t="str">
        <f t="shared" ca="1" si="32"/>
        <v/>
      </c>
      <c r="L172" s="88" t="str">
        <f t="shared" si="36"/>
        <v/>
      </c>
      <c r="M172" s="90" t="str">
        <f ca="1">IF(J172="","",VALUE(LEFT(OFFSET($E$7,$H$13*($J172-1),0),MAX(ISNUMBER(VALUE(MID(OFFSET($E$7,$H$13*($J172-1),0),{1,2,3,4,5,6,7,8,9},1)))*{1,2,3,4,5,6,7,8,9}))))</f>
        <v/>
      </c>
      <c r="N172" s="90" t="str">
        <f t="shared" ca="1" si="30"/>
        <v/>
      </c>
      <c r="O172" s="91" t="str">
        <f t="shared" si="37"/>
        <v/>
      </c>
      <c r="P172" s="91" t="str">
        <f t="shared" si="38"/>
        <v/>
      </c>
      <c r="Q172" s="92" t="str">
        <f t="shared" si="33"/>
        <v/>
      </c>
      <c r="R172" s="92" t="str">
        <f t="shared" si="39"/>
        <v/>
      </c>
      <c r="S172" s="92" t="str">
        <f t="shared" si="40"/>
        <v/>
      </c>
      <c r="T172" s="92" t="str">
        <f t="shared" si="41"/>
        <v/>
      </c>
      <c r="U172" s="94" t="str">
        <f t="shared" si="34"/>
        <v/>
      </c>
      <c r="V172" s="95" t="str">
        <f t="shared" si="35"/>
        <v/>
      </c>
      <c r="W172" s="95" t="str">
        <f t="shared" si="42"/>
        <v/>
      </c>
      <c r="X172" s="96" t="str">
        <f t="shared" si="43"/>
        <v/>
      </c>
    </row>
    <row r="173" spans="1:24" ht="14.4" x14ac:dyDescent="0.3">
      <c r="A173" s="13"/>
      <c r="B173" s="76"/>
      <c r="C173" s="78"/>
      <c r="D173" s="77"/>
      <c r="E173" s="66"/>
      <c r="J173" s="88" t="str">
        <f t="shared" si="31"/>
        <v/>
      </c>
      <c r="K173" s="89" t="str">
        <f t="shared" ca="1" si="32"/>
        <v/>
      </c>
      <c r="L173" s="88" t="str">
        <f t="shared" si="36"/>
        <v/>
      </c>
      <c r="M173" s="90" t="str">
        <f ca="1">IF(J173="","",VALUE(LEFT(OFFSET($E$7,$H$13*($J173-1),0),MAX(ISNUMBER(VALUE(MID(OFFSET($E$7,$H$13*($J173-1),0),{1,2,3,4,5,6,7,8,9},1)))*{1,2,3,4,5,6,7,8,9}))))</f>
        <v/>
      </c>
      <c r="N173" s="90" t="str">
        <f t="shared" ca="1" si="30"/>
        <v/>
      </c>
      <c r="O173" s="91" t="str">
        <f t="shared" si="37"/>
        <v/>
      </c>
      <c r="P173" s="91" t="str">
        <f t="shared" si="38"/>
        <v/>
      </c>
      <c r="Q173" s="92" t="str">
        <f t="shared" si="33"/>
        <v/>
      </c>
      <c r="R173" s="92" t="str">
        <f t="shared" si="39"/>
        <v/>
      </c>
      <c r="S173" s="92" t="str">
        <f t="shared" si="40"/>
        <v/>
      </c>
      <c r="T173" s="92" t="str">
        <f t="shared" si="41"/>
        <v/>
      </c>
      <c r="U173" s="94" t="str">
        <f t="shared" si="34"/>
        <v/>
      </c>
      <c r="V173" s="95" t="str">
        <f t="shared" si="35"/>
        <v/>
      </c>
      <c r="W173" s="95" t="str">
        <f t="shared" si="42"/>
        <v/>
      </c>
      <c r="X173" s="96" t="str">
        <f t="shared" si="43"/>
        <v/>
      </c>
    </row>
    <row r="174" spans="1:24" ht="14.4" x14ac:dyDescent="0.3">
      <c r="A174" s="13"/>
      <c r="B174" s="76"/>
      <c r="C174" s="78"/>
      <c r="D174" s="77"/>
      <c r="E174" s="66"/>
      <c r="J174" s="88" t="str">
        <f t="shared" si="31"/>
        <v/>
      </c>
      <c r="K174" s="89" t="str">
        <f t="shared" ca="1" si="32"/>
        <v/>
      </c>
      <c r="L174" s="88" t="str">
        <f t="shared" si="36"/>
        <v/>
      </c>
      <c r="M174" s="90" t="str">
        <f ca="1">IF(J174="","",VALUE(LEFT(OFFSET($E$7,$H$13*($J174-1),0),MAX(ISNUMBER(VALUE(MID(OFFSET($E$7,$H$13*($J174-1),0),{1,2,3,4,5,6,7,8,9},1)))*{1,2,3,4,5,6,7,8,9}))))</f>
        <v/>
      </c>
      <c r="N174" s="90" t="str">
        <f t="shared" ca="1" si="30"/>
        <v/>
      </c>
      <c r="O174" s="91" t="str">
        <f t="shared" si="37"/>
        <v/>
      </c>
      <c r="P174" s="91" t="str">
        <f t="shared" si="38"/>
        <v/>
      </c>
      <c r="Q174" s="92" t="str">
        <f t="shared" si="33"/>
        <v/>
      </c>
      <c r="R174" s="92" t="str">
        <f t="shared" si="39"/>
        <v/>
      </c>
      <c r="S174" s="92" t="str">
        <f t="shared" si="40"/>
        <v/>
      </c>
      <c r="T174" s="92" t="str">
        <f t="shared" si="41"/>
        <v/>
      </c>
      <c r="U174" s="94" t="str">
        <f t="shared" si="34"/>
        <v/>
      </c>
      <c r="V174" s="95" t="str">
        <f t="shared" si="35"/>
        <v/>
      </c>
      <c r="W174" s="95" t="str">
        <f t="shared" si="42"/>
        <v/>
      </c>
      <c r="X174" s="96" t="str">
        <f t="shared" si="43"/>
        <v/>
      </c>
    </row>
    <row r="175" spans="1:24" ht="14.4" x14ac:dyDescent="0.3">
      <c r="A175" s="13"/>
      <c r="B175" s="76"/>
      <c r="C175" s="78"/>
      <c r="D175" s="77"/>
      <c r="E175" s="66"/>
      <c r="J175" s="88" t="str">
        <f t="shared" si="31"/>
        <v/>
      </c>
      <c r="K175" s="89" t="str">
        <f t="shared" ca="1" si="32"/>
        <v/>
      </c>
      <c r="L175" s="88" t="str">
        <f t="shared" si="36"/>
        <v/>
      </c>
      <c r="M175" s="90" t="str">
        <f ca="1">IF(J175="","",VALUE(LEFT(OFFSET($E$7,$H$13*($J175-1),0),MAX(ISNUMBER(VALUE(MID(OFFSET($E$7,$H$13*($J175-1),0),{1,2,3,4,5,6,7,8,9},1)))*{1,2,3,4,5,6,7,8,9}))))</f>
        <v/>
      </c>
      <c r="N175" s="90" t="str">
        <f t="shared" ca="1" si="30"/>
        <v/>
      </c>
      <c r="O175" s="91" t="str">
        <f t="shared" si="37"/>
        <v/>
      </c>
      <c r="P175" s="91" t="str">
        <f t="shared" si="38"/>
        <v/>
      </c>
      <c r="Q175" s="92" t="str">
        <f t="shared" si="33"/>
        <v/>
      </c>
      <c r="R175" s="92" t="str">
        <f t="shared" si="39"/>
        <v/>
      </c>
      <c r="S175" s="92" t="str">
        <f t="shared" si="40"/>
        <v/>
      </c>
      <c r="T175" s="92" t="str">
        <f t="shared" si="41"/>
        <v/>
      </c>
      <c r="U175" s="94" t="str">
        <f t="shared" si="34"/>
        <v/>
      </c>
      <c r="V175" s="95" t="str">
        <f t="shared" si="35"/>
        <v/>
      </c>
      <c r="W175" s="95" t="str">
        <f t="shared" si="42"/>
        <v/>
      </c>
      <c r="X175" s="96" t="str">
        <f t="shared" si="43"/>
        <v/>
      </c>
    </row>
    <row r="176" spans="1:24" ht="14.4" x14ac:dyDescent="0.3">
      <c r="A176" s="13"/>
      <c r="B176" s="76"/>
      <c r="C176" s="78"/>
      <c r="D176" s="77"/>
      <c r="E176" s="66"/>
      <c r="J176" s="88" t="str">
        <f t="shared" si="31"/>
        <v/>
      </c>
      <c r="K176" s="89" t="str">
        <f t="shared" ca="1" si="32"/>
        <v/>
      </c>
      <c r="L176" s="88" t="str">
        <f t="shared" si="36"/>
        <v/>
      </c>
      <c r="M176" s="90" t="str">
        <f ca="1">IF(J176="","",VALUE(LEFT(OFFSET($E$7,$H$13*($J176-1),0),MAX(ISNUMBER(VALUE(MID(OFFSET($E$7,$H$13*($J176-1),0),{1,2,3,4,5,6,7,8,9},1)))*{1,2,3,4,5,6,7,8,9}))))</f>
        <v/>
      </c>
      <c r="N176" s="90" t="str">
        <f t="shared" ca="1" si="30"/>
        <v/>
      </c>
      <c r="O176" s="91" t="str">
        <f t="shared" si="37"/>
        <v/>
      </c>
      <c r="P176" s="91" t="str">
        <f t="shared" si="38"/>
        <v/>
      </c>
      <c r="Q176" s="92" t="str">
        <f t="shared" si="33"/>
        <v/>
      </c>
      <c r="R176" s="92" t="str">
        <f t="shared" si="39"/>
        <v/>
      </c>
      <c r="S176" s="92" t="str">
        <f t="shared" si="40"/>
        <v/>
      </c>
      <c r="T176" s="92" t="str">
        <f t="shared" si="41"/>
        <v/>
      </c>
      <c r="U176" s="94" t="str">
        <f t="shared" si="34"/>
        <v/>
      </c>
      <c r="V176" s="95" t="str">
        <f t="shared" si="35"/>
        <v/>
      </c>
      <c r="W176" s="95" t="str">
        <f t="shared" si="42"/>
        <v/>
      </c>
      <c r="X176" s="96" t="str">
        <f t="shared" si="43"/>
        <v/>
      </c>
    </row>
    <row r="177" spans="1:24" ht="14.4" x14ac:dyDescent="0.3">
      <c r="A177" s="13"/>
      <c r="B177" s="76"/>
      <c r="C177" s="78"/>
      <c r="D177" s="77"/>
      <c r="E177" s="66"/>
      <c r="J177" s="88" t="str">
        <f t="shared" si="31"/>
        <v/>
      </c>
      <c r="K177" s="89" t="str">
        <f t="shared" ca="1" si="32"/>
        <v/>
      </c>
      <c r="L177" s="88" t="str">
        <f t="shared" si="36"/>
        <v/>
      </c>
      <c r="M177" s="90" t="str">
        <f ca="1">IF(J177="","",VALUE(LEFT(OFFSET($E$7,$H$13*($J177-1),0),MAX(ISNUMBER(VALUE(MID(OFFSET($E$7,$H$13*($J177-1),0),{1,2,3,4,5,6,7,8,9},1)))*{1,2,3,4,5,6,7,8,9}))))</f>
        <v/>
      </c>
      <c r="N177" s="90" t="str">
        <f t="shared" ca="1" si="30"/>
        <v/>
      </c>
      <c r="O177" s="91" t="str">
        <f t="shared" si="37"/>
        <v/>
      </c>
      <c r="P177" s="91" t="str">
        <f t="shared" si="38"/>
        <v/>
      </c>
      <c r="Q177" s="92" t="str">
        <f t="shared" si="33"/>
        <v/>
      </c>
      <c r="R177" s="92" t="str">
        <f t="shared" si="39"/>
        <v/>
      </c>
      <c r="S177" s="92" t="str">
        <f t="shared" si="40"/>
        <v/>
      </c>
      <c r="T177" s="92" t="str">
        <f t="shared" si="41"/>
        <v/>
      </c>
      <c r="U177" s="94" t="str">
        <f t="shared" si="34"/>
        <v/>
      </c>
      <c r="V177" s="95" t="str">
        <f t="shared" si="35"/>
        <v/>
      </c>
      <c r="W177" s="95" t="str">
        <f t="shared" si="42"/>
        <v/>
      </c>
      <c r="X177" s="96" t="str">
        <f t="shared" si="43"/>
        <v/>
      </c>
    </row>
    <row r="178" spans="1:24" ht="14.4" x14ac:dyDescent="0.3">
      <c r="A178" s="13"/>
      <c r="B178" s="76"/>
      <c r="C178" s="78"/>
      <c r="D178" s="77"/>
      <c r="E178" s="66"/>
      <c r="J178" s="88" t="str">
        <f t="shared" si="31"/>
        <v/>
      </c>
      <c r="K178" s="89" t="str">
        <f t="shared" ca="1" si="32"/>
        <v/>
      </c>
      <c r="L178" s="88" t="str">
        <f t="shared" si="36"/>
        <v/>
      </c>
      <c r="M178" s="90" t="str">
        <f ca="1">IF(J178="","",VALUE(LEFT(OFFSET($E$7,$H$13*($J178-1),0),MAX(ISNUMBER(VALUE(MID(OFFSET($E$7,$H$13*($J178-1),0),{1,2,3,4,5,6,7,8,9},1)))*{1,2,3,4,5,6,7,8,9}))))</f>
        <v/>
      </c>
      <c r="N178" s="90" t="str">
        <f t="shared" ca="1" si="30"/>
        <v/>
      </c>
      <c r="O178" s="91" t="str">
        <f t="shared" si="37"/>
        <v/>
      </c>
      <c r="P178" s="91" t="str">
        <f t="shared" si="38"/>
        <v/>
      </c>
      <c r="Q178" s="92" t="str">
        <f t="shared" si="33"/>
        <v/>
      </c>
      <c r="R178" s="92" t="str">
        <f t="shared" si="39"/>
        <v/>
      </c>
      <c r="S178" s="92" t="str">
        <f t="shared" si="40"/>
        <v/>
      </c>
      <c r="T178" s="92" t="str">
        <f t="shared" si="41"/>
        <v/>
      </c>
      <c r="U178" s="94" t="str">
        <f t="shared" si="34"/>
        <v/>
      </c>
      <c r="V178" s="95" t="str">
        <f t="shared" si="35"/>
        <v/>
      </c>
      <c r="W178" s="95" t="str">
        <f t="shared" si="42"/>
        <v/>
      </c>
      <c r="X178" s="96" t="str">
        <f t="shared" si="43"/>
        <v/>
      </c>
    </row>
    <row r="179" spans="1:24" ht="14.4" x14ac:dyDescent="0.3">
      <c r="A179" s="13"/>
      <c r="B179" s="76"/>
      <c r="C179" s="78"/>
      <c r="D179" s="77"/>
      <c r="E179" s="66"/>
      <c r="J179" s="88" t="str">
        <f t="shared" si="31"/>
        <v/>
      </c>
      <c r="K179" s="89" t="str">
        <f t="shared" ca="1" si="32"/>
        <v/>
      </c>
      <c r="L179" s="88" t="str">
        <f t="shared" si="36"/>
        <v/>
      </c>
      <c r="M179" s="90" t="str">
        <f ca="1">IF(J179="","",VALUE(LEFT(OFFSET($E$7,$H$13*($J179-1),0),MAX(ISNUMBER(VALUE(MID(OFFSET($E$7,$H$13*($J179-1),0),{1,2,3,4,5,6,7,8,9},1)))*{1,2,3,4,5,6,7,8,9}))))</f>
        <v/>
      </c>
      <c r="N179" s="90" t="str">
        <f t="shared" ca="1" si="30"/>
        <v/>
      </c>
      <c r="O179" s="91" t="str">
        <f t="shared" si="37"/>
        <v/>
      </c>
      <c r="P179" s="91" t="str">
        <f t="shared" si="38"/>
        <v/>
      </c>
      <c r="Q179" s="92" t="str">
        <f t="shared" si="33"/>
        <v/>
      </c>
      <c r="R179" s="92" t="str">
        <f t="shared" si="39"/>
        <v/>
      </c>
      <c r="S179" s="92" t="str">
        <f t="shared" si="40"/>
        <v/>
      </c>
      <c r="T179" s="92" t="str">
        <f t="shared" si="41"/>
        <v/>
      </c>
      <c r="U179" s="94" t="str">
        <f t="shared" si="34"/>
        <v/>
      </c>
      <c r="V179" s="95" t="str">
        <f t="shared" si="35"/>
        <v/>
      </c>
      <c r="W179" s="95" t="str">
        <f t="shared" si="42"/>
        <v/>
      </c>
      <c r="X179" s="96" t="str">
        <f t="shared" si="43"/>
        <v/>
      </c>
    </row>
    <row r="180" spans="1:24" ht="14.4" x14ac:dyDescent="0.3">
      <c r="A180" s="13"/>
      <c r="B180" s="76"/>
      <c r="C180" s="78"/>
      <c r="D180" s="77"/>
      <c r="E180" s="66"/>
      <c r="J180" s="88" t="str">
        <f t="shared" si="31"/>
        <v/>
      </c>
      <c r="K180" s="89" t="str">
        <f t="shared" ca="1" si="32"/>
        <v/>
      </c>
      <c r="L180" s="88" t="str">
        <f t="shared" si="36"/>
        <v/>
      </c>
      <c r="M180" s="90" t="str">
        <f ca="1">IF(J180="","",VALUE(LEFT(OFFSET($E$7,$H$13*($J180-1),0),MAX(ISNUMBER(VALUE(MID(OFFSET($E$7,$H$13*($J180-1),0),{1,2,3,4,5,6,7,8,9},1)))*{1,2,3,4,5,6,7,8,9}))))</f>
        <v/>
      </c>
      <c r="N180" s="90" t="str">
        <f t="shared" ca="1" si="30"/>
        <v/>
      </c>
      <c r="O180" s="91" t="str">
        <f t="shared" si="37"/>
        <v/>
      </c>
      <c r="P180" s="91" t="str">
        <f t="shared" si="38"/>
        <v/>
      </c>
      <c r="Q180" s="92" t="str">
        <f t="shared" si="33"/>
        <v/>
      </c>
      <c r="R180" s="92" t="str">
        <f t="shared" si="39"/>
        <v/>
      </c>
      <c r="S180" s="92" t="str">
        <f t="shared" si="40"/>
        <v/>
      </c>
      <c r="T180" s="92" t="str">
        <f t="shared" si="41"/>
        <v/>
      </c>
      <c r="U180" s="94" t="str">
        <f t="shared" si="34"/>
        <v/>
      </c>
      <c r="V180" s="95" t="str">
        <f t="shared" si="35"/>
        <v/>
      </c>
      <c r="W180" s="95" t="str">
        <f t="shared" si="42"/>
        <v/>
      </c>
      <c r="X180" s="96" t="str">
        <f t="shared" si="43"/>
        <v/>
      </c>
    </row>
    <row r="181" spans="1:24" ht="14.4" x14ac:dyDescent="0.3">
      <c r="A181" s="13"/>
      <c r="B181" s="76"/>
      <c r="C181" s="78"/>
      <c r="D181" s="77"/>
      <c r="E181" s="66"/>
      <c r="J181" s="88" t="str">
        <f t="shared" si="31"/>
        <v/>
      </c>
      <c r="K181" s="89" t="str">
        <f t="shared" ca="1" si="32"/>
        <v/>
      </c>
      <c r="L181" s="88" t="str">
        <f t="shared" si="36"/>
        <v/>
      </c>
      <c r="M181" s="90" t="str">
        <f ca="1">IF(J181="","",VALUE(LEFT(OFFSET($E$7,$H$13*($J181-1),0),MAX(ISNUMBER(VALUE(MID(OFFSET($E$7,$H$13*($J181-1),0),{1,2,3,4,5,6,7,8,9},1)))*{1,2,3,4,5,6,7,8,9}))))</f>
        <v/>
      </c>
      <c r="N181" s="90" t="str">
        <f t="shared" ca="1" si="30"/>
        <v/>
      </c>
      <c r="O181" s="91" t="str">
        <f t="shared" si="37"/>
        <v/>
      </c>
      <c r="P181" s="91" t="str">
        <f t="shared" si="38"/>
        <v/>
      </c>
      <c r="Q181" s="92" t="str">
        <f t="shared" si="33"/>
        <v/>
      </c>
      <c r="R181" s="92" t="str">
        <f t="shared" si="39"/>
        <v/>
      </c>
      <c r="S181" s="92" t="str">
        <f t="shared" si="40"/>
        <v/>
      </c>
      <c r="T181" s="92" t="str">
        <f t="shared" si="41"/>
        <v/>
      </c>
      <c r="U181" s="94" t="str">
        <f t="shared" si="34"/>
        <v/>
      </c>
      <c r="V181" s="95" t="str">
        <f t="shared" si="35"/>
        <v/>
      </c>
      <c r="W181" s="95" t="str">
        <f t="shared" si="42"/>
        <v/>
      </c>
      <c r="X181" s="96" t="str">
        <f t="shared" si="43"/>
        <v/>
      </c>
    </row>
    <row r="182" spans="1:24" ht="14.4" x14ac:dyDescent="0.3">
      <c r="A182" s="13"/>
      <c r="B182" s="76"/>
      <c r="C182" s="78"/>
      <c r="D182" s="77"/>
      <c r="E182" s="66"/>
      <c r="J182" s="88" t="str">
        <f t="shared" si="31"/>
        <v/>
      </c>
      <c r="K182" s="89" t="str">
        <f t="shared" ca="1" si="32"/>
        <v/>
      </c>
      <c r="L182" s="88" t="str">
        <f t="shared" si="36"/>
        <v/>
      </c>
      <c r="M182" s="90" t="str">
        <f ca="1">IF(J182="","",VALUE(LEFT(OFFSET($E$7,$H$13*($J182-1),0),MAX(ISNUMBER(VALUE(MID(OFFSET($E$7,$H$13*($J182-1),0),{1,2,3,4,5,6,7,8,9},1)))*{1,2,3,4,5,6,7,8,9}))))</f>
        <v/>
      </c>
      <c r="N182" s="90" t="str">
        <f t="shared" ca="1" si="30"/>
        <v/>
      </c>
      <c r="O182" s="91" t="str">
        <f t="shared" si="37"/>
        <v/>
      </c>
      <c r="P182" s="91" t="str">
        <f t="shared" si="38"/>
        <v/>
      </c>
      <c r="Q182" s="92" t="str">
        <f t="shared" si="33"/>
        <v/>
      </c>
      <c r="R182" s="92" t="str">
        <f t="shared" si="39"/>
        <v/>
      </c>
      <c r="S182" s="92" t="str">
        <f t="shared" si="40"/>
        <v/>
      </c>
      <c r="T182" s="92" t="str">
        <f t="shared" si="41"/>
        <v/>
      </c>
      <c r="U182" s="94" t="str">
        <f t="shared" si="34"/>
        <v/>
      </c>
      <c r="V182" s="95" t="str">
        <f t="shared" si="35"/>
        <v/>
      </c>
      <c r="W182" s="95" t="str">
        <f t="shared" si="42"/>
        <v/>
      </c>
      <c r="X182" s="96" t="str">
        <f t="shared" si="43"/>
        <v/>
      </c>
    </row>
    <row r="183" spans="1:24" ht="14.4" x14ac:dyDescent="0.3">
      <c r="A183" s="13"/>
      <c r="B183" s="76"/>
      <c r="C183" s="78"/>
      <c r="D183" s="77"/>
      <c r="E183" s="66"/>
      <c r="J183" s="88" t="str">
        <f t="shared" si="31"/>
        <v/>
      </c>
      <c r="K183" s="89" t="str">
        <f t="shared" ca="1" si="32"/>
        <v/>
      </c>
      <c r="L183" s="88" t="str">
        <f t="shared" si="36"/>
        <v/>
      </c>
      <c r="M183" s="90" t="str">
        <f ca="1">IF(J183="","",VALUE(LEFT(OFFSET($E$7,$H$13*($J183-1),0),MAX(ISNUMBER(VALUE(MID(OFFSET($E$7,$H$13*($J183-1),0),{1,2,3,4,5,6,7,8,9},1)))*{1,2,3,4,5,6,7,8,9}))))</f>
        <v/>
      </c>
      <c r="N183" s="90" t="str">
        <f t="shared" ca="1" si="30"/>
        <v/>
      </c>
      <c r="O183" s="91" t="str">
        <f t="shared" si="37"/>
        <v/>
      </c>
      <c r="P183" s="91" t="str">
        <f t="shared" si="38"/>
        <v/>
      </c>
      <c r="Q183" s="92" t="str">
        <f t="shared" si="33"/>
        <v/>
      </c>
      <c r="R183" s="92" t="str">
        <f t="shared" si="39"/>
        <v/>
      </c>
      <c r="S183" s="92" t="str">
        <f t="shared" si="40"/>
        <v/>
      </c>
      <c r="T183" s="92" t="str">
        <f t="shared" si="41"/>
        <v/>
      </c>
      <c r="U183" s="94" t="str">
        <f t="shared" si="34"/>
        <v/>
      </c>
      <c r="V183" s="95" t="str">
        <f t="shared" si="35"/>
        <v/>
      </c>
      <c r="W183" s="95" t="str">
        <f t="shared" si="42"/>
        <v/>
      </c>
      <c r="X183" s="96" t="str">
        <f t="shared" si="43"/>
        <v/>
      </c>
    </row>
    <row r="184" spans="1:24" ht="14.4" x14ac:dyDescent="0.3">
      <c r="A184" s="13"/>
      <c r="B184" s="76"/>
      <c r="C184" s="78"/>
      <c r="D184" s="77"/>
      <c r="E184" s="66"/>
      <c r="J184" s="88" t="str">
        <f t="shared" si="31"/>
        <v/>
      </c>
      <c r="K184" s="89" t="str">
        <f t="shared" ca="1" si="32"/>
        <v/>
      </c>
      <c r="L184" s="88" t="str">
        <f t="shared" si="36"/>
        <v/>
      </c>
      <c r="M184" s="90" t="str">
        <f ca="1">IF(J184="","",VALUE(LEFT(OFFSET($E$7,$H$13*($J184-1),0),MAX(ISNUMBER(VALUE(MID(OFFSET($E$7,$H$13*($J184-1),0),{1,2,3,4,5,6,7,8,9},1)))*{1,2,3,4,5,6,7,8,9}))))</f>
        <v/>
      </c>
      <c r="N184" s="90" t="str">
        <f t="shared" ca="1" si="30"/>
        <v/>
      </c>
      <c r="O184" s="91" t="str">
        <f t="shared" si="37"/>
        <v/>
      </c>
      <c r="P184" s="91" t="str">
        <f t="shared" si="38"/>
        <v/>
      </c>
      <c r="Q184" s="92" t="str">
        <f t="shared" si="33"/>
        <v/>
      </c>
      <c r="R184" s="92" t="str">
        <f t="shared" si="39"/>
        <v/>
      </c>
      <c r="S184" s="92" t="str">
        <f t="shared" si="40"/>
        <v/>
      </c>
      <c r="T184" s="92" t="str">
        <f t="shared" si="41"/>
        <v/>
      </c>
      <c r="U184" s="94" t="str">
        <f t="shared" si="34"/>
        <v/>
      </c>
      <c r="V184" s="95" t="str">
        <f t="shared" si="35"/>
        <v/>
      </c>
      <c r="W184" s="95" t="str">
        <f t="shared" si="42"/>
        <v/>
      </c>
      <c r="X184" s="96" t="str">
        <f t="shared" si="43"/>
        <v/>
      </c>
    </row>
    <row r="185" spans="1:24" ht="14.4" x14ac:dyDescent="0.3">
      <c r="A185" s="13"/>
      <c r="B185" s="76"/>
      <c r="C185" s="78"/>
      <c r="D185" s="77"/>
      <c r="E185" s="66"/>
      <c r="J185" s="88" t="str">
        <f t="shared" si="31"/>
        <v/>
      </c>
      <c r="K185" s="89" t="str">
        <f t="shared" ca="1" si="32"/>
        <v/>
      </c>
      <c r="L185" s="88" t="str">
        <f t="shared" si="36"/>
        <v/>
      </c>
      <c r="M185" s="90" t="str">
        <f ca="1">IF(J185="","",VALUE(LEFT(OFFSET($E$7,$H$13*($J185-1),0),MAX(ISNUMBER(VALUE(MID(OFFSET($E$7,$H$13*($J185-1),0),{1,2,3,4,5,6,7,8,9},1)))*{1,2,3,4,5,6,7,8,9}))))</f>
        <v/>
      </c>
      <c r="N185" s="90" t="str">
        <f t="shared" ca="1" si="30"/>
        <v/>
      </c>
      <c r="O185" s="91" t="str">
        <f t="shared" si="37"/>
        <v/>
      </c>
      <c r="P185" s="91" t="str">
        <f t="shared" si="38"/>
        <v/>
      </c>
      <c r="Q185" s="92" t="str">
        <f t="shared" si="33"/>
        <v/>
      </c>
      <c r="R185" s="92" t="str">
        <f t="shared" si="39"/>
        <v/>
      </c>
      <c r="S185" s="92" t="str">
        <f t="shared" si="40"/>
        <v/>
      </c>
      <c r="T185" s="92" t="str">
        <f t="shared" si="41"/>
        <v/>
      </c>
      <c r="U185" s="94" t="str">
        <f t="shared" si="34"/>
        <v/>
      </c>
      <c r="V185" s="95" t="str">
        <f t="shared" si="35"/>
        <v/>
      </c>
      <c r="W185" s="95" t="str">
        <f t="shared" si="42"/>
        <v/>
      </c>
      <c r="X185" s="96" t="str">
        <f t="shared" si="43"/>
        <v/>
      </c>
    </row>
    <row r="186" spans="1:24" ht="14.4" x14ac:dyDescent="0.3">
      <c r="A186" s="13"/>
      <c r="B186" s="76"/>
      <c r="C186" s="78"/>
      <c r="D186" s="77"/>
      <c r="E186" s="66"/>
      <c r="J186" s="88" t="str">
        <f t="shared" si="31"/>
        <v/>
      </c>
      <c r="K186" s="89" t="str">
        <f t="shared" ca="1" si="32"/>
        <v/>
      </c>
      <c r="L186" s="88" t="str">
        <f t="shared" si="36"/>
        <v/>
      </c>
      <c r="M186" s="90" t="str">
        <f ca="1">IF(J186="","",VALUE(LEFT(OFFSET($E$7,$H$13*($J186-1),0),MAX(ISNUMBER(VALUE(MID(OFFSET($E$7,$H$13*($J186-1),0),{1,2,3,4,5,6,7,8,9},1)))*{1,2,3,4,5,6,7,8,9}))))</f>
        <v/>
      </c>
      <c r="N186" s="90" t="str">
        <f t="shared" ca="1" si="30"/>
        <v/>
      </c>
      <c r="O186" s="91" t="str">
        <f t="shared" si="37"/>
        <v/>
      </c>
      <c r="P186" s="91" t="str">
        <f t="shared" si="38"/>
        <v/>
      </c>
      <c r="Q186" s="92" t="str">
        <f t="shared" si="33"/>
        <v/>
      </c>
      <c r="R186" s="92" t="str">
        <f t="shared" si="39"/>
        <v/>
      </c>
      <c r="S186" s="92" t="str">
        <f t="shared" si="40"/>
        <v/>
      </c>
      <c r="T186" s="92" t="str">
        <f t="shared" si="41"/>
        <v/>
      </c>
      <c r="U186" s="94" t="str">
        <f t="shared" si="34"/>
        <v/>
      </c>
      <c r="V186" s="95" t="str">
        <f t="shared" si="35"/>
        <v/>
      </c>
      <c r="W186" s="95" t="str">
        <f t="shared" si="42"/>
        <v/>
      </c>
      <c r="X186" s="96" t="str">
        <f t="shared" si="43"/>
        <v/>
      </c>
    </row>
    <row r="187" spans="1:24" ht="14.4" x14ac:dyDescent="0.3">
      <c r="A187" s="13"/>
      <c r="B187" s="76"/>
      <c r="C187" s="78"/>
      <c r="D187" s="77"/>
      <c r="E187" s="66"/>
      <c r="J187" s="88" t="str">
        <f t="shared" si="31"/>
        <v/>
      </c>
      <c r="K187" s="89" t="str">
        <f t="shared" ca="1" si="32"/>
        <v/>
      </c>
      <c r="L187" s="88" t="str">
        <f t="shared" si="36"/>
        <v/>
      </c>
      <c r="M187" s="90" t="str">
        <f ca="1">IF(J187="","",VALUE(LEFT(OFFSET($E$7,$H$13*($J187-1),0),MAX(ISNUMBER(VALUE(MID(OFFSET($E$7,$H$13*($J187-1),0),{1,2,3,4,5,6,7,8,9},1)))*{1,2,3,4,5,6,7,8,9}))))</f>
        <v/>
      </c>
      <c r="N187" s="90" t="str">
        <f t="shared" ca="1" si="30"/>
        <v/>
      </c>
      <c r="O187" s="91" t="str">
        <f t="shared" si="37"/>
        <v/>
      </c>
      <c r="P187" s="91" t="str">
        <f t="shared" si="38"/>
        <v/>
      </c>
      <c r="Q187" s="92" t="str">
        <f t="shared" si="33"/>
        <v/>
      </c>
      <c r="R187" s="92" t="str">
        <f t="shared" si="39"/>
        <v/>
      </c>
      <c r="S187" s="92" t="str">
        <f t="shared" si="40"/>
        <v/>
      </c>
      <c r="T187" s="92" t="str">
        <f t="shared" si="41"/>
        <v/>
      </c>
      <c r="U187" s="94" t="str">
        <f t="shared" si="34"/>
        <v/>
      </c>
      <c r="V187" s="95" t="str">
        <f t="shared" si="35"/>
        <v/>
      </c>
      <c r="W187" s="95" t="str">
        <f t="shared" si="42"/>
        <v/>
      </c>
      <c r="X187" s="96" t="str">
        <f t="shared" si="43"/>
        <v/>
      </c>
    </row>
    <row r="188" spans="1:24" ht="14.4" x14ac:dyDescent="0.3">
      <c r="A188" s="13"/>
      <c r="B188" s="76"/>
      <c r="C188" s="78"/>
      <c r="D188" s="77"/>
      <c r="E188" s="66"/>
      <c r="J188" s="88" t="str">
        <f t="shared" si="31"/>
        <v/>
      </c>
      <c r="K188" s="89" t="str">
        <f t="shared" ca="1" si="32"/>
        <v/>
      </c>
      <c r="L188" s="88" t="str">
        <f t="shared" si="36"/>
        <v/>
      </c>
      <c r="M188" s="90" t="str">
        <f ca="1">IF(J188="","",VALUE(LEFT(OFFSET($E$7,$H$13*($J188-1),0),MAX(ISNUMBER(VALUE(MID(OFFSET($E$7,$H$13*($J188-1),0),{1,2,3,4,5,6,7,8,9},1)))*{1,2,3,4,5,6,7,8,9}))))</f>
        <v/>
      </c>
      <c r="N188" s="90" t="str">
        <f t="shared" ca="1" si="30"/>
        <v/>
      </c>
      <c r="O188" s="91" t="str">
        <f t="shared" si="37"/>
        <v/>
      </c>
      <c r="P188" s="91" t="str">
        <f t="shared" si="38"/>
        <v/>
      </c>
      <c r="Q188" s="92" t="str">
        <f t="shared" si="33"/>
        <v/>
      </c>
      <c r="R188" s="92" t="str">
        <f t="shared" si="39"/>
        <v/>
      </c>
      <c r="S188" s="92" t="str">
        <f t="shared" si="40"/>
        <v/>
      </c>
      <c r="T188" s="92" t="str">
        <f t="shared" si="41"/>
        <v/>
      </c>
      <c r="U188" s="94" t="str">
        <f t="shared" si="34"/>
        <v/>
      </c>
      <c r="V188" s="95" t="str">
        <f t="shared" si="35"/>
        <v/>
      </c>
      <c r="W188" s="95" t="str">
        <f t="shared" si="42"/>
        <v/>
      </c>
      <c r="X188" s="96" t="str">
        <f t="shared" si="43"/>
        <v/>
      </c>
    </row>
    <row r="189" spans="1:24" ht="14.4" x14ac:dyDescent="0.3">
      <c r="A189" s="13"/>
      <c r="B189" s="76"/>
      <c r="C189" s="78"/>
      <c r="D189" s="77"/>
      <c r="E189" s="66"/>
      <c r="J189" s="88" t="str">
        <f t="shared" si="31"/>
        <v/>
      </c>
      <c r="K189" s="89" t="str">
        <f t="shared" ca="1" si="32"/>
        <v/>
      </c>
      <c r="L189" s="88" t="str">
        <f t="shared" si="36"/>
        <v/>
      </c>
      <c r="M189" s="90" t="str">
        <f ca="1">IF(J189="","",VALUE(LEFT(OFFSET($E$7,$H$13*($J189-1),0),MAX(ISNUMBER(VALUE(MID(OFFSET($E$7,$H$13*($J189-1),0),{1,2,3,4,5,6,7,8,9},1)))*{1,2,3,4,5,6,7,8,9}))))</f>
        <v/>
      </c>
      <c r="N189" s="90" t="str">
        <f t="shared" ca="1" si="30"/>
        <v/>
      </c>
      <c r="O189" s="91" t="str">
        <f t="shared" si="37"/>
        <v/>
      </c>
      <c r="P189" s="91" t="str">
        <f t="shared" si="38"/>
        <v/>
      </c>
      <c r="Q189" s="92" t="str">
        <f t="shared" si="33"/>
        <v/>
      </c>
      <c r="R189" s="92" t="str">
        <f t="shared" si="39"/>
        <v/>
      </c>
      <c r="S189" s="92" t="str">
        <f t="shared" si="40"/>
        <v/>
      </c>
      <c r="T189" s="92" t="str">
        <f t="shared" si="41"/>
        <v/>
      </c>
      <c r="U189" s="94" t="str">
        <f t="shared" si="34"/>
        <v/>
      </c>
      <c r="V189" s="95" t="str">
        <f t="shared" si="35"/>
        <v/>
      </c>
      <c r="W189" s="95" t="str">
        <f t="shared" si="42"/>
        <v/>
      </c>
      <c r="X189" s="96" t="str">
        <f t="shared" si="43"/>
        <v/>
      </c>
    </row>
    <row r="190" spans="1:24" ht="14.4" x14ac:dyDescent="0.3">
      <c r="A190" s="13"/>
      <c r="B190" s="76"/>
      <c r="C190" s="78"/>
      <c r="D190" s="77"/>
      <c r="E190" s="66"/>
      <c r="J190" s="88" t="str">
        <f t="shared" si="31"/>
        <v/>
      </c>
      <c r="K190" s="89" t="str">
        <f t="shared" ca="1" si="32"/>
        <v/>
      </c>
      <c r="L190" s="88" t="str">
        <f t="shared" si="36"/>
        <v/>
      </c>
      <c r="M190" s="90" t="str">
        <f ca="1">IF(J190="","",VALUE(LEFT(OFFSET($E$7,$H$13*($J190-1),0),MAX(ISNUMBER(VALUE(MID(OFFSET($E$7,$H$13*($J190-1),0),{1,2,3,4,5,6,7,8,9},1)))*{1,2,3,4,5,6,7,8,9}))))</f>
        <v/>
      </c>
      <c r="N190" s="90" t="str">
        <f t="shared" ca="1" si="30"/>
        <v/>
      </c>
      <c r="O190" s="91" t="str">
        <f t="shared" si="37"/>
        <v/>
      </c>
      <c r="P190" s="91" t="str">
        <f t="shared" si="38"/>
        <v/>
      </c>
      <c r="Q190" s="92" t="str">
        <f t="shared" si="33"/>
        <v/>
      </c>
      <c r="R190" s="92" t="str">
        <f t="shared" si="39"/>
        <v/>
      </c>
      <c r="S190" s="92" t="str">
        <f t="shared" si="40"/>
        <v/>
      </c>
      <c r="T190" s="92" t="str">
        <f t="shared" si="41"/>
        <v/>
      </c>
      <c r="U190" s="94" t="str">
        <f t="shared" si="34"/>
        <v/>
      </c>
      <c r="V190" s="95" t="str">
        <f t="shared" si="35"/>
        <v/>
      </c>
      <c r="W190" s="95" t="str">
        <f t="shared" si="42"/>
        <v/>
      </c>
      <c r="X190" s="96" t="str">
        <f t="shared" si="43"/>
        <v/>
      </c>
    </row>
    <row r="191" spans="1:24" ht="14.4" x14ac:dyDescent="0.3">
      <c r="A191" s="13"/>
      <c r="B191" s="76"/>
      <c r="C191" s="78"/>
      <c r="D191" s="77"/>
      <c r="E191" s="66"/>
      <c r="J191" s="88" t="str">
        <f t="shared" si="31"/>
        <v/>
      </c>
      <c r="K191" s="89" t="str">
        <f t="shared" ca="1" si="32"/>
        <v/>
      </c>
      <c r="L191" s="88" t="str">
        <f t="shared" si="36"/>
        <v/>
      </c>
      <c r="M191" s="90" t="str">
        <f ca="1">IF(J191="","",VALUE(LEFT(OFFSET($E$7,$H$13*($J191-1),0),MAX(ISNUMBER(VALUE(MID(OFFSET($E$7,$H$13*($J191-1),0),{1,2,3,4,5,6,7,8,9},1)))*{1,2,3,4,5,6,7,8,9}))))</f>
        <v/>
      </c>
      <c r="N191" s="90" t="str">
        <f t="shared" ca="1" si="30"/>
        <v/>
      </c>
      <c r="O191" s="91" t="str">
        <f t="shared" si="37"/>
        <v/>
      </c>
      <c r="P191" s="91" t="str">
        <f t="shared" si="38"/>
        <v/>
      </c>
      <c r="Q191" s="92" t="str">
        <f t="shared" si="33"/>
        <v/>
      </c>
      <c r="R191" s="92" t="str">
        <f t="shared" si="39"/>
        <v/>
      </c>
      <c r="S191" s="92" t="str">
        <f t="shared" si="40"/>
        <v/>
      </c>
      <c r="T191" s="92" t="str">
        <f t="shared" si="41"/>
        <v/>
      </c>
      <c r="U191" s="94" t="str">
        <f t="shared" si="34"/>
        <v/>
      </c>
      <c r="V191" s="95" t="str">
        <f t="shared" si="35"/>
        <v/>
      </c>
      <c r="W191" s="95" t="str">
        <f t="shared" si="42"/>
        <v/>
      </c>
      <c r="X191" s="96" t="str">
        <f t="shared" si="43"/>
        <v/>
      </c>
    </row>
    <row r="192" spans="1:24" ht="14.4" x14ac:dyDescent="0.3">
      <c r="A192" s="13"/>
      <c r="B192" s="76"/>
      <c r="C192" s="78"/>
      <c r="D192" s="77"/>
      <c r="E192" s="66"/>
      <c r="J192" s="88" t="str">
        <f t="shared" si="31"/>
        <v/>
      </c>
      <c r="K192" s="89" t="str">
        <f t="shared" ca="1" si="32"/>
        <v/>
      </c>
      <c r="L192" s="88" t="str">
        <f t="shared" si="36"/>
        <v/>
      </c>
      <c r="M192" s="90" t="str">
        <f ca="1">IF(J192="","",VALUE(LEFT(OFFSET($E$7,$H$13*($J192-1),0),MAX(ISNUMBER(VALUE(MID(OFFSET($E$7,$H$13*($J192-1),0),{1,2,3,4,5,6,7,8,9},1)))*{1,2,3,4,5,6,7,8,9}))))</f>
        <v/>
      </c>
      <c r="N192" s="90" t="str">
        <f t="shared" ca="1" si="30"/>
        <v/>
      </c>
      <c r="O192" s="91" t="str">
        <f t="shared" si="37"/>
        <v/>
      </c>
      <c r="P192" s="91" t="str">
        <f t="shared" si="38"/>
        <v/>
      </c>
      <c r="Q192" s="92" t="str">
        <f t="shared" si="33"/>
        <v/>
      </c>
      <c r="R192" s="92" t="str">
        <f t="shared" si="39"/>
        <v/>
      </c>
      <c r="S192" s="92" t="str">
        <f t="shared" si="40"/>
        <v/>
      </c>
      <c r="T192" s="92" t="str">
        <f t="shared" si="41"/>
        <v/>
      </c>
      <c r="U192" s="94" t="str">
        <f t="shared" si="34"/>
        <v/>
      </c>
      <c r="V192" s="95" t="str">
        <f t="shared" si="35"/>
        <v/>
      </c>
      <c r="W192" s="95" t="str">
        <f t="shared" si="42"/>
        <v/>
      </c>
      <c r="X192" s="96" t="str">
        <f t="shared" si="43"/>
        <v/>
      </c>
    </row>
    <row r="193" spans="1:24" ht="14.4" x14ac:dyDescent="0.3">
      <c r="A193" s="13"/>
      <c r="B193" s="76"/>
      <c r="C193" s="78"/>
      <c r="D193" s="77"/>
      <c r="E193" s="66"/>
      <c r="J193" s="88" t="str">
        <f t="shared" si="31"/>
        <v/>
      </c>
      <c r="K193" s="89" t="str">
        <f t="shared" ca="1" si="32"/>
        <v/>
      </c>
      <c r="L193" s="88" t="str">
        <f t="shared" si="36"/>
        <v/>
      </c>
      <c r="M193" s="90" t="str">
        <f ca="1">IF(J193="","",VALUE(LEFT(OFFSET($E$7,$H$13*($J193-1),0),MAX(ISNUMBER(VALUE(MID(OFFSET($E$7,$H$13*($J193-1),0),{1,2,3,4,5,6,7,8,9},1)))*{1,2,3,4,5,6,7,8,9}))))</f>
        <v/>
      </c>
      <c r="N193" s="90" t="str">
        <f t="shared" ca="1" si="30"/>
        <v/>
      </c>
      <c r="O193" s="91" t="str">
        <f t="shared" si="37"/>
        <v/>
      </c>
      <c r="P193" s="91" t="str">
        <f t="shared" si="38"/>
        <v/>
      </c>
      <c r="Q193" s="92" t="str">
        <f t="shared" si="33"/>
        <v/>
      </c>
      <c r="R193" s="92" t="str">
        <f t="shared" si="39"/>
        <v/>
      </c>
      <c r="S193" s="92" t="str">
        <f t="shared" si="40"/>
        <v/>
      </c>
      <c r="T193" s="92" t="str">
        <f t="shared" si="41"/>
        <v/>
      </c>
      <c r="U193" s="94" t="str">
        <f t="shared" si="34"/>
        <v/>
      </c>
      <c r="V193" s="95" t="str">
        <f t="shared" si="35"/>
        <v/>
      </c>
      <c r="W193" s="95" t="str">
        <f t="shared" si="42"/>
        <v/>
      </c>
      <c r="X193" s="96" t="str">
        <f t="shared" si="43"/>
        <v/>
      </c>
    </row>
    <row r="194" spans="1:24" ht="14.4" x14ac:dyDescent="0.3">
      <c r="A194" s="13"/>
      <c r="B194" s="76"/>
      <c r="C194" s="78"/>
      <c r="D194" s="77"/>
      <c r="E194" s="66"/>
      <c r="J194" s="88" t="str">
        <f t="shared" si="31"/>
        <v/>
      </c>
      <c r="K194" s="89" t="str">
        <f t="shared" ca="1" si="32"/>
        <v/>
      </c>
      <c r="L194" s="88" t="str">
        <f t="shared" si="36"/>
        <v/>
      </c>
      <c r="M194" s="90" t="str">
        <f ca="1">IF(J194="","",VALUE(LEFT(OFFSET($E$7,$H$13*($J194-1),0),MAX(ISNUMBER(VALUE(MID(OFFSET($E$7,$H$13*($J194-1),0),{1,2,3,4,5,6,7,8,9},1)))*{1,2,3,4,5,6,7,8,9}))))</f>
        <v/>
      </c>
      <c r="N194" s="90" t="str">
        <f t="shared" ca="1" si="30"/>
        <v/>
      </c>
      <c r="O194" s="91" t="str">
        <f t="shared" si="37"/>
        <v/>
      </c>
      <c r="P194" s="91" t="str">
        <f t="shared" si="38"/>
        <v/>
      </c>
      <c r="Q194" s="92" t="str">
        <f t="shared" si="33"/>
        <v/>
      </c>
      <c r="R194" s="92" t="str">
        <f t="shared" si="39"/>
        <v/>
      </c>
      <c r="S194" s="92" t="str">
        <f t="shared" si="40"/>
        <v/>
      </c>
      <c r="T194" s="92" t="str">
        <f t="shared" si="41"/>
        <v/>
      </c>
      <c r="U194" s="94" t="str">
        <f t="shared" si="34"/>
        <v/>
      </c>
      <c r="V194" s="95" t="str">
        <f t="shared" si="35"/>
        <v/>
      </c>
      <c r="W194" s="95" t="str">
        <f t="shared" si="42"/>
        <v/>
      </c>
      <c r="X194" s="96" t="str">
        <f t="shared" si="43"/>
        <v/>
      </c>
    </row>
    <row r="195" spans="1:24" ht="14.4" x14ac:dyDescent="0.3">
      <c r="A195" s="13"/>
      <c r="B195" s="76"/>
      <c r="C195" s="78"/>
      <c r="D195" s="77"/>
      <c r="E195" s="66"/>
      <c r="J195" s="88" t="str">
        <f t="shared" si="31"/>
        <v/>
      </c>
      <c r="K195" s="89" t="str">
        <f t="shared" ca="1" si="32"/>
        <v/>
      </c>
      <c r="L195" s="88" t="str">
        <f t="shared" si="36"/>
        <v/>
      </c>
      <c r="M195" s="90" t="str">
        <f ca="1">IF(J195="","",VALUE(LEFT(OFFSET($E$7,$H$13*($J195-1),0),MAX(ISNUMBER(VALUE(MID(OFFSET($E$7,$H$13*($J195-1),0),{1,2,3,4,5,6,7,8,9},1)))*{1,2,3,4,5,6,7,8,9}))))</f>
        <v/>
      </c>
      <c r="N195" s="90" t="str">
        <f t="shared" ca="1" si="30"/>
        <v/>
      </c>
      <c r="O195" s="91" t="str">
        <f t="shared" si="37"/>
        <v/>
      </c>
      <c r="P195" s="91" t="str">
        <f t="shared" si="38"/>
        <v/>
      </c>
      <c r="Q195" s="92" t="str">
        <f t="shared" si="33"/>
        <v/>
      </c>
      <c r="R195" s="92" t="str">
        <f t="shared" si="39"/>
        <v/>
      </c>
      <c r="S195" s="92" t="str">
        <f t="shared" si="40"/>
        <v/>
      </c>
      <c r="T195" s="92" t="str">
        <f t="shared" si="41"/>
        <v/>
      </c>
      <c r="U195" s="94" t="str">
        <f t="shared" si="34"/>
        <v/>
      </c>
      <c r="V195" s="95" t="str">
        <f t="shared" si="35"/>
        <v/>
      </c>
      <c r="W195" s="95" t="str">
        <f t="shared" si="42"/>
        <v/>
      </c>
      <c r="X195" s="96" t="str">
        <f t="shared" si="43"/>
        <v/>
      </c>
    </row>
    <row r="196" spans="1:24" ht="14.4" x14ac:dyDescent="0.3">
      <c r="A196" s="13"/>
      <c r="B196" s="76"/>
      <c r="C196" s="78"/>
      <c r="D196" s="77"/>
      <c r="E196" s="66"/>
      <c r="J196" s="88" t="str">
        <f t="shared" si="31"/>
        <v/>
      </c>
      <c r="K196" s="89" t="str">
        <f t="shared" ca="1" si="32"/>
        <v/>
      </c>
      <c r="L196" s="88" t="str">
        <f t="shared" si="36"/>
        <v/>
      </c>
      <c r="M196" s="90" t="str">
        <f ca="1">IF(J196="","",VALUE(LEFT(OFFSET($E$7,$H$13*($J196-1),0),MAX(ISNUMBER(VALUE(MID(OFFSET($E$7,$H$13*($J196-1),0),{1,2,3,4,5,6,7,8,9},1)))*{1,2,3,4,5,6,7,8,9}))))</f>
        <v/>
      </c>
      <c r="N196" s="90" t="str">
        <f t="shared" ca="1" si="30"/>
        <v/>
      </c>
      <c r="O196" s="91" t="str">
        <f t="shared" si="37"/>
        <v/>
      </c>
      <c r="P196" s="91" t="str">
        <f t="shared" si="38"/>
        <v/>
      </c>
      <c r="Q196" s="92" t="str">
        <f t="shared" si="33"/>
        <v/>
      </c>
      <c r="R196" s="92" t="str">
        <f t="shared" si="39"/>
        <v/>
      </c>
      <c r="S196" s="92" t="str">
        <f t="shared" si="40"/>
        <v/>
      </c>
      <c r="T196" s="92" t="str">
        <f t="shared" si="41"/>
        <v/>
      </c>
      <c r="U196" s="94" t="str">
        <f t="shared" si="34"/>
        <v/>
      </c>
      <c r="V196" s="95" t="str">
        <f t="shared" si="35"/>
        <v/>
      </c>
      <c r="W196" s="95" t="str">
        <f t="shared" si="42"/>
        <v/>
      </c>
      <c r="X196" s="96" t="str">
        <f t="shared" si="43"/>
        <v/>
      </c>
    </row>
    <row r="197" spans="1:24" ht="14.4" x14ac:dyDescent="0.3">
      <c r="A197" s="13"/>
      <c r="B197" s="76"/>
      <c r="C197" s="78"/>
      <c r="D197" s="77"/>
      <c r="E197" s="66"/>
      <c r="J197" s="88" t="str">
        <f t="shared" si="31"/>
        <v/>
      </c>
      <c r="K197" s="89" t="str">
        <f t="shared" ca="1" si="32"/>
        <v/>
      </c>
      <c r="L197" s="88" t="str">
        <f t="shared" si="36"/>
        <v/>
      </c>
      <c r="M197" s="90" t="str">
        <f ca="1">IF(J197="","",VALUE(LEFT(OFFSET($E$7,$H$13*($J197-1),0),MAX(ISNUMBER(VALUE(MID(OFFSET($E$7,$H$13*($J197-1),0),{1,2,3,4,5,6,7,8,9},1)))*{1,2,3,4,5,6,7,8,9}))))</f>
        <v/>
      </c>
      <c r="N197" s="90" t="str">
        <f t="shared" ca="1" si="30"/>
        <v/>
      </c>
      <c r="O197" s="91" t="str">
        <f t="shared" si="37"/>
        <v/>
      </c>
      <c r="P197" s="91" t="str">
        <f t="shared" si="38"/>
        <v/>
      </c>
      <c r="Q197" s="92" t="str">
        <f t="shared" si="33"/>
        <v/>
      </c>
      <c r="R197" s="92" t="str">
        <f t="shared" si="39"/>
        <v/>
      </c>
      <c r="S197" s="92" t="str">
        <f t="shared" si="40"/>
        <v/>
      </c>
      <c r="T197" s="92" t="str">
        <f t="shared" si="41"/>
        <v/>
      </c>
      <c r="U197" s="94" t="str">
        <f t="shared" si="34"/>
        <v/>
      </c>
      <c r="V197" s="95" t="str">
        <f t="shared" si="35"/>
        <v/>
      </c>
      <c r="W197" s="95" t="str">
        <f t="shared" si="42"/>
        <v/>
      </c>
      <c r="X197" s="96" t="str">
        <f t="shared" si="43"/>
        <v/>
      </c>
    </row>
    <row r="198" spans="1:24" ht="14.4" x14ac:dyDescent="0.3">
      <c r="A198" s="13"/>
      <c r="B198" s="76"/>
      <c r="C198" s="78"/>
      <c r="D198" s="77"/>
      <c r="E198" s="66"/>
      <c r="J198" s="88" t="str">
        <f t="shared" si="31"/>
        <v/>
      </c>
      <c r="K198" s="89" t="str">
        <f t="shared" ca="1" si="32"/>
        <v/>
      </c>
      <c r="L198" s="88" t="str">
        <f t="shared" si="36"/>
        <v/>
      </c>
      <c r="M198" s="90" t="str">
        <f ca="1">IF(J198="","",VALUE(LEFT(OFFSET($E$7,$H$13*($J198-1),0),MAX(ISNUMBER(VALUE(MID(OFFSET($E$7,$H$13*($J198-1),0),{1,2,3,4,5,6,7,8,9},1)))*{1,2,3,4,5,6,7,8,9}))))</f>
        <v/>
      </c>
      <c r="N198" s="90" t="str">
        <f t="shared" ca="1" si="30"/>
        <v/>
      </c>
      <c r="O198" s="91" t="str">
        <f t="shared" si="37"/>
        <v/>
      </c>
      <c r="P198" s="91" t="str">
        <f t="shared" si="38"/>
        <v/>
      </c>
      <c r="Q198" s="92" t="str">
        <f t="shared" si="33"/>
        <v/>
      </c>
      <c r="R198" s="92" t="str">
        <f t="shared" si="39"/>
        <v/>
      </c>
      <c r="S198" s="92" t="str">
        <f t="shared" si="40"/>
        <v/>
      </c>
      <c r="T198" s="92" t="str">
        <f t="shared" si="41"/>
        <v/>
      </c>
      <c r="U198" s="94" t="str">
        <f t="shared" si="34"/>
        <v/>
      </c>
      <c r="V198" s="95" t="str">
        <f t="shared" si="35"/>
        <v/>
      </c>
      <c r="W198" s="95" t="str">
        <f t="shared" si="42"/>
        <v/>
      </c>
      <c r="X198" s="96" t="str">
        <f t="shared" si="43"/>
        <v/>
      </c>
    </row>
    <row r="199" spans="1:24" ht="14.4" x14ac:dyDescent="0.3">
      <c r="A199" s="13"/>
      <c r="B199" s="76"/>
      <c r="C199" s="78"/>
      <c r="D199" s="77"/>
      <c r="E199" s="66"/>
      <c r="J199" s="88" t="str">
        <f t="shared" si="31"/>
        <v/>
      </c>
      <c r="K199" s="89" t="str">
        <f t="shared" ca="1" si="32"/>
        <v/>
      </c>
      <c r="L199" s="88" t="str">
        <f t="shared" si="36"/>
        <v/>
      </c>
      <c r="M199" s="90" t="str">
        <f ca="1">IF(J199="","",VALUE(LEFT(OFFSET($E$7,$H$13*($J199-1),0),MAX(ISNUMBER(VALUE(MID(OFFSET($E$7,$H$13*($J199-1),0),{1,2,3,4,5,6,7,8,9},1)))*{1,2,3,4,5,6,7,8,9}))))</f>
        <v/>
      </c>
      <c r="N199" s="90" t="str">
        <f t="shared" ref="N199:N262" ca="1" si="44">IF(M199="","",CONVERT(M199,LEFT(Temp_unit,1),"C"))</f>
        <v/>
      </c>
      <c r="O199" s="91" t="str">
        <f t="shared" si="37"/>
        <v/>
      </c>
      <c r="P199" s="91" t="str">
        <f t="shared" si="38"/>
        <v/>
      </c>
      <c r="Q199" s="92" t="str">
        <f t="shared" si="33"/>
        <v/>
      </c>
      <c r="R199" s="92" t="str">
        <f t="shared" si="39"/>
        <v/>
      </c>
      <c r="S199" s="92" t="str">
        <f t="shared" si="40"/>
        <v/>
      </c>
      <c r="T199" s="92" t="str">
        <f t="shared" si="41"/>
        <v/>
      </c>
      <c r="U199" s="94" t="str">
        <f t="shared" si="34"/>
        <v/>
      </c>
      <c r="V199" s="95" t="str">
        <f t="shared" si="35"/>
        <v/>
      </c>
      <c r="W199" s="95" t="str">
        <f t="shared" si="42"/>
        <v/>
      </c>
      <c r="X199" s="96" t="str">
        <f t="shared" si="43"/>
        <v/>
      </c>
    </row>
    <row r="200" spans="1:24" ht="14.4" x14ac:dyDescent="0.3">
      <c r="A200" s="13"/>
      <c r="B200" s="76"/>
      <c r="C200" s="78"/>
      <c r="D200" s="77"/>
      <c r="E200" s="66"/>
      <c r="J200" s="88" t="str">
        <f t="shared" ref="J200:J263" si="45">IF(J199="","",IF(J199+1&gt;$H$8/$H$13,"",J199+1))</f>
        <v/>
      </c>
      <c r="K200" s="89" t="str">
        <f t="shared" ref="K200:K263" ca="1" si="46">IF(J200="","",OFFSET($D$7,$H$13*($J200-1),0))</f>
        <v/>
      </c>
      <c r="L200" s="88" t="str">
        <f t="shared" si="36"/>
        <v/>
      </c>
      <c r="M200" s="90" t="str">
        <f ca="1">IF(J200="","",VALUE(LEFT(OFFSET($E$7,$H$13*($J200-1),0),MAX(ISNUMBER(VALUE(MID(OFFSET($E$7,$H$13*($J200-1),0),{1,2,3,4,5,6,7,8,9},1)))*{1,2,3,4,5,6,7,8,9}))))</f>
        <v/>
      </c>
      <c r="N200" s="90" t="str">
        <f t="shared" ca="1" si="44"/>
        <v/>
      </c>
      <c r="O200" s="91" t="str">
        <f t="shared" si="37"/>
        <v/>
      </c>
      <c r="P200" s="91" t="str">
        <f t="shared" si="38"/>
        <v/>
      </c>
      <c r="Q200" s="92" t="str">
        <f t="shared" ref="Q200:Q263" si="47">IF(J200="","",IF(N200&lt;Temp_min,0,N200*M_a+M_b))</f>
        <v/>
      </c>
      <c r="R200" s="92" t="str">
        <f t="shared" si="39"/>
        <v/>
      </c>
      <c r="S200" s="92" t="str">
        <f t="shared" si="40"/>
        <v/>
      </c>
      <c r="T200" s="92" t="str">
        <f t="shared" si="41"/>
        <v/>
      </c>
      <c r="U200" s="94" t="str">
        <f t="shared" ref="U200:U263" si="48">IF(J200="","",MIN(U199+T200,M_maxlcfu))</f>
        <v/>
      </c>
      <c r="V200" s="95" t="str">
        <f t="shared" ref="V200:V263" si="49">IF(J200="","",IF(N200&lt;Temp_min,0,((N200-M_tmin)/(Pref_temp-M_tmin))^2))</f>
        <v/>
      </c>
      <c r="W200" s="95" t="str">
        <f t="shared" si="42"/>
        <v/>
      </c>
      <c r="X200" s="96" t="str">
        <f t="shared" si="43"/>
        <v/>
      </c>
    </row>
    <row r="201" spans="1:24" ht="14.4" x14ac:dyDescent="0.3">
      <c r="A201" s="13"/>
      <c r="B201" s="76"/>
      <c r="C201" s="78"/>
      <c r="D201" s="77"/>
      <c r="E201" s="66"/>
      <c r="J201" s="88" t="str">
        <f t="shared" si="45"/>
        <v/>
      </c>
      <c r="K201" s="89" t="str">
        <f t="shared" ca="1" si="46"/>
        <v/>
      </c>
      <c r="L201" s="88" t="str">
        <f t="shared" ref="L201:L264" si="50">IF(J201="","",K201-K200)</f>
        <v/>
      </c>
      <c r="M201" s="90" t="str">
        <f ca="1">IF(J201="","",VALUE(LEFT(OFFSET($E$7,$H$13*($J201-1),0),MAX(ISNUMBER(VALUE(MID(OFFSET($E$7,$H$13*($J201-1),0),{1,2,3,4,5,6,7,8,9},1)))*{1,2,3,4,5,6,7,8,9}))))</f>
        <v/>
      </c>
      <c r="N201" s="90" t="str">
        <f t="shared" ca="1" si="44"/>
        <v/>
      </c>
      <c r="O201" s="91" t="str">
        <f t="shared" ref="O201:O264" si="51">IF(J201="","",$K201-$K$7)</f>
        <v/>
      </c>
      <c r="P201" s="91" t="str">
        <f t="shared" ref="P201:P264" si="52">IF(J201="","",P200+L201*N201)</f>
        <v/>
      </c>
      <c r="Q201" s="92" t="str">
        <f t="shared" si="47"/>
        <v/>
      </c>
      <c r="R201" s="92" t="str">
        <f t="shared" ref="R201:R264" si="53">IF(J201="","",Q201^2)</f>
        <v/>
      </c>
      <c r="S201" s="92" t="str">
        <f t="shared" ref="S201:S264" si="54">IF(J201="","",R201/2.301)</f>
        <v/>
      </c>
      <c r="T201" s="92" t="str">
        <f t="shared" ref="T201:T264" si="55">IF(J201="","",S201*24*(K201-K200))</f>
        <v/>
      </c>
      <c r="U201" s="94" t="str">
        <f t="shared" si="48"/>
        <v/>
      </c>
      <c r="V201" s="95" t="str">
        <f t="shared" si="49"/>
        <v/>
      </c>
      <c r="W201" s="95" t="str">
        <f t="shared" ref="W201:W264" si="56">IF(J201="","",V201*(K201-K200))</f>
        <v/>
      </c>
      <c r="X201" s="96" t="str">
        <f t="shared" ref="X201:X264" si="57">IF(J201="","",X200-W201)</f>
        <v/>
      </c>
    </row>
    <row r="202" spans="1:24" ht="14.4" x14ac:dyDescent="0.3">
      <c r="A202" s="13"/>
      <c r="B202" s="76"/>
      <c r="C202" s="78"/>
      <c r="D202" s="77"/>
      <c r="E202" s="66"/>
      <c r="J202" s="88" t="str">
        <f t="shared" si="45"/>
        <v/>
      </c>
      <c r="K202" s="89" t="str">
        <f t="shared" ca="1" si="46"/>
        <v/>
      </c>
      <c r="L202" s="88" t="str">
        <f t="shared" si="50"/>
        <v/>
      </c>
      <c r="M202" s="90" t="str">
        <f ca="1">IF(J202="","",VALUE(LEFT(OFFSET($E$7,$H$13*($J202-1),0),MAX(ISNUMBER(VALUE(MID(OFFSET($E$7,$H$13*($J202-1),0),{1,2,3,4,5,6,7,8,9},1)))*{1,2,3,4,5,6,7,8,9}))))</f>
        <v/>
      </c>
      <c r="N202" s="90" t="str">
        <f t="shared" ca="1" si="44"/>
        <v/>
      </c>
      <c r="O202" s="91" t="str">
        <f t="shared" si="51"/>
        <v/>
      </c>
      <c r="P202" s="91" t="str">
        <f t="shared" si="52"/>
        <v/>
      </c>
      <c r="Q202" s="92" t="str">
        <f t="shared" si="47"/>
        <v/>
      </c>
      <c r="R202" s="92" t="str">
        <f t="shared" si="53"/>
        <v/>
      </c>
      <c r="S202" s="92" t="str">
        <f t="shared" si="54"/>
        <v/>
      </c>
      <c r="T202" s="92" t="str">
        <f t="shared" si="55"/>
        <v/>
      </c>
      <c r="U202" s="94" t="str">
        <f t="shared" si="48"/>
        <v/>
      </c>
      <c r="V202" s="95" t="str">
        <f t="shared" si="49"/>
        <v/>
      </c>
      <c r="W202" s="95" t="str">
        <f t="shared" si="56"/>
        <v/>
      </c>
      <c r="X202" s="96" t="str">
        <f t="shared" si="57"/>
        <v/>
      </c>
    </row>
    <row r="203" spans="1:24" ht="14.4" x14ac:dyDescent="0.3">
      <c r="A203" s="13"/>
      <c r="B203" s="76"/>
      <c r="C203" s="78"/>
      <c r="D203" s="77"/>
      <c r="E203" s="66"/>
      <c r="J203" s="88" t="str">
        <f t="shared" si="45"/>
        <v/>
      </c>
      <c r="K203" s="89" t="str">
        <f t="shared" ca="1" si="46"/>
        <v/>
      </c>
      <c r="L203" s="88" t="str">
        <f t="shared" si="50"/>
        <v/>
      </c>
      <c r="M203" s="90" t="str">
        <f ca="1">IF(J203="","",VALUE(LEFT(OFFSET($E$7,$H$13*($J203-1),0),MAX(ISNUMBER(VALUE(MID(OFFSET($E$7,$H$13*($J203-1),0),{1,2,3,4,5,6,7,8,9},1)))*{1,2,3,4,5,6,7,8,9}))))</f>
        <v/>
      </c>
      <c r="N203" s="90" t="str">
        <f t="shared" ca="1" si="44"/>
        <v/>
      </c>
      <c r="O203" s="91" t="str">
        <f t="shared" si="51"/>
        <v/>
      </c>
      <c r="P203" s="91" t="str">
        <f t="shared" si="52"/>
        <v/>
      </c>
      <c r="Q203" s="92" t="str">
        <f t="shared" si="47"/>
        <v/>
      </c>
      <c r="R203" s="92" t="str">
        <f t="shared" si="53"/>
        <v/>
      </c>
      <c r="S203" s="92" t="str">
        <f t="shared" si="54"/>
        <v/>
      </c>
      <c r="T203" s="92" t="str">
        <f t="shared" si="55"/>
        <v/>
      </c>
      <c r="U203" s="94" t="str">
        <f t="shared" si="48"/>
        <v/>
      </c>
      <c r="V203" s="95" t="str">
        <f t="shared" si="49"/>
        <v/>
      </c>
      <c r="W203" s="95" t="str">
        <f t="shared" si="56"/>
        <v/>
      </c>
      <c r="X203" s="96" t="str">
        <f t="shared" si="57"/>
        <v/>
      </c>
    </row>
    <row r="204" spans="1:24" ht="14.4" x14ac:dyDescent="0.3">
      <c r="A204" s="13"/>
      <c r="B204" s="76"/>
      <c r="C204" s="78"/>
      <c r="D204" s="77"/>
      <c r="E204" s="66"/>
      <c r="J204" s="88" t="str">
        <f t="shared" si="45"/>
        <v/>
      </c>
      <c r="K204" s="89" t="str">
        <f t="shared" ca="1" si="46"/>
        <v/>
      </c>
      <c r="L204" s="88" t="str">
        <f t="shared" si="50"/>
        <v/>
      </c>
      <c r="M204" s="90" t="str">
        <f ca="1">IF(J204="","",VALUE(LEFT(OFFSET($E$7,$H$13*($J204-1),0),MAX(ISNUMBER(VALUE(MID(OFFSET($E$7,$H$13*($J204-1),0),{1,2,3,4,5,6,7,8,9},1)))*{1,2,3,4,5,6,7,8,9}))))</f>
        <v/>
      </c>
      <c r="N204" s="90" t="str">
        <f t="shared" ca="1" si="44"/>
        <v/>
      </c>
      <c r="O204" s="91" t="str">
        <f t="shared" si="51"/>
        <v/>
      </c>
      <c r="P204" s="91" t="str">
        <f t="shared" si="52"/>
        <v/>
      </c>
      <c r="Q204" s="92" t="str">
        <f t="shared" si="47"/>
        <v/>
      </c>
      <c r="R204" s="92" t="str">
        <f t="shared" si="53"/>
        <v/>
      </c>
      <c r="S204" s="92" t="str">
        <f t="shared" si="54"/>
        <v/>
      </c>
      <c r="T204" s="92" t="str">
        <f t="shared" si="55"/>
        <v/>
      </c>
      <c r="U204" s="94" t="str">
        <f t="shared" si="48"/>
        <v/>
      </c>
      <c r="V204" s="95" t="str">
        <f t="shared" si="49"/>
        <v/>
      </c>
      <c r="W204" s="95" t="str">
        <f t="shared" si="56"/>
        <v/>
      </c>
      <c r="X204" s="96" t="str">
        <f t="shared" si="57"/>
        <v/>
      </c>
    </row>
    <row r="205" spans="1:24" ht="14.4" x14ac:dyDescent="0.3">
      <c r="A205" s="13"/>
      <c r="B205" s="76"/>
      <c r="C205" s="78"/>
      <c r="D205" s="77"/>
      <c r="E205" s="66"/>
      <c r="J205" s="88" t="str">
        <f t="shared" si="45"/>
        <v/>
      </c>
      <c r="K205" s="89" t="str">
        <f t="shared" ca="1" si="46"/>
        <v/>
      </c>
      <c r="L205" s="88" t="str">
        <f t="shared" si="50"/>
        <v/>
      </c>
      <c r="M205" s="90" t="str">
        <f ca="1">IF(J205="","",VALUE(LEFT(OFFSET($E$7,$H$13*($J205-1),0),MAX(ISNUMBER(VALUE(MID(OFFSET($E$7,$H$13*($J205-1),0),{1,2,3,4,5,6,7,8,9},1)))*{1,2,3,4,5,6,7,8,9}))))</f>
        <v/>
      </c>
      <c r="N205" s="90" t="str">
        <f t="shared" ca="1" si="44"/>
        <v/>
      </c>
      <c r="O205" s="91" t="str">
        <f t="shared" si="51"/>
        <v/>
      </c>
      <c r="P205" s="91" t="str">
        <f t="shared" si="52"/>
        <v/>
      </c>
      <c r="Q205" s="92" t="str">
        <f t="shared" si="47"/>
        <v/>
      </c>
      <c r="R205" s="92" t="str">
        <f t="shared" si="53"/>
        <v/>
      </c>
      <c r="S205" s="92" t="str">
        <f t="shared" si="54"/>
        <v/>
      </c>
      <c r="T205" s="92" t="str">
        <f t="shared" si="55"/>
        <v/>
      </c>
      <c r="U205" s="94" t="str">
        <f t="shared" si="48"/>
        <v/>
      </c>
      <c r="V205" s="95" t="str">
        <f t="shared" si="49"/>
        <v/>
      </c>
      <c r="W205" s="95" t="str">
        <f t="shared" si="56"/>
        <v/>
      </c>
      <c r="X205" s="96" t="str">
        <f t="shared" si="57"/>
        <v/>
      </c>
    </row>
    <row r="206" spans="1:24" ht="14.4" x14ac:dyDescent="0.3">
      <c r="A206" s="13"/>
      <c r="B206" s="76"/>
      <c r="C206" s="78"/>
      <c r="D206" s="77"/>
      <c r="E206" s="66"/>
      <c r="J206" s="88" t="str">
        <f t="shared" si="45"/>
        <v/>
      </c>
      <c r="K206" s="89" t="str">
        <f t="shared" ca="1" si="46"/>
        <v/>
      </c>
      <c r="L206" s="88" t="str">
        <f t="shared" si="50"/>
        <v/>
      </c>
      <c r="M206" s="90" t="str">
        <f ca="1">IF(J206="","",VALUE(LEFT(OFFSET($E$7,$H$13*($J206-1),0),MAX(ISNUMBER(VALUE(MID(OFFSET($E$7,$H$13*($J206-1),0),{1,2,3,4,5,6,7,8,9},1)))*{1,2,3,4,5,6,7,8,9}))))</f>
        <v/>
      </c>
      <c r="N206" s="90" t="str">
        <f t="shared" ca="1" si="44"/>
        <v/>
      </c>
      <c r="O206" s="91" t="str">
        <f t="shared" si="51"/>
        <v/>
      </c>
      <c r="P206" s="91" t="str">
        <f t="shared" si="52"/>
        <v/>
      </c>
      <c r="Q206" s="92" t="str">
        <f t="shared" si="47"/>
        <v/>
      </c>
      <c r="R206" s="92" t="str">
        <f t="shared" si="53"/>
        <v/>
      </c>
      <c r="S206" s="92" t="str">
        <f t="shared" si="54"/>
        <v/>
      </c>
      <c r="T206" s="92" t="str">
        <f t="shared" si="55"/>
        <v/>
      </c>
      <c r="U206" s="94" t="str">
        <f t="shared" si="48"/>
        <v/>
      </c>
      <c r="V206" s="95" t="str">
        <f t="shared" si="49"/>
        <v/>
      </c>
      <c r="W206" s="95" t="str">
        <f t="shared" si="56"/>
        <v/>
      </c>
      <c r="X206" s="96" t="str">
        <f t="shared" si="57"/>
        <v/>
      </c>
    </row>
    <row r="207" spans="1:24" ht="14.4" x14ac:dyDescent="0.3">
      <c r="A207" s="13"/>
      <c r="B207" s="76"/>
      <c r="C207" s="78"/>
      <c r="D207" s="77"/>
      <c r="E207" s="66"/>
      <c r="J207" s="88" t="str">
        <f t="shared" si="45"/>
        <v/>
      </c>
      <c r="K207" s="89" t="str">
        <f t="shared" ca="1" si="46"/>
        <v/>
      </c>
      <c r="L207" s="88" t="str">
        <f t="shared" si="50"/>
        <v/>
      </c>
      <c r="M207" s="90" t="str">
        <f ca="1">IF(J207="","",VALUE(LEFT(OFFSET($E$7,$H$13*($J207-1),0),MAX(ISNUMBER(VALUE(MID(OFFSET($E$7,$H$13*($J207-1),0),{1,2,3,4,5,6,7,8,9},1)))*{1,2,3,4,5,6,7,8,9}))))</f>
        <v/>
      </c>
      <c r="N207" s="90" t="str">
        <f t="shared" ca="1" si="44"/>
        <v/>
      </c>
      <c r="O207" s="91" t="str">
        <f t="shared" si="51"/>
        <v/>
      </c>
      <c r="P207" s="91" t="str">
        <f t="shared" si="52"/>
        <v/>
      </c>
      <c r="Q207" s="92" t="str">
        <f t="shared" si="47"/>
        <v/>
      </c>
      <c r="R207" s="92" t="str">
        <f t="shared" si="53"/>
        <v/>
      </c>
      <c r="S207" s="92" t="str">
        <f t="shared" si="54"/>
        <v/>
      </c>
      <c r="T207" s="92" t="str">
        <f t="shared" si="55"/>
        <v/>
      </c>
      <c r="U207" s="94" t="str">
        <f t="shared" si="48"/>
        <v/>
      </c>
      <c r="V207" s="95" t="str">
        <f t="shared" si="49"/>
        <v/>
      </c>
      <c r="W207" s="95" t="str">
        <f t="shared" si="56"/>
        <v/>
      </c>
      <c r="X207" s="96" t="str">
        <f t="shared" si="57"/>
        <v/>
      </c>
    </row>
    <row r="208" spans="1:24" ht="14.4" x14ac:dyDescent="0.3">
      <c r="A208" s="13"/>
      <c r="B208" s="76"/>
      <c r="C208" s="78"/>
      <c r="D208" s="77"/>
      <c r="E208" s="66"/>
      <c r="J208" s="88" t="str">
        <f t="shared" si="45"/>
        <v/>
      </c>
      <c r="K208" s="89" t="str">
        <f t="shared" ca="1" si="46"/>
        <v/>
      </c>
      <c r="L208" s="88" t="str">
        <f t="shared" si="50"/>
        <v/>
      </c>
      <c r="M208" s="90" t="str">
        <f ca="1">IF(J208="","",VALUE(LEFT(OFFSET($E$7,$H$13*($J208-1),0),MAX(ISNUMBER(VALUE(MID(OFFSET($E$7,$H$13*($J208-1),0),{1,2,3,4,5,6,7,8,9},1)))*{1,2,3,4,5,6,7,8,9}))))</f>
        <v/>
      </c>
      <c r="N208" s="90" t="str">
        <f t="shared" ca="1" si="44"/>
        <v/>
      </c>
      <c r="O208" s="91" t="str">
        <f t="shared" si="51"/>
        <v/>
      </c>
      <c r="P208" s="91" t="str">
        <f t="shared" si="52"/>
        <v/>
      </c>
      <c r="Q208" s="92" t="str">
        <f t="shared" si="47"/>
        <v/>
      </c>
      <c r="R208" s="92" t="str">
        <f t="shared" si="53"/>
        <v/>
      </c>
      <c r="S208" s="92" t="str">
        <f t="shared" si="54"/>
        <v/>
      </c>
      <c r="T208" s="92" t="str">
        <f t="shared" si="55"/>
        <v/>
      </c>
      <c r="U208" s="94" t="str">
        <f t="shared" si="48"/>
        <v/>
      </c>
      <c r="V208" s="95" t="str">
        <f t="shared" si="49"/>
        <v/>
      </c>
      <c r="W208" s="95" t="str">
        <f t="shared" si="56"/>
        <v/>
      </c>
      <c r="X208" s="96" t="str">
        <f t="shared" si="57"/>
        <v/>
      </c>
    </row>
    <row r="209" spans="1:24" ht="14.4" x14ac:dyDescent="0.3">
      <c r="A209" s="13"/>
      <c r="B209" s="76"/>
      <c r="C209" s="78"/>
      <c r="D209" s="77"/>
      <c r="E209" s="66"/>
      <c r="J209" s="88" t="str">
        <f t="shared" si="45"/>
        <v/>
      </c>
      <c r="K209" s="89" t="str">
        <f t="shared" ca="1" si="46"/>
        <v/>
      </c>
      <c r="L209" s="88" t="str">
        <f t="shared" si="50"/>
        <v/>
      </c>
      <c r="M209" s="90" t="str">
        <f ca="1">IF(J209="","",VALUE(LEFT(OFFSET($E$7,$H$13*($J209-1),0),MAX(ISNUMBER(VALUE(MID(OFFSET($E$7,$H$13*($J209-1),0),{1,2,3,4,5,6,7,8,9},1)))*{1,2,3,4,5,6,7,8,9}))))</f>
        <v/>
      </c>
      <c r="N209" s="90" t="str">
        <f t="shared" ca="1" si="44"/>
        <v/>
      </c>
      <c r="O209" s="91" t="str">
        <f t="shared" si="51"/>
        <v/>
      </c>
      <c r="P209" s="91" t="str">
        <f t="shared" si="52"/>
        <v/>
      </c>
      <c r="Q209" s="92" t="str">
        <f t="shared" si="47"/>
        <v/>
      </c>
      <c r="R209" s="92" t="str">
        <f t="shared" si="53"/>
        <v/>
      </c>
      <c r="S209" s="92" t="str">
        <f t="shared" si="54"/>
        <v/>
      </c>
      <c r="T209" s="92" t="str">
        <f t="shared" si="55"/>
        <v/>
      </c>
      <c r="U209" s="94" t="str">
        <f t="shared" si="48"/>
        <v/>
      </c>
      <c r="V209" s="95" t="str">
        <f t="shared" si="49"/>
        <v/>
      </c>
      <c r="W209" s="95" t="str">
        <f t="shared" si="56"/>
        <v/>
      </c>
      <c r="X209" s="96" t="str">
        <f t="shared" si="57"/>
        <v/>
      </c>
    </row>
    <row r="210" spans="1:24" ht="14.4" x14ac:dyDescent="0.3">
      <c r="A210" s="13"/>
      <c r="B210" s="76"/>
      <c r="C210" s="78"/>
      <c r="D210" s="77"/>
      <c r="E210" s="66"/>
      <c r="J210" s="88" t="str">
        <f t="shared" si="45"/>
        <v/>
      </c>
      <c r="K210" s="89" t="str">
        <f t="shared" ca="1" si="46"/>
        <v/>
      </c>
      <c r="L210" s="88" t="str">
        <f t="shared" si="50"/>
        <v/>
      </c>
      <c r="M210" s="90" t="str">
        <f ca="1">IF(J210="","",VALUE(LEFT(OFFSET($E$7,$H$13*($J210-1),0),MAX(ISNUMBER(VALUE(MID(OFFSET($E$7,$H$13*($J210-1),0),{1,2,3,4,5,6,7,8,9},1)))*{1,2,3,4,5,6,7,8,9}))))</f>
        <v/>
      </c>
      <c r="N210" s="90" t="str">
        <f t="shared" ca="1" si="44"/>
        <v/>
      </c>
      <c r="O210" s="91" t="str">
        <f t="shared" si="51"/>
        <v/>
      </c>
      <c r="P210" s="91" t="str">
        <f t="shared" si="52"/>
        <v/>
      </c>
      <c r="Q210" s="92" t="str">
        <f t="shared" si="47"/>
        <v/>
      </c>
      <c r="R210" s="92" t="str">
        <f t="shared" si="53"/>
        <v/>
      </c>
      <c r="S210" s="92" t="str">
        <f t="shared" si="54"/>
        <v/>
      </c>
      <c r="T210" s="92" t="str">
        <f t="shared" si="55"/>
        <v/>
      </c>
      <c r="U210" s="94" t="str">
        <f t="shared" si="48"/>
        <v/>
      </c>
      <c r="V210" s="95" t="str">
        <f t="shared" si="49"/>
        <v/>
      </c>
      <c r="W210" s="95" t="str">
        <f t="shared" si="56"/>
        <v/>
      </c>
      <c r="X210" s="96" t="str">
        <f t="shared" si="57"/>
        <v/>
      </c>
    </row>
    <row r="211" spans="1:24" ht="14.4" x14ac:dyDescent="0.3">
      <c r="A211" s="13"/>
      <c r="B211" s="76"/>
      <c r="C211" s="78"/>
      <c r="D211" s="77"/>
      <c r="E211" s="66"/>
      <c r="J211" s="88" t="str">
        <f t="shared" si="45"/>
        <v/>
      </c>
      <c r="K211" s="89" t="str">
        <f t="shared" ca="1" si="46"/>
        <v/>
      </c>
      <c r="L211" s="88" t="str">
        <f t="shared" si="50"/>
        <v/>
      </c>
      <c r="M211" s="90" t="str">
        <f ca="1">IF(J211="","",VALUE(LEFT(OFFSET($E$7,$H$13*($J211-1),0),MAX(ISNUMBER(VALUE(MID(OFFSET($E$7,$H$13*($J211-1),0),{1,2,3,4,5,6,7,8,9},1)))*{1,2,3,4,5,6,7,8,9}))))</f>
        <v/>
      </c>
      <c r="N211" s="90" t="str">
        <f t="shared" ca="1" si="44"/>
        <v/>
      </c>
      <c r="O211" s="91" t="str">
        <f t="shared" si="51"/>
        <v/>
      </c>
      <c r="P211" s="91" t="str">
        <f t="shared" si="52"/>
        <v/>
      </c>
      <c r="Q211" s="92" t="str">
        <f t="shared" si="47"/>
        <v/>
      </c>
      <c r="R211" s="92" t="str">
        <f t="shared" si="53"/>
        <v/>
      </c>
      <c r="S211" s="92" t="str">
        <f t="shared" si="54"/>
        <v/>
      </c>
      <c r="T211" s="92" t="str">
        <f t="shared" si="55"/>
        <v/>
      </c>
      <c r="U211" s="94" t="str">
        <f t="shared" si="48"/>
        <v/>
      </c>
      <c r="V211" s="95" t="str">
        <f t="shared" si="49"/>
        <v/>
      </c>
      <c r="W211" s="95" t="str">
        <f t="shared" si="56"/>
        <v/>
      </c>
      <c r="X211" s="96" t="str">
        <f t="shared" si="57"/>
        <v/>
      </c>
    </row>
    <row r="212" spans="1:24" ht="14.4" x14ac:dyDescent="0.3">
      <c r="A212" s="13"/>
      <c r="B212" s="76"/>
      <c r="C212" s="78"/>
      <c r="D212" s="77"/>
      <c r="E212" s="66"/>
      <c r="J212" s="88" t="str">
        <f t="shared" si="45"/>
        <v/>
      </c>
      <c r="K212" s="89" t="str">
        <f t="shared" ca="1" si="46"/>
        <v/>
      </c>
      <c r="L212" s="88" t="str">
        <f t="shared" si="50"/>
        <v/>
      </c>
      <c r="M212" s="90" t="str">
        <f ca="1">IF(J212="","",VALUE(LEFT(OFFSET($E$7,$H$13*($J212-1),0),MAX(ISNUMBER(VALUE(MID(OFFSET($E$7,$H$13*($J212-1),0),{1,2,3,4,5,6,7,8,9},1)))*{1,2,3,4,5,6,7,8,9}))))</f>
        <v/>
      </c>
      <c r="N212" s="90" t="str">
        <f t="shared" ca="1" si="44"/>
        <v/>
      </c>
      <c r="O212" s="91" t="str">
        <f t="shared" si="51"/>
        <v/>
      </c>
      <c r="P212" s="91" t="str">
        <f t="shared" si="52"/>
        <v/>
      </c>
      <c r="Q212" s="92" t="str">
        <f t="shared" si="47"/>
        <v/>
      </c>
      <c r="R212" s="92" t="str">
        <f t="shared" si="53"/>
        <v/>
      </c>
      <c r="S212" s="92" t="str">
        <f t="shared" si="54"/>
        <v/>
      </c>
      <c r="T212" s="92" t="str">
        <f t="shared" si="55"/>
        <v/>
      </c>
      <c r="U212" s="94" t="str">
        <f t="shared" si="48"/>
        <v/>
      </c>
      <c r="V212" s="95" t="str">
        <f t="shared" si="49"/>
        <v/>
      </c>
      <c r="W212" s="95" t="str">
        <f t="shared" si="56"/>
        <v/>
      </c>
      <c r="X212" s="96" t="str">
        <f t="shared" si="57"/>
        <v/>
      </c>
    </row>
    <row r="213" spans="1:24" ht="14.4" x14ac:dyDescent="0.3">
      <c r="A213" s="13"/>
      <c r="B213" s="76"/>
      <c r="C213" s="78"/>
      <c r="D213" s="77"/>
      <c r="E213" s="66"/>
      <c r="J213" s="88" t="str">
        <f t="shared" si="45"/>
        <v/>
      </c>
      <c r="K213" s="89" t="str">
        <f t="shared" ca="1" si="46"/>
        <v/>
      </c>
      <c r="L213" s="88" t="str">
        <f t="shared" si="50"/>
        <v/>
      </c>
      <c r="M213" s="90" t="str">
        <f ca="1">IF(J213="","",VALUE(LEFT(OFFSET($E$7,$H$13*($J213-1),0),MAX(ISNUMBER(VALUE(MID(OFFSET($E$7,$H$13*($J213-1),0),{1,2,3,4,5,6,7,8,9},1)))*{1,2,3,4,5,6,7,8,9}))))</f>
        <v/>
      </c>
      <c r="N213" s="90" t="str">
        <f t="shared" ca="1" si="44"/>
        <v/>
      </c>
      <c r="O213" s="91" t="str">
        <f t="shared" si="51"/>
        <v/>
      </c>
      <c r="P213" s="91" t="str">
        <f t="shared" si="52"/>
        <v/>
      </c>
      <c r="Q213" s="92" t="str">
        <f t="shared" si="47"/>
        <v/>
      </c>
      <c r="R213" s="92" t="str">
        <f t="shared" si="53"/>
        <v/>
      </c>
      <c r="S213" s="92" t="str">
        <f t="shared" si="54"/>
        <v/>
      </c>
      <c r="T213" s="92" t="str">
        <f t="shared" si="55"/>
        <v/>
      </c>
      <c r="U213" s="94" t="str">
        <f t="shared" si="48"/>
        <v/>
      </c>
      <c r="V213" s="95" t="str">
        <f t="shared" si="49"/>
        <v/>
      </c>
      <c r="W213" s="95" t="str">
        <f t="shared" si="56"/>
        <v/>
      </c>
      <c r="X213" s="96" t="str">
        <f t="shared" si="57"/>
        <v/>
      </c>
    </row>
    <row r="214" spans="1:24" ht="14.4" x14ac:dyDescent="0.3">
      <c r="A214" s="13"/>
      <c r="B214" s="76"/>
      <c r="C214" s="78"/>
      <c r="D214" s="77"/>
      <c r="E214" s="66"/>
      <c r="J214" s="88" t="str">
        <f t="shared" si="45"/>
        <v/>
      </c>
      <c r="K214" s="89" t="str">
        <f t="shared" ca="1" si="46"/>
        <v/>
      </c>
      <c r="L214" s="88" t="str">
        <f t="shared" si="50"/>
        <v/>
      </c>
      <c r="M214" s="90" t="str">
        <f ca="1">IF(J214="","",VALUE(LEFT(OFFSET($E$7,$H$13*($J214-1),0),MAX(ISNUMBER(VALUE(MID(OFFSET($E$7,$H$13*($J214-1),0),{1,2,3,4,5,6,7,8,9},1)))*{1,2,3,4,5,6,7,8,9}))))</f>
        <v/>
      </c>
      <c r="N214" s="90" t="str">
        <f t="shared" ca="1" si="44"/>
        <v/>
      </c>
      <c r="O214" s="91" t="str">
        <f t="shared" si="51"/>
        <v/>
      </c>
      <c r="P214" s="91" t="str">
        <f t="shared" si="52"/>
        <v/>
      </c>
      <c r="Q214" s="92" t="str">
        <f t="shared" si="47"/>
        <v/>
      </c>
      <c r="R214" s="92" t="str">
        <f t="shared" si="53"/>
        <v/>
      </c>
      <c r="S214" s="92" t="str">
        <f t="shared" si="54"/>
        <v/>
      </c>
      <c r="T214" s="92" t="str">
        <f t="shared" si="55"/>
        <v/>
      </c>
      <c r="U214" s="94" t="str">
        <f t="shared" si="48"/>
        <v/>
      </c>
      <c r="V214" s="95" t="str">
        <f t="shared" si="49"/>
        <v/>
      </c>
      <c r="W214" s="95" t="str">
        <f t="shared" si="56"/>
        <v/>
      </c>
      <c r="X214" s="96" t="str">
        <f t="shared" si="57"/>
        <v/>
      </c>
    </row>
    <row r="215" spans="1:24" ht="14.4" x14ac:dyDescent="0.3">
      <c r="A215" s="13"/>
      <c r="B215" s="76"/>
      <c r="C215" s="78"/>
      <c r="D215" s="77"/>
      <c r="E215" s="66"/>
      <c r="J215" s="88" t="str">
        <f t="shared" si="45"/>
        <v/>
      </c>
      <c r="K215" s="89" t="str">
        <f t="shared" ca="1" si="46"/>
        <v/>
      </c>
      <c r="L215" s="88" t="str">
        <f t="shared" si="50"/>
        <v/>
      </c>
      <c r="M215" s="90" t="str">
        <f ca="1">IF(J215="","",VALUE(LEFT(OFFSET($E$7,$H$13*($J215-1),0),MAX(ISNUMBER(VALUE(MID(OFFSET($E$7,$H$13*($J215-1),0),{1,2,3,4,5,6,7,8,9},1)))*{1,2,3,4,5,6,7,8,9}))))</f>
        <v/>
      </c>
      <c r="N215" s="90" t="str">
        <f t="shared" ca="1" si="44"/>
        <v/>
      </c>
      <c r="O215" s="91" t="str">
        <f t="shared" si="51"/>
        <v/>
      </c>
      <c r="P215" s="91" t="str">
        <f t="shared" si="52"/>
        <v/>
      </c>
      <c r="Q215" s="92" t="str">
        <f t="shared" si="47"/>
        <v/>
      </c>
      <c r="R215" s="92" t="str">
        <f t="shared" si="53"/>
        <v/>
      </c>
      <c r="S215" s="92" t="str">
        <f t="shared" si="54"/>
        <v/>
      </c>
      <c r="T215" s="92" t="str">
        <f t="shared" si="55"/>
        <v/>
      </c>
      <c r="U215" s="94" t="str">
        <f t="shared" si="48"/>
        <v/>
      </c>
      <c r="V215" s="95" t="str">
        <f t="shared" si="49"/>
        <v/>
      </c>
      <c r="W215" s="95" t="str">
        <f t="shared" si="56"/>
        <v/>
      </c>
      <c r="X215" s="96" t="str">
        <f t="shared" si="57"/>
        <v/>
      </c>
    </row>
    <row r="216" spans="1:24" ht="14.4" x14ac:dyDescent="0.3">
      <c r="A216" s="13"/>
      <c r="B216" s="76"/>
      <c r="C216" s="78"/>
      <c r="D216" s="77"/>
      <c r="E216" s="66"/>
      <c r="J216" s="88" t="str">
        <f t="shared" si="45"/>
        <v/>
      </c>
      <c r="K216" s="89" t="str">
        <f t="shared" ca="1" si="46"/>
        <v/>
      </c>
      <c r="L216" s="88" t="str">
        <f t="shared" si="50"/>
        <v/>
      </c>
      <c r="M216" s="90" t="str">
        <f ca="1">IF(J216="","",VALUE(LEFT(OFFSET($E$7,$H$13*($J216-1),0),MAX(ISNUMBER(VALUE(MID(OFFSET($E$7,$H$13*($J216-1),0),{1,2,3,4,5,6,7,8,9},1)))*{1,2,3,4,5,6,7,8,9}))))</f>
        <v/>
      </c>
      <c r="N216" s="90" t="str">
        <f t="shared" ca="1" si="44"/>
        <v/>
      </c>
      <c r="O216" s="91" t="str">
        <f t="shared" si="51"/>
        <v/>
      </c>
      <c r="P216" s="91" t="str">
        <f t="shared" si="52"/>
        <v/>
      </c>
      <c r="Q216" s="92" t="str">
        <f t="shared" si="47"/>
        <v/>
      </c>
      <c r="R216" s="92" t="str">
        <f t="shared" si="53"/>
        <v/>
      </c>
      <c r="S216" s="92" t="str">
        <f t="shared" si="54"/>
        <v/>
      </c>
      <c r="T216" s="92" t="str">
        <f t="shared" si="55"/>
        <v/>
      </c>
      <c r="U216" s="94" t="str">
        <f t="shared" si="48"/>
        <v/>
      </c>
      <c r="V216" s="95" t="str">
        <f t="shared" si="49"/>
        <v/>
      </c>
      <c r="W216" s="95" t="str">
        <f t="shared" si="56"/>
        <v/>
      </c>
      <c r="X216" s="96" t="str">
        <f t="shared" si="57"/>
        <v/>
      </c>
    </row>
    <row r="217" spans="1:24" ht="14.4" x14ac:dyDescent="0.3">
      <c r="A217" s="13"/>
      <c r="B217" s="76"/>
      <c r="C217" s="78"/>
      <c r="D217" s="77"/>
      <c r="E217" s="66"/>
      <c r="J217" s="88" t="str">
        <f t="shared" si="45"/>
        <v/>
      </c>
      <c r="K217" s="89" t="str">
        <f t="shared" ca="1" si="46"/>
        <v/>
      </c>
      <c r="L217" s="88" t="str">
        <f t="shared" si="50"/>
        <v/>
      </c>
      <c r="M217" s="90" t="str">
        <f ca="1">IF(J217="","",VALUE(LEFT(OFFSET($E$7,$H$13*($J217-1),0),MAX(ISNUMBER(VALUE(MID(OFFSET($E$7,$H$13*($J217-1),0),{1,2,3,4,5,6,7,8,9},1)))*{1,2,3,4,5,6,7,8,9}))))</f>
        <v/>
      </c>
      <c r="N217" s="90" t="str">
        <f t="shared" ca="1" si="44"/>
        <v/>
      </c>
      <c r="O217" s="91" t="str">
        <f t="shared" si="51"/>
        <v/>
      </c>
      <c r="P217" s="91" t="str">
        <f t="shared" si="52"/>
        <v/>
      </c>
      <c r="Q217" s="92" t="str">
        <f t="shared" si="47"/>
        <v/>
      </c>
      <c r="R217" s="92" t="str">
        <f t="shared" si="53"/>
        <v/>
      </c>
      <c r="S217" s="92" t="str">
        <f t="shared" si="54"/>
        <v/>
      </c>
      <c r="T217" s="92" t="str">
        <f t="shared" si="55"/>
        <v/>
      </c>
      <c r="U217" s="94" t="str">
        <f t="shared" si="48"/>
        <v/>
      </c>
      <c r="V217" s="95" t="str">
        <f t="shared" si="49"/>
        <v/>
      </c>
      <c r="W217" s="95" t="str">
        <f t="shared" si="56"/>
        <v/>
      </c>
      <c r="X217" s="96" t="str">
        <f t="shared" si="57"/>
        <v/>
      </c>
    </row>
    <row r="218" spans="1:24" ht="14.4" x14ac:dyDescent="0.3">
      <c r="A218" s="13"/>
      <c r="B218" s="76"/>
      <c r="C218" s="78"/>
      <c r="D218" s="77"/>
      <c r="E218" s="66"/>
      <c r="J218" s="88" t="str">
        <f t="shared" si="45"/>
        <v/>
      </c>
      <c r="K218" s="89" t="str">
        <f t="shared" ca="1" si="46"/>
        <v/>
      </c>
      <c r="L218" s="88" t="str">
        <f t="shared" si="50"/>
        <v/>
      </c>
      <c r="M218" s="90" t="str">
        <f ca="1">IF(J218="","",VALUE(LEFT(OFFSET($E$7,$H$13*($J218-1),0),MAX(ISNUMBER(VALUE(MID(OFFSET($E$7,$H$13*($J218-1),0),{1,2,3,4,5,6,7,8,9},1)))*{1,2,3,4,5,6,7,8,9}))))</f>
        <v/>
      </c>
      <c r="N218" s="90" t="str">
        <f t="shared" ca="1" si="44"/>
        <v/>
      </c>
      <c r="O218" s="91" t="str">
        <f t="shared" si="51"/>
        <v/>
      </c>
      <c r="P218" s="91" t="str">
        <f t="shared" si="52"/>
        <v/>
      </c>
      <c r="Q218" s="92" t="str">
        <f t="shared" si="47"/>
        <v/>
      </c>
      <c r="R218" s="92" t="str">
        <f t="shared" si="53"/>
        <v/>
      </c>
      <c r="S218" s="92" t="str">
        <f t="shared" si="54"/>
        <v/>
      </c>
      <c r="T218" s="92" t="str">
        <f t="shared" si="55"/>
        <v/>
      </c>
      <c r="U218" s="94" t="str">
        <f t="shared" si="48"/>
        <v/>
      </c>
      <c r="V218" s="95" t="str">
        <f t="shared" si="49"/>
        <v/>
      </c>
      <c r="W218" s="95" t="str">
        <f t="shared" si="56"/>
        <v/>
      </c>
      <c r="X218" s="96" t="str">
        <f t="shared" si="57"/>
        <v/>
      </c>
    </row>
    <row r="219" spans="1:24" ht="14.4" x14ac:dyDescent="0.3">
      <c r="A219" s="13"/>
      <c r="B219" s="76"/>
      <c r="C219" s="78"/>
      <c r="D219" s="77"/>
      <c r="E219" s="66"/>
      <c r="J219" s="88" t="str">
        <f t="shared" si="45"/>
        <v/>
      </c>
      <c r="K219" s="89" t="str">
        <f t="shared" ca="1" si="46"/>
        <v/>
      </c>
      <c r="L219" s="88" t="str">
        <f t="shared" si="50"/>
        <v/>
      </c>
      <c r="M219" s="90" t="str">
        <f ca="1">IF(J219="","",VALUE(LEFT(OFFSET($E$7,$H$13*($J219-1),0),MAX(ISNUMBER(VALUE(MID(OFFSET($E$7,$H$13*($J219-1),0),{1,2,3,4,5,6,7,8,9},1)))*{1,2,3,4,5,6,7,8,9}))))</f>
        <v/>
      </c>
      <c r="N219" s="90" t="str">
        <f t="shared" ca="1" si="44"/>
        <v/>
      </c>
      <c r="O219" s="91" t="str">
        <f t="shared" si="51"/>
        <v/>
      </c>
      <c r="P219" s="91" t="str">
        <f t="shared" si="52"/>
        <v/>
      </c>
      <c r="Q219" s="92" t="str">
        <f t="shared" si="47"/>
        <v/>
      </c>
      <c r="R219" s="92" t="str">
        <f t="shared" si="53"/>
        <v/>
      </c>
      <c r="S219" s="92" t="str">
        <f t="shared" si="54"/>
        <v/>
      </c>
      <c r="T219" s="92" t="str">
        <f t="shared" si="55"/>
        <v/>
      </c>
      <c r="U219" s="94" t="str">
        <f t="shared" si="48"/>
        <v/>
      </c>
      <c r="V219" s="95" t="str">
        <f t="shared" si="49"/>
        <v/>
      </c>
      <c r="W219" s="95" t="str">
        <f t="shared" si="56"/>
        <v/>
      </c>
      <c r="X219" s="96" t="str">
        <f t="shared" si="57"/>
        <v/>
      </c>
    </row>
    <row r="220" spans="1:24" ht="14.4" x14ac:dyDescent="0.3">
      <c r="A220" s="13"/>
      <c r="B220" s="76"/>
      <c r="C220" s="78"/>
      <c r="D220" s="77"/>
      <c r="E220" s="66"/>
      <c r="J220" s="88" t="str">
        <f t="shared" si="45"/>
        <v/>
      </c>
      <c r="K220" s="89" t="str">
        <f t="shared" ca="1" si="46"/>
        <v/>
      </c>
      <c r="L220" s="88" t="str">
        <f t="shared" si="50"/>
        <v/>
      </c>
      <c r="M220" s="90" t="str">
        <f ca="1">IF(J220="","",VALUE(LEFT(OFFSET($E$7,$H$13*($J220-1),0),MAX(ISNUMBER(VALUE(MID(OFFSET($E$7,$H$13*($J220-1),0),{1,2,3,4,5,6,7,8,9},1)))*{1,2,3,4,5,6,7,8,9}))))</f>
        <v/>
      </c>
      <c r="N220" s="90" t="str">
        <f t="shared" ca="1" si="44"/>
        <v/>
      </c>
      <c r="O220" s="91" t="str">
        <f t="shared" si="51"/>
        <v/>
      </c>
      <c r="P220" s="91" t="str">
        <f t="shared" si="52"/>
        <v/>
      </c>
      <c r="Q220" s="92" t="str">
        <f t="shared" si="47"/>
        <v/>
      </c>
      <c r="R220" s="92" t="str">
        <f t="shared" si="53"/>
        <v/>
      </c>
      <c r="S220" s="92" t="str">
        <f t="shared" si="54"/>
        <v/>
      </c>
      <c r="T220" s="92" t="str">
        <f t="shared" si="55"/>
        <v/>
      </c>
      <c r="U220" s="94" t="str">
        <f t="shared" si="48"/>
        <v/>
      </c>
      <c r="V220" s="95" t="str">
        <f t="shared" si="49"/>
        <v/>
      </c>
      <c r="W220" s="95" t="str">
        <f t="shared" si="56"/>
        <v/>
      </c>
      <c r="X220" s="96" t="str">
        <f t="shared" si="57"/>
        <v/>
      </c>
    </row>
    <row r="221" spans="1:24" ht="14.4" x14ac:dyDescent="0.3">
      <c r="A221" s="13"/>
      <c r="B221" s="76"/>
      <c r="C221" s="78"/>
      <c r="D221" s="77"/>
      <c r="E221" s="66"/>
      <c r="J221" s="88" t="str">
        <f t="shared" si="45"/>
        <v/>
      </c>
      <c r="K221" s="89" t="str">
        <f t="shared" ca="1" si="46"/>
        <v/>
      </c>
      <c r="L221" s="88" t="str">
        <f t="shared" si="50"/>
        <v/>
      </c>
      <c r="M221" s="90" t="str">
        <f ca="1">IF(J221="","",VALUE(LEFT(OFFSET($E$7,$H$13*($J221-1),0),MAX(ISNUMBER(VALUE(MID(OFFSET($E$7,$H$13*($J221-1),0),{1,2,3,4,5,6,7,8,9},1)))*{1,2,3,4,5,6,7,8,9}))))</f>
        <v/>
      </c>
      <c r="N221" s="90" t="str">
        <f t="shared" ca="1" si="44"/>
        <v/>
      </c>
      <c r="O221" s="91" t="str">
        <f t="shared" si="51"/>
        <v/>
      </c>
      <c r="P221" s="91" t="str">
        <f t="shared" si="52"/>
        <v/>
      </c>
      <c r="Q221" s="92" t="str">
        <f t="shared" si="47"/>
        <v/>
      </c>
      <c r="R221" s="92" t="str">
        <f t="shared" si="53"/>
        <v/>
      </c>
      <c r="S221" s="92" t="str">
        <f t="shared" si="54"/>
        <v/>
      </c>
      <c r="T221" s="92" t="str">
        <f t="shared" si="55"/>
        <v/>
      </c>
      <c r="U221" s="94" t="str">
        <f t="shared" si="48"/>
        <v/>
      </c>
      <c r="V221" s="95" t="str">
        <f t="shared" si="49"/>
        <v/>
      </c>
      <c r="W221" s="95" t="str">
        <f t="shared" si="56"/>
        <v/>
      </c>
      <c r="X221" s="96" t="str">
        <f t="shared" si="57"/>
        <v/>
      </c>
    </row>
    <row r="222" spans="1:24" ht="14.4" x14ac:dyDescent="0.3">
      <c r="A222" s="13"/>
      <c r="B222" s="76"/>
      <c r="C222" s="78"/>
      <c r="D222" s="77"/>
      <c r="E222" s="66"/>
      <c r="J222" s="88" t="str">
        <f t="shared" si="45"/>
        <v/>
      </c>
      <c r="K222" s="89" t="str">
        <f t="shared" ca="1" si="46"/>
        <v/>
      </c>
      <c r="L222" s="88" t="str">
        <f t="shared" si="50"/>
        <v/>
      </c>
      <c r="M222" s="90" t="str">
        <f ca="1">IF(J222="","",VALUE(LEFT(OFFSET($E$7,$H$13*($J222-1),0),MAX(ISNUMBER(VALUE(MID(OFFSET($E$7,$H$13*($J222-1),0),{1,2,3,4,5,6,7,8,9},1)))*{1,2,3,4,5,6,7,8,9}))))</f>
        <v/>
      </c>
      <c r="N222" s="90" t="str">
        <f t="shared" ca="1" si="44"/>
        <v/>
      </c>
      <c r="O222" s="91" t="str">
        <f t="shared" si="51"/>
        <v/>
      </c>
      <c r="P222" s="91" t="str">
        <f t="shared" si="52"/>
        <v/>
      </c>
      <c r="Q222" s="92" t="str">
        <f t="shared" si="47"/>
        <v/>
      </c>
      <c r="R222" s="92" t="str">
        <f t="shared" si="53"/>
        <v/>
      </c>
      <c r="S222" s="92" t="str">
        <f t="shared" si="54"/>
        <v/>
      </c>
      <c r="T222" s="92" t="str">
        <f t="shared" si="55"/>
        <v/>
      </c>
      <c r="U222" s="94" t="str">
        <f t="shared" si="48"/>
        <v/>
      </c>
      <c r="V222" s="95" t="str">
        <f t="shared" si="49"/>
        <v/>
      </c>
      <c r="W222" s="95" t="str">
        <f t="shared" si="56"/>
        <v/>
      </c>
      <c r="X222" s="96" t="str">
        <f t="shared" si="57"/>
        <v/>
      </c>
    </row>
    <row r="223" spans="1:24" ht="14.4" x14ac:dyDescent="0.3">
      <c r="A223" s="13"/>
      <c r="B223" s="76"/>
      <c r="C223" s="78"/>
      <c r="D223" s="77"/>
      <c r="E223" s="66"/>
      <c r="J223" s="88" t="str">
        <f t="shared" si="45"/>
        <v/>
      </c>
      <c r="K223" s="89" t="str">
        <f t="shared" ca="1" si="46"/>
        <v/>
      </c>
      <c r="L223" s="88" t="str">
        <f t="shared" si="50"/>
        <v/>
      </c>
      <c r="M223" s="90" t="str">
        <f ca="1">IF(J223="","",VALUE(LEFT(OFFSET($E$7,$H$13*($J223-1),0),MAX(ISNUMBER(VALUE(MID(OFFSET($E$7,$H$13*($J223-1),0),{1,2,3,4,5,6,7,8,9},1)))*{1,2,3,4,5,6,7,8,9}))))</f>
        <v/>
      </c>
      <c r="N223" s="90" t="str">
        <f t="shared" ca="1" si="44"/>
        <v/>
      </c>
      <c r="O223" s="91" t="str">
        <f t="shared" si="51"/>
        <v/>
      </c>
      <c r="P223" s="91" t="str">
        <f t="shared" si="52"/>
        <v/>
      </c>
      <c r="Q223" s="92" t="str">
        <f t="shared" si="47"/>
        <v/>
      </c>
      <c r="R223" s="92" t="str">
        <f t="shared" si="53"/>
        <v/>
      </c>
      <c r="S223" s="92" t="str">
        <f t="shared" si="54"/>
        <v/>
      </c>
      <c r="T223" s="92" t="str">
        <f t="shared" si="55"/>
        <v/>
      </c>
      <c r="U223" s="94" t="str">
        <f t="shared" si="48"/>
        <v/>
      </c>
      <c r="V223" s="95" t="str">
        <f t="shared" si="49"/>
        <v/>
      </c>
      <c r="W223" s="95" t="str">
        <f t="shared" si="56"/>
        <v/>
      </c>
      <c r="X223" s="96" t="str">
        <f t="shared" si="57"/>
        <v/>
      </c>
    </row>
    <row r="224" spans="1:24" ht="14.4" x14ac:dyDescent="0.3">
      <c r="A224" s="13"/>
      <c r="B224" s="76"/>
      <c r="C224" s="78"/>
      <c r="D224" s="77"/>
      <c r="E224" s="66"/>
      <c r="J224" s="88" t="str">
        <f t="shared" si="45"/>
        <v/>
      </c>
      <c r="K224" s="89" t="str">
        <f t="shared" ca="1" si="46"/>
        <v/>
      </c>
      <c r="L224" s="88" t="str">
        <f t="shared" si="50"/>
        <v/>
      </c>
      <c r="M224" s="90" t="str">
        <f ca="1">IF(J224="","",VALUE(LEFT(OFFSET($E$7,$H$13*($J224-1),0),MAX(ISNUMBER(VALUE(MID(OFFSET($E$7,$H$13*($J224-1),0),{1,2,3,4,5,6,7,8,9},1)))*{1,2,3,4,5,6,7,8,9}))))</f>
        <v/>
      </c>
      <c r="N224" s="90" t="str">
        <f t="shared" ca="1" si="44"/>
        <v/>
      </c>
      <c r="O224" s="91" t="str">
        <f t="shared" si="51"/>
        <v/>
      </c>
      <c r="P224" s="91" t="str">
        <f t="shared" si="52"/>
        <v/>
      </c>
      <c r="Q224" s="92" t="str">
        <f t="shared" si="47"/>
        <v/>
      </c>
      <c r="R224" s="92" t="str">
        <f t="shared" si="53"/>
        <v/>
      </c>
      <c r="S224" s="92" t="str">
        <f t="shared" si="54"/>
        <v/>
      </c>
      <c r="T224" s="92" t="str">
        <f t="shared" si="55"/>
        <v/>
      </c>
      <c r="U224" s="94" t="str">
        <f t="shared" si="48"/>
        <v/>
      </c>
      <c r="V224" s="95" t="str">
        <f t="shared" si="49"/>
        <v/>
      </c>
      <c r="W224" s="95" t="str">
        <f t="shared" si="56"/>
        <v/>
      </c>
      <c r="X224" s="96" t="str">
        <f t="shared" si="57"/>
        <v/>
      </c>
    </row>
    <row r="225" spans="1:24" ht="14.4" x14ac:dyDescent="0.3">
      <c r="A225" s="13"/>
      <c r="B225" s="76"/>
      <c r="C225" s="78"/>
      <c r="D225" s="77"/>
      <c r="E225" s="66"/>
      <c r="J225" s="88" t="str">
        <f t="shared" si="45"/>
        <v/>
      </c>
      <c r="K225" s="89" t="str">
        <f t="shared" ca="1" si="46"/>
        <v/>
      </c>
      <c r="L225" s="88" t="str">
        <f t="shared" si="50"/>
        <v/>
      </c>
      <c r="M225" s="90" t="str">
        <f ca="1">IF(J225="","",VALUE(LEFT(OFFSET($E$7,$H$13*($J225-1),0),MAX(ISNUMBER(VALUE(MID(OFFSET($E$7,$H$13*($J225-1),0),{1,2,3,4,5,6,7,8,9},1)))*{1,2,3,4,5,6,7,8,9}))))</f>
        <v/>
      </c>
      <c r="N225" s="90" t="str">
        <f t="shared" ca="1" si="44"/>
        <v/>
      </c>
      <c r="O225" s="91" t="str">
        <f t="shared" si="51"/>
        <v/>
      </c>
      <c r="P225" s="91" t="str">
        <f t="shared" si="52"/>
        <v/>
      </c>
      <c r="Q225" s="92" t="str">
        <f t="shared" si="47"/>
        <v/>
      </c>
      <c r="R225" s="92" t="str">
        <f t="shared" si="53"/>
        <v/>
      </c>
      <c r="S225" s="92" t="str">
        <f t="shared" si="54"/>
        <v/>
      </c>
      <c r="T225" s="92" t="str">
        <f t="shared" si="55"/>
        <v/>
      </c>
      <c r="U225" s="94" t="str">
        <f t="shared" si="48"/>
        <v/>
      </c>
      <c r="V225" s="95" t="str">
        <f t="shared" si="49"/>
        <v/>
      </c>
      <c r="W225" s="95" t="str">
        <f t="shared" si="56"/>
        <v/>
      </c>
      <c r="X225" s="96" t="str">
        <f t="shared" si="57"/>
        <v/>
      </c>
    </row>
    <row r="226" spans="1:24" ht="14.4" x14ac:dyDescent="0.3">
      <c r="A226" s="13"/>
      <c r="B226" s="76"/>
      <c r="C226" s="78"/>
      <c r="D226" s="77"/>
      <c r="E226" s="66"/>
      <c r="J226" s="88" t="str">
        <f t="shared" si="45"/>
        <v/>
      </c>
      <c r="K226" s="89" t="str">
        <f t="shared" ca="1" si="46"/>
        <v/>
      </c>
      <c r="L226" s="88" t="str">
        <f t="shared" si="50"/>
        <v/>
      </c>
      <c r="M226" s="90" t="str">
        <f ca="1">IF(J226="","",VALUE(LEFT(OFFSET($E$7,$H$13*($J226-1),0),MAX(ISNUMBER(VALUE(MID(OFFSET($E$7,$H$13*($J226-1),0),{1,2,3,4,5,6,7,8,9},1)))*{1,2,3,4,5,6,7,8,9}))))</f>
        <v/>
      </c>
      <c r="N226" s="90" t="str">
        <f t="shared" ca="1" si="44"/>
        <v/>
      </c>
      <c r="O226" s="91" t="str">
        <f t="shared" si="51"/>
        <v/>
      </c>
      <c r="P226" s="91" t="str">
        <f t="shared" si="52"/>
        <v/>
      </c>
      <c r="Q226" s="92" t="str">
        <f t="shared" si="47"/>
        <v/>
      </c>
      <c r="R226" s="92" t="str">
        <f t="shared" si="53"/>
        <v/>
      </c>
      <c r="S226" s="92" t="str">
        <f t="shared" si="54"/>
        <v/>
      </c>
      <c r="T226" s="92" t="str">
        <f t="shared" si="55"/>
        <v/>
      </c>
      <c r="U226" s="94" t="str">
        <f t="shared" si="48"/>
        <v/>
      </c>
      <c r="V226" s="95" t="str">
        <f t="shared" si="49"/>
        <v/>
      </c>
      <c r="W226" s="95" t="str">
        <f t="shared" si="56"/>
        <v/>
      </c>
      <c r="X226" s="96" t="str">
        <f t="shared" si="57"/>
        <v/>
      </c>
    </row>
    <row r="227" spans="1:24" ht="14.4" x14ac:dyDescent="0.3">
      <c r="A227" s="13"/>
      <c r="B227" s="76"/>
      <c r="C227" s="78"/>
      <c r="D227" s="77"/>
      <c r="E227" s="66"/>
      <c r="J227" s="88" t="str">
        <f t="shared" si="45"/>
        <v/>
      </c>
      <c r="K227" s="89" t="str">
        <f t="shared" ca="1" si="46"/>
        <v/>
      </c>
      <c r="L227" s="88" t="str">
        <f t="shared" si="50"/>
        <v/>
      </c>
      <c r="M227" s="90" t="str">
        <f ca="1">IF(J227="","",VALUE(LEFT(OFFSET($E$7,$H$13*($J227-1),0),MAX(ISNUMBER(VALUE(MID(OFFSET($E$7,$H$13*($J227-1),0),{1,2,3,4,5,6,7,8,9},1)))*{1,2,3,4,5,6,7,8,9}))))</f>
        <v/>
      </c>
      <c r="N227" s="90" t="str">
        <f t="shared" ca="1" si="44"/>
        <v/>
      </c>
      <c r="O227" s="91" t="str">
        <f t="shared" si="51"/>
        <v/>
      </c>
      <c r="P227" s="91" t="str">
        <f t="shared" si="52"/>
        <v/>
      </c>
      <c r="Q227" s="92" t="str">
        <f t="shared" si="47"/>
        <v/>
      </c>
      <c r="R227" s="92" t="str">
        <f t="shared" si="53"/>
        <v/>
      </c>
      <c r="S227" s="92" t="str">
        <f t="shared" si="54"/>
        <v/>
      </c>
      <c r="T227" s="92" t="str">
        <f t="shared" si="55"/>
        <v/>
      </c>
      <c r="U227" s="94" t="str">
        <f t="shared" si="48"/>
        <v/>
      </c>
      <c r="V227" s="95" t="str">
        <f t="shared" si="49"/>
        <v/>
      </c>
      <c r="W227" s="95" t="str">
        <f t="shared" si="56"/>
        <v/>
      </c>
      <c r="X227" s="96" t="str">
        <f t="shared" si="57"/>
        <v/>
      </c>
    </row>
    <row r="228" spans="1:24" ht="14.4" x14ac:dyDescent="0.3">
      <c r="A228" s="13"/>
      <c r="B228" s="76"/>
      <c r="C228" s="78"/>
      <c r="D228" s="77"/>
      <c r="E228" s="66"/>
      <c r="J228" s="88" t="str">
        <f t="shared" si="45"/>
        <v/>
      </c>
      <c r="K228" s="89" t="str">
        <f t="shared" ca="1" si="46"/>
        <v/>
      </c>
      <c r="L228" s="88" t="str">
        <f t="shared" si="50"/>
        <v/>
      </c>
      <c r="M228" s="90" t="str">
        <f ca="1">IF(J228="","",VALUE(LEFT(OFFSET($E$7,$H$13*($J228-1),0),MAX(ISNUMBER(VALUE(MID(OFFSET($E$7,$H$13*($J228-1),0),{1,2,3,4,5,6,7,8,9},1)))*{1,2,3,4,5,6,7,8,9}))))</f>
        <v/>
      </c>
      <c r="N228" s="90" t="str">
        <f t="shared" ca="1" si="44"/>
        <v/>
      </c>
      <c r="O228" s="91" t="str">
        <f t="shared" si="51"/>
        <v/>
      </c>
      <c r="P228" s="91" t="str">
        <f t="shared" si="52"/>
        <v/>
      </c>
      <c r="Q228" s="92" t="str">
        <f t="shared" si="47"/>
        <v/>
      </c>
      <c r="R228" s="92" t="str">
        <f t="shared" si="53"/>
        <v/>
      </c>
      <c r="S228" s="92" t="str">
        <f t="shared" si="54"/>
        <v/>
      </c>
      <c r="T228" s="92" t="str">
        <f t="shared" si="55"/>
        <v/>
      </c>
      <c r="U228" s="94" t="str">
        <f t="shared" si="48"/>
        <v/>
      </c>
      <c r="V228" s="95" t="str">
        <f t="shared" si="49"/>
        <v/>
      </c>
      <c r="W228" s="95" t="str">
        <f t="shared" si="56"/>
        <v/>
      </c>
      <c r="X228" s="96" t="str">
        <f t="shared" si="57"/>
        <v/>
      </c>
    </row>
    <row r="229" spans="1:24" ht="14.4" x14ac:dyDescent="0.3">
      <c r="A229" s="13"/>
      <c r="B229" s="76"/>
      <c r="C229" s="78"/>
      <c r="D229" s="77"/>
      <c r="E229" s="66"/>
      <c r="J229" s="88" t="str">
        <f t="shared" si="45"/>
        <v/>
      </c>
      <c r="K229" s="89" t="str">
        <f t="shared" ca="1" si="46"/>
        <v/>
      </c>
      <c r="L229" s="88" t="str">
        <f t="shared" si="50"/>
        <v/>
      </c>
      <c r="M229" s="90" t="str">
        <f ca="1">IF(J229="","",VALUE(LEFT(OFFSET($E$7,$H$13*($J229-1),0),MAX(ISNUMBER(VALUE(MID(OFFSET($E$7,$H$13*($J229-1),0),{1,2,3,4,5,6,7,8,9},1)))*{1,2,3,4,5,6,7,8,9}))))</f>
        <v/>
      </c>
      <c r="N229" s="90" t="str">
        <f t="shared" ca="1" si="44"/>
        <v/>
      </c>
      <c r="O229" s="91" t="str">
        <f t="shared" si="51"/>
        <v/>
      </c>
      <c r="P229" s="91" t="str">
        <f t="shared" si="52"/>
        <v/>
      </c>
      <c r="Q229" s="92" t="str">
        <f t="shared" si="47"/>
        <v/>
      </c>
      <c r="R229" s="92" t="str">
        <f t="shared" si="53"/>
        <v/>
      </c>
      <c r="S229" s="92" t="str">
        <f t="shared" si="54"/>
        <v/>
      </c>
      <c r="T229" s="92" t="str">
        <f t="shared" si="55"/>
        <v/>
      </c>
      <c r="U229" s="94" t="str">
        <f t="shared" si="48"/>
        <v/>
      </c>
      <c r="V229" s="95" t="str">
        <f t="shared" si="49"/>
        <v/>
      </c>
      <c r="W229" s="95" t="str">
        <f t="shared" si="56"/>
        <v/>
      </c>
      <c r="X229" s="96" t="str">
        <f t="shared" si="57"/>
        <v/>
      </c>
    </row>
    <row r="230" spans="1:24" ht="14.4" x14ac:dyDescent="0.3">
      <c r="A230" s="13"/>
      <c r="B230" s="76"/>
      <c r="C230" s="78"/>
      <c r="D230" s="77"/>
      <c r="E230" s="66"/>
      <c r="J230" s="88" t="str">
        <f t="shared" si="45"/>
        <v/>
      </c>
      <c r="K230" s="89" t="str">
        <f t="shared" ca="1" si="46"/>
        <v/>
      </c>
      <c r="L230" s="88" t="str">
        <f t="shared" si="50"/>
        <v/>
      </c>
      <c r="M230" s="90" t="str">
        <f ca="1">IF(J230="","",VALUE(LEFT(OFFSET($E$7,$H$13*($J230-1),0),MAX(ISNUMBER(VALUE(MID(OFFSET($E$7,$H$13*($J230-1),0),{1,2,3,4,5,6,7,8,9},1)))*{1,2,3,4,5,6,7,8,9}))))</f>
        <v/>
      </c>
      <c r="N230" s="90" t="str">
        <f t="shared" ca="1" si="44"/>
        <v/>
      </c>
      <c r="O230" s="91" t="str">
        <f t="shared" si="51"/>
        <v/>
      </c>
      <c r="P230" s="91" t="str">
        <f t="shared" si="52"/>
        <v/>
      </c>
      <c r="Q230" s="92" t="str">
        <f t="shared" si="47"/>
        <v/>
      </c>
      <c r="R230" s="92" t="str">
        <f t="shared" si="53"/>
        <v/>
      </c>
      <c r="S230" s="92" t="str">
        <f t="shared" si="54"/>
        <v/>
      </c>
      <c r="T230" s="92" t="str">
        <f t="shared" si="55"/>
        <v/>
      </c>
      <c r="U230" s="94" t="str">
        <f t="shared" si="48"/>
        <v/>
      </c>
      <c r="V230" s="95" t="str">
        <f t="shared" si="49"/>
        <v/>
      </c>
      <c r="W230" s="95" t="str">
        <f t="shared" si="56"/>
        <v/>
      </c>
      <c r="X230" s="96" t="str">
        <f t="shared" si="57"/>
        <v/>
      </c>
    </row>
    <row r="231" spans="1:24" ht="14.4" x14ac:dyDescent="0.3">
      <c r="A231" s="13"/>
      <c r="B231" s="76"/>
      <c r="C231" s="78"/>
      <c r="D231" s="77"/>
      <c r="E231" s="66"/>
      <c r="J231" s="88" t="str">
        <f t="shared" si="45"/>
        <v/>
      </c>
      <c r="K231" s="89" t="str">
        <f t="shared" ca="1" si="46"/>
        <v/>
      </c>
      <c r="L231" s="88" t="str">
        <f t="shared" si="50"/>
        <v/>
      </c>
      <c r="M231" s="90" t="str">
        <f ca="1">IF(J231="","",VALUE(LEFT(OFFSET($E$7,$H$13*($J231-1),0),MAX(ISNUMBER(VALUE(MID(OFFSET($E$7,$H$13*($J231-1),0),{1,2,3,4,5,6,7,8,9},1)))*{1,2,3,4,5,6,7,8,9}))))</f>
        <v/>
      </c>
      <c r="N231" s="90" t="str">
        <f t="shared" ca="1" si="44"/>
        <v/>
      </c>
      <c r="O231" s="91" t="str">
        <f t="shared" si="51"/>
        <v/>
      </c>
      <c r="P231" s="91" t="str">
        <f t="shared" si="52"/>
        <v/>
      </c>
      <c r="Q231" s="92" t="str">
        <f t="shared" si="47"/>
        <v/>
      </c>
      <c r="R231" s="92" t="str">
        <f t="shared" si="53"/>
        <v/>
      </c>
      <c r="S231" s="92" t="str">
        <f t="shared" si="54"/>
        <v/>
      </c>
      <c r="T231" s="92" t="str">
        <f t="shared" si="55"/>
        <v/>
      </c>
      <c r="U231" s="94" t="str">
        <f t="shared" si="48"/>
        <v/>
      </c>
      <c r="V231" s="95" t="str">
        <f t="shared" si="49"/>
        <v/>
      </c>
      <c r="W231" s="95" t="str">
        <f t="shared" si="56"/>
        <v/>
      </c>
      <c r="X231" s="96" t="str">
        <f t="shared" si="57"/>
        <v/>
      </c>
    </row>
    <row r="232" spans="1:24" ht="14.4" x14ac:dyDescent="0.3">
      <c r="A232" s="13"/>
      <c r="B232" s="76"/>
      <c r="C232" s="78"/>
      <c r="D232" s="77"/>
      <c r="E232" s="66"/>
      <c r="J232" s="88" t="str">
        <f t="shared" si="45"/>
        <v/>
      </c>
      <c r="K232" s="89" t="str">
        <f t="shared" ca="1" si="46"/>
        <v/>
      </c>
      <c r="L232" s="88" t="str">
        <f t="shared" si="50"/>
        <v/>
      </c>
      <c r="M232" s="90" t="str">
        <f ca="1">IF(J232="","",VALUE(LEFT(OFFSET($E$7,$H$13*($J232-1),0),MAX(ISNUMBER(VALUE(MID(OFFSET($E$7,$H$13*($J232-1),0),{1,2,3,4,5,6,7,8,9},1)))*{1,2,3,4,5,6,7,8,9}))))</f>
        <v/>
      </c>
      <c r="N232" s="90" t="str">
        <f t="shared" ca="1" si="44"/>
        <v/>
      </c>
      <c r="O232" s="91" t="str">
        <f t="shared" si="51"/>
        <v/>
      </c>
      <c r="P232" s="91" t="str">
        <f t="shared" si="52"/>
        <v/>
      </c>
      <c r="Q232" s="92" t="str">
        <f t="shared" si="47"/>
        <v/>
      </c>
      <c r="R232" s="92" t="str">
        <f t="shared" si="53"/>
        <v/>
      </c>
      <c r="S232" s="92" t="str">
        <f t="shared" si="54"/>
        <v/>
      </c>
      <c r="T232" s="92" t="str">
        <f t="shared" si="55"/>
        <v/>
      </c>
      <c r="U232" s="94" t="str">
        <f t="shared" si="48"/>
        <v/>
      </c>
      <c r="V232" s="95" t="str">
        <f t="shared" si="49"/>
        <v/>
      </c>
      <c r="W232" s="95" t="str">
        <f t="shared" si="56"/>
        <v/>
      </c>
      <c r="X232" s="96" t="str">
        <f t="shared" si="57"/>
        <v/>
      </c>
    </row>
    <row r="233" spans="1:24" ht="14.4" x14ac:dyDescent="0.3">
      <c r="A233" s="13"/>
      <c r="B233" s="76"/>
      <c r="C233" s="78"/>
      <c r="D233" s="77"/>
      <c r="E233" s="66"/>
      <c r="J233" s="88" t="str">
        <f t="shared" si="45"/>
        <v/>
      </c>
      <c r="K233" s="89" t="str">
        <f t="shared" ca="1" si="46"/>
        <v/>
      </c>
      <c r="L233" s="88" t="str">
        <f t="shared" si="50"/>
        <v/>
      </c>
      <c r="M233" s="90" t="str">
        <f ca="1">IF(J233="","",VALUE(LEFT(OFFSET($E$7,$H$13*($J233-1),0),MAX(ISNUMBER(VALUE(MID(OFFSET($E$7,$H$13*($J233-1),0),{1,2,3,4,5,6,7,8,9},1)))*{1,2,3,4,5,6,7,8,9}))))</f>
        <v/>
      </c>
      <c r="N233" s="90" t="str">
        <f t="shared" ca="1" si="44"/>
        <v/>
      </c>
      <c r="O233" s="91" t="str">
        <f t="shared" si="51"/>
        <v/>
      </c>
      <c r="P233" s="91" t="str">
        <f t="shared" si="52"/>
        <v/>
      </c>
      <c r="Q233" s="92" t="str">
        <f t="shared" si="47"/>
        <v/>
      </c>
      <c r="R233" s="92" t="str">
        <f t="shared" si="53"/>
        <v/>
      </c>
      <c r="S233" s="92" t="str">
        <f t="shared" si="54"/>
        <v/>
      </c>
      <c r="T233" s="92" t="str">
        <f t="shared" si="55"/>
        <v/>
      </c>
      <c r="U233" s="94" t="str">
        <f t="shared" si="48"/>
        <v/>
      </c>
      <c r="V233" s="95" t="str">
        <f t="shared" si="49"/>
        <v/>
      </c>
      <c r="W233" s="95" t="str">
        <f t="shared" si="56"/>
        <v/>
      </c>
      <c r="X233" s="96" t="str">
        <f t="shared" si="57"/>
        <v/>
      </c>
    </row>
    <row r="234" spans="1:24" ht="14.4" x14ac:dyDescent="0.3">
      <c r="A234" s="13"/>
      <c r="B234" s="76"/>
      <c r="C234" s="78"/>
      <c r="D234" s="77"/>
      <c r="E234" s="66"/>
      <c r="J234" s="88" t="str">
        <f t="shared" si="45"/>
        <v/>
      </c>
      <c r="K234" s="89" t="str">
        <f t="shared" ca="1" si="46"/>
        <v/>
      </c>
      <c r="L234" s="88" t="str">
        <f t="shared" si="50"/>
        <v/>
      </c>
      <c r="M234" s="90" t="str">
        <f ca="1">IF(J234="","",VALUE(LEFT(OFFSET($E$7,$H$13*($J234-1),0),MAX(ISNUMBER(VALUE(MID(OFFSET($E$7,$H$13*($J234-1),0),{1,2,3,4,5,6,7,8,9},1)))*{1,2,3,4,5,6,7,8,9}))))</f>
        <v/>
      </c>
      <c r="N234" s="90" t="str">
        <f t="shared" ca="1" si="44"/>
        <v/>
      </c>
      <c r="O234" s="91" t="str">
        <f t="shared" si="51"/>
        <v/>
      </c>
      <c r="P234" s="91" t="str">
        <f t="shared" si="52"/>
        <v/>
      </c>
      <c r="Q234" s="92" t="str">
        <f t="shared" si="47"/>
        <v/>
      </c>
      <c r="R234" s="92" t="str">
        <f t="shared" si="53"/>
        <v/>
      </c>
      <c r="S234" s="92" t="str">
        <f t="shared" si="54"/>
        <v/>
      </c>
      <c r="T234" s="92" t="str">
        <f t="shared" si="55"/>
        <v/>
      </c>
      <c r="U234" s="94" t="str">
        <f t="shared" si="48"/>
        <v/>
      </c>
      <c r="V234" s="95" t="str">
        <f t="shared" si="49"/>
        <v/>
      </c>
      <c r="W234" s="95" t="str">
        <f t="shared" si="56"/>
        <v/>
      </c>
      <c r="X234" s="96" t="str">
        <f t="shared" si="57"/>
        <v/>
      </c>
    </row>
    <row r="235" spans="1:24" ht="14.4" x14ac:dyDescent="0.3">
      <c r="A235" s="13"/>
      <c r="B235" s="76"/>
      <c r="C235" s="78"/>
      <c r="D235" s="77"/>
      <c r="E235" s="66"/>
      <c r="J235" s="88" t="str">
        <f t="shared" si="45"/>
        <v/>
      </c>
      <c r="K235" s="89" t="str">
        <f t="shared" ca="1" si="46"/>
        <v/>
      </c>
      <c r="L235" s="88" t="str">
        <f t="shared" si="50"/>
        <v/>
      </c>
      <c r="M235" s="90" t="str">
        <f ca="1">IF(J235="","",VALUE(LEFT(OFFSET($E$7,$H$13*($J235-1),0),MAX(ISNUMBER(VALUE(MID(OFFSET($E$7,$H$13*($J235-1),0),{1,2,3,4,5,6,7,8,9},1)))*{1,2,3,4,5,6,7,8,9}))))</f>
        <v/>
      </c>
      <c r="N235" s="90" t="str">
        <f t="shared" ca="1" si="44"/>
        <v/>
      </c>
      <c r="O235" s="91" t="str">
        <f t="shared" si="51"/>
        <v/>
      </c>
      <c r="P235" s="91" t="str">
        <f t="shared" si="52"/>
        <v/>
      </c>
      <c r="Q235" s="92" t="str">
        <f t="shared" si="47"/>
        <v/>
      </c>
      <c r="R235" s="92" t="str">
        <f t="shared" si="53"/>
        <v/>
      </c>
      <c r="S235" s="92" t="str">
        <f t="shared" si="54"/>
        <v/>
      </c>
      <c r="T235" s="92" t="str">
        <f t="shared" si="55"/>
        <v/>
      </c>
      <c r="U235" s="94" t="str">
        <f t="shared" si="48"/>
        <v/>
      </c>
      <c r="V235" s="95" t="str">
        <f t="shared" si="49"/>
        <v/>
      </c>
      <c r="W235" s="95" t="str">
        <f t="shared" si="56"/>
        <v/>
      </c>
      <c r="X235" s="96" t="str">
        <f t="shared" si="57"/>
        <v/>
      </c>
    </row>
    <row r="236" spans="1:24" ht="14.4" x14ac:dyDescent="0.3">
      <c r="A236" s="13"/>
      <c r="B236" s="76"/>
      <c r="C236" s="78"/>
      <c r="D236" s="77"/>
      <c r="E236" s="66"/>
      <c r="J236" s="88" t="str">
        <f t="shared" si="45"/>
        <v/>
      </c>
      <c r="K236" s="89" t="str">
        <f t="shared" ca="1" si="46"/>
        <v/>
      </c>
      <c r="L236" s="88" t="str">
        <f t="shared" si="50"/>
        <v/>
      </c>
      <c r="M236" s="90" t="str">
        <f ca="1">IF(J236="","",VALUE(LEFT(OFFSET($E$7,$H$13*($J236-1),0),MAX(ISNUMBER(VALUE(MID(OFFSET($E$7,$H$13*($J236-1),0),{1,2,3,4,5,6,7,8,9},1)))*{1,2,3,4,5,6,7,8,9}))))</f>
        <v/>
      </c>
      <c r="N236" s="90" t="str">
        <f t="shared" ca="1" si="44"/>
        <v/>
      </c>
      <c r="O236" s="91" t="str">
        <f t="shared" si="51"/>
        <v/>
      </c>
      <c r="P236" s="91" t="str">
        <f t="shared" si="52"/>
        <v/>
      </c>
      <c r="Q236" s="92" t="str">
        <f t="shared" si="47"/>
        <v/>
      </c>
      <c r="R236" s="92" t="str">
        <f t="shared" si="53"/>
        <v/>
      </c>
      <c r="S236" s="92" t="str">
        <f t="shared" si="54"/>
        <v/>
      </c>
      <c r="T236" s="92" t="str">
        <f t="shared" si="55"/>
        <v/>
      </c>
      <c r="U236" s="94" t="str">
        <f t="shared" si="48"/>
        <v/>
      </c>
      <c r="V236" s="95" t="str">
        <f t="shared" si="49"/>
        <v/>
      </c>
      <c r="W236" s="95" t="str">
        <f t="shared" si="56"/>
        <v/>
      </c>
      <c r="X236" s="96" t="str">
        <f t="shared" si="57"/>
        <v/>
      </c>
    </row>
    <row r="237" spans="1:24" ht="14.4" x14ac:dyDescent="0.3">
      <c r="A237" s="13"/>
      <c r="B237" s="76"/>
      <c r="C237" s="78"/>
      <c r="D237" s="77"/>
      <c r="E237" s="66"/>
      <c r="J237" s="88" t="str">
        <f t="shared" si="45"/>
        <v/>
      </c>
      <c r="K237" s="89" t="str">
        <f t="shared" ca="1" si="46"/>
        <v/>
      </c>
      <c r="L237" s="88" t="str">
        <f t="shared" si="50"/>
        <v/>
      </c>
      <c r="M237" s="90" t="str">
        <f ca="1">IF(J237="","",VALUE(LEFT(OFFSET($E$7,$H$13*($J237-1),0),MAX(ISNUMBER(VALUE(MID(OFFSET($E$7,$H$13*($J237-1),0),{1,2,3,4,5,6,7,8,9},1)))*{1,2,3,4,5,6,7,8,9}))))</f>
        <v/>
      </c>
      <c r="N237" s="90" t="str">
        <f t="shared" ca="1" si="44"/>
        <v/>
      </c>
      <c r="O237" s="91" t="str">
        <f t="shared" si="51"/>
        <v/>
      </c>
      <c r="P237" s="91" t="str">
        <f t="shared" si="52"/>
        <v/>
      </c>
      <c r="Q237" s="92" t="str">
        <f t="shared" si="47"/>
        <v/>
      </c>
      <c r="R237" s="92" t="str">
        <f t="shared" si="53"/>
        <v/>
      </c>
      <c r="S237" s="92" t="str">
        <f t="shared" si="54"/>
        <v/>
      </c>
      <c r="T237" s="92" t="str">
        <f t="shared" si="55"/>
        <v/>
      </c>
      <c r="U237" s="94" t="str">
        <f t="shared" si="48"/>
        <v/>
      </c>
      <c r="V237" s="95" t="str">
        <f t="shared" si="49"/>
        <v/>
      </c>
      <c r="W237" s="95" t="str">
        <f t="shared" si="56"/>
        <v/>
      </c>
      <c r="X237" s="96" t="str">
        <f t="shared" si="57"/>
        <v/>
      </c>
    </row>
    <row r="238" spans="1:24" ht="14.4" x14ac:dyDescent="0.3">
      <c r="A238" s="13"/>
      <c r="B238" s="76"/>
      <c r="C238" s="78"/>
      <c r="D238" s="77"/>
      <c r="E238" s="66"/>
      <c r="J238" s="88" t="str">
        <f t="shared" si="45"/>
        <v/>
      </c>
      <c r="K238" s="89" t="str">
        <f t="shared" ca="1" si="46"/>
        <v/>
      </c>
      <c r="L238" s="88" t="str">
        <f t="shared" si="50"/>
        <v/>
      </c>
      <c r="M238" s="90" t="str">
        <f ca="1">IF(J238="","",VALUE(LEFT(OFFSET($E$7,$H$13*($J238-1),0),MAX(ISNUMBER(VALUE(MID(OFFSET($E$7,$H$13*($J238-1),0),{1,2,3,4,5,6,7,8,9},1)))*{1,2,3,4,5,6,7,8,9}))))</f>
        <v/>
      </c>
      <c r="N238" s="90" t="str">
        <f t="shared" ca="1" si="44"/>
        <v/>
      </c>
      <c r="O238" s="91" t="str">
        <f t="shared" si="51"/>
        <v/>
      </c>
      <c r="P238" s="91" t="str">
        <f t="shared" si="52"/>
        <v/>
      </c>
      <c r="Q238" s="92" t="str">
        <f t="shared" si="47"/>
        <v/>
      </c>
      <c r="R238" s="92" t="str">
        <f t="shared" si="53"/>
        <v/>
      </c>
      <c r="S238" s="92" t="str">
        <f t="shared" si="54"/>
        <v/>
      </c>
      <c r="T238" s="92" t="str">
        <f t="shared" si="55"/>
        <v/>
      </c>
      <c r="U238" s="94" t="str">
        <f t="shared" si="48"/>
        <v/>
      </c>
      <c r="V238" s="95" t="str">
        <f t="shared" si="49"/>
        <v/>
      </c>
      <c r="W238" s="95" t="str">
        <f t="shared" si="56"/>
        <v/>
      </c>
      <c r="X238" s="96" t="str">
        <f t="shared" si="57"/>
        <v/>
      </c>
    </row>
    <row r="239" spans="1:24" ht="14.4" x14ac:dyDescent="0.3">
      <c r="A239" s="13"/>
      <c r="B239" s="76"/>
      <c r="C239" s="78"/>
      <c r="D239" s="77"/>
      <c r="E239" s="66"/>
      <c r="J239" s="88" t="str">
        <f t="shared" si="45"/>
        <v/>
      </c>
      <c r="K239" s="89" t="str">
        <f t="shared" ca="1" si="46"/>
        <v/>
      </c>
      <c r="L239" s="88" t="str">
        <f t="shared" si="50"/>
        <v/>
      </c>
      <c r="M239" s="90" t="str">
        <f ca="1">IF(J239="","",VALUE(LEFT(OFFSET($E$7,$H$13*($J239-1),0),MAX(ISNUMBER(VALUE(MID(OFFSET($E$7,$H$13*($J239-1),0),{1,2,3,4,5,6,7,8,9},1)))*{1,2,3,4,5,6,7,8,9}))))</f>
        <v/>
      </c>
      <c r="N239" s="90" t="str">
        <f t="shared" ca="1" si="44"/>
        <v/>
      </c>
      <c r="O239" s="91" t="str">
        <f t="shared" si="51"/>
        <v/>
      </c>
      <c r="P239" s="91" t="str">
        <f t="shared" si="52"/>
        <v/>
      </c>
      <c r="Q239" s="92" t="str">
        <f t="shared" si="47"/>
        <v/>
      </c>
      <c r="R239" s="92" t="str">
        <f t="shared" si="53"/>
        <v/>
      </c>
      <c r="S239" s="92" t="str">
        <f t="shared" si="54"/>
        <v/>
      </c>
      <c r="T239" s="92" t="str">
        <f t="shared" si="55"/>
        <v/>
      </c>
      <c r="U239" s="94" t="str">
        <f t="shared" si="48"/>
        <v/>
      </c>
      <c r="V239" s="95" t="str">
        <f t="shared" si="49"/>
        <v/>
      </c>
      <c r="W239" s="95" t="str">
        <f t="shared" si="56"/>
        <v/>
      </c>
      <c r="X239" s="96" t="str">
        <f t="shared" si="57"/>
        <v/>
      </c>
    </row>
    <row r="240" spans="1:24" ht="14.4" x14ac:dyDescent="0.3">
      <c r="A240" s="13"/>
      <c r="B240" s="76"/>
      <c r="C240" s="78"/>
      <c r="D240" s="77"/>
      <c r="E240" s="66"/>
      <c r="J240" s="88" t="str">
        <f t="shared" si="45"/>
        <v/>
      </c>
      <c r="K240" s="89" t="str">
        <f t="shared" ca="1" si="46"/>
        <v/>
      </c>
      <c r="L240" s="88" t="str">
        <f t="shared" si="50"/>
        <v/>
      </c>
      <c r="M240" s="90" t="str">
        <f ca="1">IF(J240="","",VALUE(LEFT(OFFSET($E$7,$H$13*($J240-1),0),MAX(ISNUMBER(VALUE(MID(OFFSET($E$7,$H$13*($J240-1),0),{1,2,3,4,5,6,7,8,9},1)))*{1,2,3,4,5,6,7,8,9}))))</f>
        <v/>
      </c>
      <c r="N240" s="90" t="str">
        <f t="shared" ca="1" si="44"/>
        <v/>
      </c>
      <c r="O240" s="91" t="str">
        <f t="shared" si="51"/>
        <v/>
      </c>
      <c r="P240" s="91" t="str">
        <f t="shared" si="52"/>
        <v/>
      </c>
      <c r="Q240" s="92" t="str">
        <f t="shared" si="47"/>
        <v/>
      </c>
      <c r="R240" s="92" t="str">
        <f t="shared" si="53"/>
        <v/>
      </c>
      <c r="S240" s="92" t="str">
        <f t="shared" si="54"/>
        <v/>
      </c>
      <c r="T240" s="92" t="str">
        <f t="shared" si="55"/>
        <v/>
      </c>
      <c r="U240" s="94" t="str">
        <f t="shared" si="48"/>
        <v/>
      </c>
      <c r="V240" s="95" t="str">
        <f t="shared" si="49"/>
        <v/>
      </c>
      <c r="W240" s="95" t="str">
        <f t="shared" si="56"/>
        <v/>
      </c>
      <c r="X240" s="96" t="str">
        <f t="shared" si="57"/>
        <v/>
      </c>
    </row>
    <row r="241" spans="1:24" ht="14.4" x14ac:dyDescent="0.3">
      <c r="A241" s="13"/>
      <c r="B241" s="76"/>
      <c r="C241" s="78"/>
      <c r="D241" s="77"/>
      <c r="E241" s="66"/>
      <c r="J241" s="88" t="str">
        <f t="shared" si="45"/>
        <v/>
      </c>
      <c r="K241" s="89" t="str">
        <f t="shared" ca="1" si="46"/>
        <v/>
      </c>
      <c r="L241" s="88" t="str">
        <f t="shared" si="50"/>
        <v/>
      </c>
      <c r="M241" s="90" t="str">
        <f ca="1">IF(J241="","",VALUE(LEFT(OFFSET($E$7,$H$13*($J241-1),0),MAX(ISNUMBER(VALUE(MID(OFFSET($E$7,$H$13*($J241-1),0),{1,2,3,4,5,6,7,8,9},1)))*{1,2,3,4,5,6,7,8,9}))))</f>
        <v/>
      </c>
      <c r="N241" s="90" t="str">
        <f t="shared" ca="1" si="44"/>
        <v/>
      </c>
      <c r="O241" s="91" t="str">
        <f t="shared" si="51"/>
        <v/>
      </c>
      <c r="P241" s="91" t="str">
        <f t="shared" si="52"/>
        <v/>
      </c>
      <c r="Q241" s="92" t="str">
        <f t="shared" si="47"/>
        <v/>
      </c>
      <c r="R241" s="92" t="str">
        <f t="shared" si="53"/>
        <v/>
      </c>
      <c r="S241" s="92" t="str">
        <f t="shared" si="54"/>
        <v/>
      </c>
      <c r="T241" s="92" t="str">
        <f t="shared" si="55"/>
        <v/>
      </c>
      <c r="U241" s="94" t="str">
        <f t="shared" si="48"/>
        <v/>
      </c>
      <c r="V241" s="95" t="str">
        <f t="shared" si="49"/>
        <v/>
      </c>
      <c r="W241" s="95" t="str">
        <f t="shared" si="56"/>
        <v/>
      </c>
      <c r="X241" s="96" t="str">
        <f t="shared" si="57"/>
        <v/>
      </c>
    </row>
    <row r="242" spans="1:24" ht="14.4" x14ac:dyDescent="0.3">
      <c r="A242" s="13"/>
      <c r="B242" s="76"/>
      <c r="C242" s="78"/>
      <c r="D242" s="77"/>
      <c r="E242" s="66"/>
      <c r="J242" s="88" t="str">
        <f t="shared" si="45"/>
        <v/>
      </c>
      <c r="K242" s="89" t="str">
        <f t="shared" ca="1" si="46"/>
        <v/>
      </c>
      <c r="L242" s="88" t="str">
        <f t="shared" si="50"/>
        <v/>
      </c>
      <c r="M242" s="90" t="str">
        <f ca="1">IF(J242="","",VALUE(LEFT(OFFSET($E$7,$H$13*($J242-1),0),MAX(ISNUMBER(VALUE(MID(OFFSET($E$7,$H$13*($J242-1),0),{1,2,3,4,5,6,7,8,9},1)))*{1,2,3,4,5,6,7,8,9}))))</f>
        <v/>
      </c>
      <c r="N242" s="90" t="str">
        <f t="shared" ca="1" si="44"/>
        <v/>
      </c>
      <c r="O242" s="91" t="str">
        <f t="shared" si="51"/>
        <v/>
      </c>
      <c r="P242" s="91" t="str">
        <f t="shared" si="52"/>
        <v/>
      </c>
      <c r="Q242" s="92" t="str">
        <f t="shared" si="47"/>
        <v/>
      </c>
      <c r="R242" s="92" t="str">
        <f t="shared" si="53"/>
        <v/>
      </c>
      <c r="S242" s="92" t="str">
        <f t="shared" si="54"/>
        <v/>
      </c>
      <c r="T242" s="92" t="str">
        <f t="shared" si="55"/>
        <v/>
      </c>
      <c r="U242" s="94" t="str">
        <f t="shared" si="48"/>
        <v/>
      </c>
      <c r="V242" s="95" t="str">
        <f t="shared" si="49"/>
        <v/>
      </c>
      <c r="W242" s="95" t="str">
        <f t="shared" si="56"/>
        <v/>
      </c>
      <c r="X242" s="96" t="str">
        <f t="shared" si="57"/>
        <v/>
      </c>
    </row>
    <row r="243" spans="1:24" ht="14.4" x14ac:dyDescent="0.3">
      <c r="A243" s="13"/>
      <c r="B243" s="76"/>
      <c r="C243" s="78"/>
      <c r="D243" s="77"/>
      <c r="E243" s="66"/>
      <c r="J243" s="88" t="str">
        <f t="shared" si="45"/>
        <v/>
      </c>
      <c r="K243" s="89" t="str">
        <f t="shared" ca="1" si="46"/>
        <v/>
      </c>
      <c r="L243" s="88" t="str">
        <f t="shared" si="50"/>
        <v/>
      </c>
      <c r="M243" s="90" t="str">
        <f ca="1">IF(J243="","",VALUE(LEFT(OFFSET($E$7,$H$13*($J243-1),0),MAX(ISNUMBER(VALUE(MID(OFFSET($E$7,$H$13*($J243-1),0),{1,2,3,4,5,6,7,8,9},1)))*{1,2,3,4,5,6,7,8,9}))))</f>
        <v/>
      </c>
      <c r="N243" s="90" t="str">
        <f t="shared" ca="1" si="44"/>
        <v/>
      </c>
      <c r="O243" s="91" t="str">
        <f t="shared" si="51"/>
        <v/>
      </c>
      <c r="P243" s="91" t="str">
        <f t="shared" si="52"/>
        <v/>
      </c>
      <c r="Q243" s="92" t="str">
        <f t="shared" si="47"/>
        <v/>
      </c>
      <c r="R243" s="92" t="str">
        <f t="shared" si="53"/>
        <v/>
      </c>
      <c r="S243" s="92" t="str">
        <f t="shared" si="54"/>
        <v/>
      </c>
      <c r="T243" s="92" t="str">
        <f t="shared" si="55"/>
        <v/>
      </c>
      <c r="U243" s="94" t="str">
        <f t="shared" si="48"/>
        <v/>
      </c>
      <c r="V243" s="95" t="str">
        <f t="shared" si="49"/>
        <v/>
      </c>
      <c r="W243" s="95" t="str">
        <f t="shared" si="56"/>
        <v/>
      </c>
      <c r="X243" s="96" t="str">
        <f t="shared" si="57"/>
        <v/>
      </c>
    </row>
    <row r="244" spans="1:24" ht="14.4" x14ac:dyDescent="0.3">
      <c r="A244" s="13"/>
      <c r="B244" s="76"/>
      <c r="C244" s="78"/>
      <c r="D244" s="77"/>
      <c r="E244" s="66"/>
      <c r="J244" s="88" t="str">
        <f t="shared" si="45"/>
        <v/>
      </c>
      <c r="K244" s="89" t="str">
        <f t="shared" ca="1" si="46"/>
        <v/>
      </c>
      <c r="L244" s="88" t="str">
        <f t="shared" si="50"/>
        <v/>
      </c>
      <c r="M244" s="90" t="str">
        <f ca="1">IF(J244="","",VALUE(LEFT(OFFSET($E$7,$H$13*($J244-1),0),MAX(ISNUMBER(VALUE(MID(OFFSET($E$7,$H$13*($J244-1),0),{1,2,3,4,5,6,7,8,9},1)))*{1,2,3,4,5,6,7,8,9}))))</f>
        <v/>
      </c>
      <c r="N244" s="90" t="str">
        <f t="shared" ca="1" si="44"/>
        <v/>
      </c>
      <c r="O244" s="91" t="str">
        <f t="shared" si="51"/>
        <v/>
      </c>
      <c r="P244" s="91" t="str">
        <f t="shared" si="52"/>
        <v/>
      </c>
      <c r="Q244" s="92" t="str">
        <f t="shared" si="47"/>
        <v/>
      </c>
      <c r="R244" s="92" t="str">
        <f t="shared" si="53"/>
        <v/>
      </c>
      <c r="S244" s="92" t="str">
        <f t="shared" si="54"/>
        <v/>
      </c>
      <c r="T244" s="92" t="str">
        <f t="shared" si="55"/>
        <v/>
      </c>
      <c r="U244" s="94" t="str">
        <f t="shared" si="48"/>
        <v/>
      </c>
      <c r="V244" s="95" t="str">
        <f t="shared" si="49"/>
        <v/>
      </c>
      <c r="W244" s="95" t="str">
        <f t="shared" si="56"/>
        <v/>
      </c>
      <c r="X244" s="96" t="str">
        <f t="shared" si="57"/>
        <v/>
      </c>
    </row>
    <row r="245" spans="1:24" ht="14.4" x14ac:dyDescent="0.3">
      <c r="A245" s="13"/>
      <c r="B245" s="76"/>
      <c r="C245" s="78"/>
      <c r="D245" s="77"/>
      <c r="E245" s="66"/>
      <c r="J245" s="88" t="str">
        <f t="shared" si="45"/>
        <v/>
      </c>
      <c r="K245" s="89" t="str">
        <f t="shared" ca="1" si="46"/>
        <v/>
      </c>
      <c r="L245" s="88" t="str">
        <f t="shared" si="50"/>
        <v/>
      </c>
      <c r="M245" s="90" t="str">
        <f ca="1">IF(J245="","",VALUE(LEFT(OFFSET($E$7,$H$13*($J245-1),0),MAX(ISNUMBER(VALUE(MID(OFFSET($E$7,$H$13*($J245-1),0),{1,2,3,4,5,6,7,8,9},1)))*{1,2,3,4,5,6,7,8,9}))))</f>
        <v/>
      </c>
      <c r="N245" s="90" t="str">
        <f t="shared" ca="1" si="44"/>
        <v/>
      </c>
      <c r="O245" s="91" t="str">
        <f t="shared" si="51"/>
        <v/>
      </c>
      <c r="P245" s="91" t="str">
        <f t="shared" si="52"/>
        <v/>
      </c>
      <c r="Q245" s="92" t="str">
        <f t="shared" si="47"/>
        <v/>
      </c>
      <c r="R245" s="92" t="str">
        <f t="shared" si="53"/>
        <v/>
      </c>
      <c r="S245" s="92" t="str">
        <f t="shared" si="54"/>
        <v/>
      </c>
      <c r="T245" s="92" t="str">
        <f t="shared" si="55"/>
        <v/>
      </c>
      <c r="U245" s="94" t="str">
        <f t="shared" si="48"/>
        <v/>
      </c>
      <c r="V245" s="95" t="str">
        <f t="shared" si="49"/>
        <v/>
      </c>
      <c r="W245" s="95" t="str">
        <f t="shared" si="56"/>
        <v/>
      </c>
      <c r="X245" s="96" t="str">
        <f t="shared" si="57"/>
        <v/>
      </c>
    </row>
    <row r="246" spans="1:24" ht="14.4" x14ac:dyDescent="0.3">
      <c r="A246" s="13"/>
      <c r="B246" s="76"/>
      <c r="C246" s="78"/>
      <c r="D246" s="77"/>
      <c r="E246" s="66"/>
      <c r="J246" s="88" t="str">
        <f t="shared" si="45"/>
        <v/>
      </c>
      <c r="K246" s="89" t="str">
        <f t="shared" ca="1" si="46"/>
        <v/>
      </c>
      <c r="L246" s="88" t="str">
        <f t="shared" si="50"/>
        <v/>
      </c>
      <c r="M246" s="90" t="str">
        <f ca="1">IF(J246="","",VALUE(LEFT(OFFSET($E$7,$H$13*($J246-1),0),MAX(ISNUMBER(VALUE(MID(OFFSET($E$7,$H$13*($J246-1),0),{1,2,3,4,5,6,7,8,9},1)))*{1,2,3,4,5,6,7,8,9}))))</f>
        <v/>
      </c>
      <c r="N246" s="90" t="str">
        <f t="shared" ca="1" si="44"/>
        <v/>
      </c>
      <c r="O246" s="91" t="str">
        <f t="shared" si="51"/>
        <v/>
      </c>
      <c r="P246" s="91" t="str">
        <f t="shared" si="52"/>
        <v/>
      </c>
      <c r="Q246" s="92" t="str">
        <f t="shared" si="47"/>
        <v/>
      </c>
      <c r="R246" s="92" t="str">
        <f t="shared" si="53"/>
        <v/>
      </c>
      <c r="S246" s="92" t="str">
        <f t="shared" si="54"/>
        <v/>
      </c>
      <c r="T246" s="92" t="str">
        <f t="shared" si="55"/>
        <v/>
      </c>
      <c r="U246" s="94" t="str">
        <f t="shared" si="48"/>
        <v/>
      </c>
      <c r="V246" s="95" t="str">
        <f t="shared" si="49"/>
        <v/>
      </c>
      <c r="W246" s="95" t="str">
        <f t="shared" si="56"/>
        <v/>
      </c>
      <c r="X246" s="96" t="str">
        <f t="shared" si="57"/>
        <v/>
      </c>
    </row>
    <row r="247" spans="1:24" ht="14.4" x14ac:dyDescent="0.3">
      <c r="A247" s="13"/>
      <c r="B247" s="76"/>
      <c r="C247" s="78"/>
      <c r="D247" s="77"/>
      <c r="E247" s="66"/>
      <c r="J247" s="88" t="str">
        <f t="shared" si="45"/>
        <v/>
      </c>
      <c r="K247" s="89" t="str">
        <f t="shared" ca="1" si="46"/>
        <v/>
      </c>
      <c r="L247" s="88" t="str">
        <f t="shared" si="50"/>
        <v/>
      </c>
      <c r="M247" s="90" t="str">
        <f ca="1">IF(J247="","",VALUE(LEFT(OFFSET($E$7,$H$13*($J247-1),0),MAX(ISNUMBER(VALUE(MID(OFFSET($E$7,$H$13*($J247-1),0),{1,2,3,4,5,6,7,8,9},1)))*{1,2,3,4,5,6,7,8,9}))))</f>
        <v/>
      </c>
      <c r="N247" s="90" t="str">
        <f t="shared" ca="1" si="44"/>
        <v/>
      </c>
      <c r="O247" s="91" t="str">
        <f t="shared" si="51"/>
        <v/>
      </c>
      <c r="P247" s="91" t="str">
        <f t="shared" si="52"/>
        <v/>
      </c>
      <c r="Q247" s="92" t="str">
        <f t="shared" si="47"/>
        <v/>
      </c>
      <c r="R247" s="92" t="str">
        <f t="shared" si="53"/>
        <v/>
      </c>
      <c r="S247" s="92" t="str">
        <f t="shared" si="54"/>
        <v/>
      </c>
      <c r="T247" s="92" t="str">
        <f t="shared" si="55"/>
        <v/>
      </c>
      <c r="U247" s="94" t="str">
        <f t="shared" si="48"/>
        <v/>
      </c>
      <c r="V247" s="95" t="str">
        <f t="shared" si="49"/>
        <v/>
      </c>
      <c r="W247" s="95" t="str">
        <f t="shared" si="56"/>
        <v/>
      </c>
      <c r="X247" s="96" t="str">
        <f t="shared" si="57"/>
        <v/>
      </c>
    </row>
    <row r="248" spans="1:24" ht="14.4" x14ac:dyDescent="0.3">
      <c r="A248" s="13"/>
      <c r="B248" s="76"/>
      <c r="C248" s="78"/>
      <c r="D248" s="77"/>
      <c r="E248" s="66"/>
      <c r="J248" s="88" t="str">
        <f t="shared" si="45"/>
        <v/>
      </c>
      <c r="K248" s="89" t="str">
        <f t="shared" ca="1" si="46"/>
        <v/>
      </c>
      <c r="L248" s="88" t="str">
        <f t="shared" si="50"/>
        <v/>
      </c>
      <c r="M248" s="90" t="str">
        <f ca="1">IF(J248="","",VALUE(LEFT(OFFSET($E$7,$H$13*($J248-1),0),MAX(ISNUMBER(VALUE(MID(OFFSET($E$7,$H$13*($J248-1),0),{1,2,3,4,5,6,7,8,9},1)))*{1,2,3,4,5,6,7,8,9}))))</f>
        <v/>
      </c>
      <c r="N248" s="90" t="str">
        <f t="shared" ca="1" si="44"/>
        <v/>
      </c>
      <c r="O248" s="91" t="str">
        <f t="shared" si="51"/>
        <v/>
      </c>
      <c r="P248" s="91" t="str">
        <f t="shared" si="52"/>
        <v/>
      </c>
      <c r="Q248" s="92" t="str">
        <f t="shared" si="47"/>
        <v/>
      </c>
      <c r="R248" s="92" t="str">
        <f t="shared" si="53"/>
        <v/>
      </c>
      <c r="S248" s="92" t="str">
        <f t="shared" si="54"/>
        <v/>
      </c>
      <c r="T248" s="92" t="str">
        <f t="shared" si="55"/>
        <v/>
      </c>
      <c r="U248" s="94" t="str">
        <f t="shared" si="48"/>
        <v/>
      </c>
      <c r="V248" s="95" t="str">
        <f t="shared" si="49"/>
        <v/>
      </c>
      <c r="W248" s="95" t="str">
        <f t="shared" si="56"/>
        <v/>
      </c>
      <c r="X248" s="96" t="str">
        <f t="shared" si="57"/>
        <v/>
      </c>
    </row>
    <row r="249" spans="1:24" ht="14.4" x14ac:dyDescent="0.3">
      <c r="A249" s="13"/>
      <c r="B249" s="76"/>
      <c r="C249" s="78"/>
      <c r="D249" s="77"/>
      <c r="E249" s="66"/>
      <c r="J249" s="88" t="str">
        <f t="shared" si="45"/>
        <v/>
      </c>
      <c r="K249" s="89" t="str">
        <f t="shared" ca="1" si="46"/>
        <v/>
      </c>
      <c r="L249" s="88" t="str">
        <f t="shared" si="50"/>
        <v/>
      </c>
      <c r="M249" s="90" t="str">
        <f ca="1">IF(J249="","",VALUE(LEFT(OFFSET($E$7,$H$13*($J249-1),0),MAX(ISNUMBER(VALUE(MID(OFFSET($E$7,$H$13*($J249-1),0),{1,2,3,4,5,6,7,8,9},1)))*{1,2,3,4,5,6,7,8,9}))))</f>
        <v/>
      </c>
      <c r="N249" s="90" t="str">
        <f t="shared" ca="1" si="44"/>
        <v/>
      </c>
      <c r="O249" s="91" t="str">
        <f t="shared" si="51"/>
        <v/>
      </c>
      <c r="P249" s="91" t="str">
        <f t="shared" si="52"/>
        <v/>
      </c>
      <c r="Q249" s="92" t="str">
        <f t="shared" si="47"/>
        <v/>
      </c>
      <c r="R249" s="92" t="str">
        <f t="shared" si="53"/>
        <v/>
      </c>
      <c r="S249" s="92" t="str">
        <f t="shared" si="54"/>
        <v/>
      </c>
      <c r="T249" s="92" t="str">
        <f t="shared" si="55"/>
        <v/>
      </c>
      <c r="U249" s="94" t="str">
        <f t="shared" si="48"/>
        <v/>
      </c>
      <c r="V249" s="95" t="str">
        <f t="shared" si="49"/>
        <v/>
      </c>
      <c r="W249" s="95" t="str">
        <f t="shared" si="56"/>
        <v/>
      </c>
      <c r="X249" s="96" t="str">
        <f t="shared" si="57"/>
        <v/>
      </c>
    </row>
    <row r="250" spans="1:24" ht="14.4" x14ac:dyDescent="0.3">
      <c r="A250" s="13"/>
      <c r="B250" s="76"/>
      <c r="C250" s="78"/>
      <c r="D250" s="77"/>
      <c r="E250" s="66"/>
      <c r="J250" s="88" t="str">
        <f t="shared" si="45"/>
        <v/>
      </c>
      <c r="K250" s="89" t="str">
        <f t="shared" ca="1" si="46"/>
        <v/>
      </c>
      <c r="L250" s="88" t="str">
        <f t="shared" si="50"/>
        <v/>
      </c>
      <c r="M250" s="90" t="str">
        <f ca="1">IF(J250="","",VALUE(LEFT(OFFSET($E$7,$H$13*($J250-1),0),MAX(ISNUMBER(VALUE(MID(OFFSET($E$7,$H$13*($J250-1),0),{1,2,3,4,5,6,7,8,9},1)))*{1,2,3,4,5,6,7,8,9}))))</f>
        <v/>
      </c>
      <c r="N250" s="90" t="str">
        <f t="shared" ca="1" si="44"/>
        <v/>
      </c>
      <c r="O250" s="91" t="str">
        <f t="shared" si="51"/>
        <v/>
      </c>
      <c r="P250" s="91" t="str">
        <f t="shared" si="52"/>
        <v/>
      </c>
      <c r="Q250" s="92" t="str">
        <f t="shared" si="47"/>
        <v/>
      </c>
      <c r="R250" s="92" t="str">
        <f t="shared" si="53"/>
        <v/>
      </c>
      <c r="S250" s="92" t="str">
        <f t="shared" si="54"/>
        <v/>
      </c>
      <c r="T250" s="92" t="str">
        <f t="shared" si="55"/>
        <v/>
      </c>
      <c r="U250" s="94" t="str">
        <f t="shared" si="48"/>
        <v/>
      </c>
      <c r="V250" s="95" t="str">
        <f t="shared" si="49"/>
        <v/>
      </c>
      <c r="W250" s="95" t="str">
        <f t="shared" si="56"/>
        <v/>
      </c>
      <c r="X250" s="96" t="str">
        <f t="shared" si="57"/>
        <v/>
      </c>
    </row>
    <row r="251" spans="1:24" ht="14.4" x14ac:dyDescent="0.3">
      <c r="A251" s="13"/>
      <c r="B251" s="76"/>
      <c r="C251" s="78"/>
      <c r="D251" s="77"/>
      <c r="E251" s="66"/>
      <c r="J251" s="88" t="str">
        <f t="shared" si="45"/>
        <v/>
      </c>
      <c r="K251" s="89" t="str">
        <f t="shared" ca="1" si="46"/>
        <v/>
      </c>
      <c r="L251" s="88" t="str">
        <f t="shared" si="50"/>
        <v/>
      </c>
      <c r="M251" s="90" t="str">
        <f ca="1">IF(J251="","",VALUE(LEFT(OFFSET($E$7,$H$13*($J251-1),0),MAX(ISNUMBER(VALUE(MID(OFFSET($E$7,$H$13*($J251-1),0),{1,2,3,4,5,6,7,8,9},1)))*{1,2,3,4,5,6,7,8,9}))))</f>
        <v/>
      </c>
      <c r="N251" s="90" t="str">
        <f t="shared" ca="1" si="44"/>
        <v/>
      </c>
      <c r="O251" s="91" t="str">
        <f t="shared" si="51"/>
        <v/>
      </c>
      <c r="P251" s="91" t="str">
        <f t="shared" si="52"/>
        <v/>
      </c>
      <c r="Q251" s="92" t="str">
        <f t="shared" si="47"/>
        <v/>
      </c>
      <c r="R251" s="92" t="str">
        <f t="shared" si="53"/>
        <v/>
      </c>
      <c r="S251" s="92" t="str">
        <f t="shared" si="54"/>
        <v/>
      </c>
      <c r="T251" s="92" t="str">
        <f t="shared" si="55"/>
        <v/>
      </c>
      <c r="U251" s="94" t="str">
        <f t="shared" si="48"/>
        <v/>
      </c>
      <c r="V251" s="95" t="str">
        <f t="shared" si="49"/>
        <v/>
      </c>
      <c r="W251" s="95" t="str">
        <f t="shared" si="56"/>
        <v/>
      </c>
      <c r="X251" s="96" t="str">
        <f t="shared" si="57"/>
        <v/>
      </c>
    </row>
    <row r="252" spans="1:24" ht="14.4" x14ac:dyDescent="0.3">
      <c r="A252" s="13"/>
      <c r="B252" s="76"/>
      <c r="C252" s="78"/>
      <c r="D252" s="77"/>
      <c r="E252" s="66"/>
      <c r="J252" s="88" t="str">
        <f t="shared" si="45"/>
        <v/>
      </c>
      <c r="K252" s="89" t="str">
        <f t="shared" ca="1" si="46"/>
        <v/>
      </c>
      <c r="L252" s="88" t="str">
        <f t="shared" si="50"/>
        <v/>
      </c>
      <c r="M252" s="90" t="str">
        <f ca="1">IF(J252="","",VALUE(LEFT(OFFSET($E$7,$H$13*($J252-1),0),MAX(ISNUMBER(VALUE(MID(OFFSET($E$7,$H$13*($J252-1),0),{1,2,3,4,5,6,7,8,9},1)))*{1,2,3,4,5,6,7,8,9}))))</f>
        <v/>
      </c>
      <c r="N252" s="90" t="str">
        <f t="shared" ca="1" si="44"/>
        <v/>
      </c>
      <c r="O252" s="91" t="str">
        <f t="shared" si="51"/>
        <v/>
      </c>
      <c r="P252" s="91" t="str">
        <f t="shared" si="52"/>
        <v/>
      </c>
      <c r="Q252" s="92" t="str">
        <f t="shared" si="47"/>
        <v/>
      </c>
      <c r="R252" s="92" t="str">
        <f t="shared" si="53"/>
        <v/>
      </c>
      <c r="S252" s="92" t="str">
        <f t="shared" si="54"/>
        <v/>
      </c>
      <c r="T252" s="92" t="str">
        <f t="shared" si="55"/>
        <v/>
      </c>
      <c r="U252" s="94" t="str">
        <f t="shared" si="48"/>
        <v/>
      </c>
      <c r="V252" s="95" t="str">
        <f t="shared" si="49"/>
        <v/>
      </c>
      <c r="W252" s="95" t="str">
        <f t="shared" si="56"/>
        <v/>
      </c>
      <c r="X252" s="96" t="str">
        <f t="shared" si="57"/>
        <v/>
      </c>
    </row>
    <row r="253" spans="1:24" ht="14.4" x14ac:dyDescent="0.3">
      <c r="A253" s="13"/>
      <c r="B253" s="76"/>
      <c r="C253" s="78"/>
      <c r="D253" s="77"/>
      <c r="E253" s="66"/>
      <c r="J253" s="88" t="str">
        <f t="shared" si="45"/>
        <v/>
      </c>
      <c r="K253" s="89" t="str">
        <f t="shared" ca="1" si="46"/>
        <v/>
      </c>
      <c r="L253" s="88" t="str">
        <f t="shared" si="50"/>
        <v/>
      </c>
      <c r="M253" s="90" t="str">
        <f ca="1">IF(J253="","",VALUE(LEFT(OFFSET($E$7,$H$13*($J253-1),0),MAX(ISNUMBER(VALUE(MID(OFFSET($E$7,$H$13*($J253-1),0),{1,2,3,4,5,6,7,8,9},1)))*{1,2,3,4,5,6,7,8,9}))))</f>
        <v/>
      </c>
      <c r="N253" s="90" t="str">
        <f t="shared" ca="1" si="44"/>
        <v/>
      </c>
      <c r="O253" s="91" t="str">
        <f t="shared" si="51"/>
        <v/>
      </c>
      <c r="P253" s="91" t="str">
        <f t="shared" si="52"/>
        <v/>
      </c>
      <c r="Q253" s="92" t="str">
        <f t="shared" si="47"/>
        <v/>
      </c>
      <c r="R253" s="92" t="str">
        <f t="shared" si="53"/>
        <v/>
      </c>
      <c r="S253" s="92" t="str">
        <f t="shared" si="54"/>
        <v/>
      </c>
      <c r="T253" s="92" t="str">
        <f t="shared" si="55"/>
        <v/>
      </c>
      <c r="U253" s="94" t="str">
        <f t="shared" si="48"/>
        <v/>
      </c>
      <c r="V253" s="95" t="str">
        <f t="shared" si="49"/>
        <v/>
      </c>
      <c r="W253" s="95" t="str">
        <f t="shared" si="56"/>
        <v/>
      </c>
      <c r="X253" s="96" t="str">
        <f t="shared" si="57"/>
        <v/>
      </c>
    </row>
    <row r="254" spans="1:24" ht="14.4" x14ac:dyDescent="0.3">
      <c r="A254" s="13"/>
      <c r="B254" s="76"/>
      <c r="C254" s="78"/>
      <c r="D254" s="77"/>
      <c r="E254" s="66"/>
      <c r="J254" s="88" t="str">
        <f t="shared" si="45"/>
        <v/>
      </c>
      <c r="K254" s="89" t="str">
        <f t="shared" ca="1" si="46"/>
        <v/>
      </c>
      <c r="L254" s="88" t="str">
        <f t="shared" si="50"/>
        <v/>
      </c>
      <c r="M254" s="90" t="str">
        <f ca="1">IF(J254="","",VALUE(LEFT(OFFSET($E$7,$H$13*($J254-1),0),MAX(ISNUMBER(VALUE(MID(OFFSET($E$7,$H$13*($J254-1),0),{1,2,3,4,5,6,7,8,9},1)))*{1,2,3,4,5,6,7,8,9}))))</f>
        <v/>
      </c>
      <c r="N254" s="90" t="str">
        <f t="shared" ca="1" si="44"/>
        <v/>
      </c>
      <c r="O254" s="91" t="str">
        <f t="shared" si="51"/>
        <v/>
      </c>
      <c r="P254" s="91" t="str">
        <f t="shared" si="52"/>
        <v/>
      </c>
      <c r="Q254" s="92" t="str">
        <f t="shared" si="47"/>
        <v/>
      </c>
      <c r="R254" s="92" t="str">
        <f t="shared" si="53"/>
        <v/>
      </c>
      <c r="S254" s="92" t="str">
        <f t="shared" si="54"/>
        <v/>
      </c>
      <c r="T254" s="92" t="str">
        <f t="shared" si="55"/>
        <v/>
      </c>
      <c r="U254" s="94" t="str">
        <f t="shared" si="48"/>
        <v/>
      </c>
      <c r="V254" s="95" t="str">
        <f t="shared" si="49"/>
        <v/>
      </c>
      <c r="W254" s="95" t="str">
        <f t="shared" si="56"/>
        <v/>
      </c>
      <c r="X254" s="96" t="str">
        <f t="shared" si="57"/>
        <v/>
      </c>
    </row>
    <row r="255" spans="1:24" ht="14.4" x14ac:dyDescent="0.3">
      <c r="A255" s="13"/>
      <c r="B255" s="76"/>
      <c r="C255" s="78"/>
      <c r="D255" s="77"/>
      <c r="E255" s="66"/>
      <c r="J255" s="88" t="str">
        <f t="shared" si="45"/>
        <v/>
      </c>
      <c r="K255" s="89" t="str">
        <f t="shared" ca="1" si="46"/>
        <v/>
      </c>
      <c r="L255" s="88" t="str">
        <f t="shared" si="50"/>
        <v/>
      </c>
      <c r="M255" s="90" t="str">
        <f ca="1">IF(J255="","",VALUE(LEFT(OFFSET($E$7,$H$13*($J255-1),0),MAX(ISNUMBER(VALUE(MID(OFFSET($E$7,$H$13*($J255-1),0),{1,2,3,4,5,6,7,8,9},1)))*{1,2,3,4,5,6,7,8,9}))))</f>
        <v/>
      </c>
      <c r="N255" s="90" t="str">
        <f t="shared" ca="1" si="44"/>
        <v/>
      </c>
      <c r="O255" s="91" t="str">
        <f t="shared" si="51"/>
        <v/>
      </c>
      <c r="P255" s="91" t="str">
        <f t="shared" si="52"/>
        <v/>
      </c>
      <c r="Q255" s="92" t="str">
        <f t="shared" si="47"/>
        <v/>
      </c>
      <c r="R255" s="92" t="str">
        <f t="shared" si="53"/>
        <v/>
      </c>
      <c r="S255" s="92" t="str">
        <f t="shared" si="54"/>
        <v/>
      </c>
      <c r="T255" s="92" t="str">
        <f t="shared" si="55"/>
        <v/>
      </c>
      <c r="U255" s="94" t="str">
        <f t="shared" si="48"/>
        <v/>
      </c>
      <c r="V255" s="95" t="str">
        <f t="shared" si="49"/>
        <v/>
      </c>
      <c r="W255" s="95" t="str">
        <f t="shared" si="56"/>
        <v/>
      </c>
      <c r="X255" s="96" t="str">
        <f t="shared" si="57"/>
        <v/>
      </c>
    </row>
    <row r="256" spans="1:24" ht="14.4" x14ac:dyDescent="0.3">
      <c r="A256" s="13"/>
      <c r="B256" s="76"/>
      <c r="C256" s="78"/>
      <c r="D256" s="77"/>
      <c r="E256" s="66"/>
      <c r="J256" s="88" t="str">
        <f t="shared" si="45"/>
        <v/>
      </c>
      <c r="K256" s="89" t="str">
        <f t="shared" ca="1" si="46"/>
        <v/>
      </c>
      <c r="L256" s="88" t="str">
        <f t="shared" si="50"/>
        <v/>
      </c>
      <c r="M256" s="90" t="str">
        <f ca="1">IF(J256="","",VALUE(LEFT(OFFSET($E$7,$H$13*($J256-1),0),MAX(ISNUMBER(VALUE(MID(OFFSET($E$7,$H$13*($J256-1),0),{1,2,3,4,5,6,7,8,9},1)))*{1,2,3,4,5,6,7,8,9}))))</f>
        <v/>
      </c>
      <c r="N256" s="90" t="str">
        <f t="shared" ca="1" si="44"/>
        <v/>
      </c>
      <c r="O256" s="91" t="str">
        <f t="shared" si="51"/>
        <v/>
      </c>
      <c r="P256" s="91" t="str">
        <f t="shared" si="52"/>
        <v/>
      </c>
      <c r="Q256" s="92" t="str">
        <f t="shared" si="47"/>
        <v/>
      </c>
      <c r="R256" s="92" t="str">
        <f t="shared" si="53"/>
        <v/>
      </c>
      <c r="S256" s="92" t="str">
        <f t="shared" si="54"/>
        <v/>
      </c>
      <c r="T256" s="92" t="str">
        <f t="shared" si="55"/>
        <v/>
      </c>
      <c r="U256" s="94" t="str">
        <f t="shared" si="48"/>
        <v/>
      </c>
      <c r="V256" s="95" t="str">
        <f t="shared" si="49"/>
        <v/>
      </c>
      <c r="W256" s="95" t="str">
        <f t="shared" si="56"/>
        <v/>
      </c>
      <c r="X256" s="96" t="str">
        <f t="shared" si="57"/>
        <v/>
      </c>
    </row>
    <row r="257" spans="1:24" ht="14.4" x14ac:dyDescent="0.3">
      <c r="A257" s="13"/>
      <c r="B257" s="76"/>
      <c r="C257" s="78"/>
      <c r="D257" s="77"/>
      <c r="E257" s="66"/>
      <c r="J257" s="88" t="str">
        <f t="shared" si="45"/>
        <v/>
      </c>
      <c r="K257" s="89" t="str">
        <f t="shared" ca="1" si="46"/>
        <v/>
      </c>
      <c r="L257" s="88" t="str">
        <f t="shared" si="50"/>
        <v/>
      </c>
      <c r="M257" s="90" t="str">
        <f ca="1">IF(J257="","",VALUE(LEFT(OFFSET($E$7,$H$13*($J257-1),0),MAX(ISNUMBER(VALUE(MID(OFFSET($E$7,$H$13*($J257-1),0),{1,2,3,4,5,6,7,8,9},1)))*{1,2,3,4,5,6,7,8,9}))))</f>
        <v/>
      </c>
      <c r="N257" s="90" t="str">
        <f t="shared" ca="1" si="44"/>
        <v/>
      </c>
      <c r="O257" s="91" t="str">
        <f t="shared" si="51"/>
        <v/>
      </c>
      <c r="P257" s="91" t="str">
        <f t="shared" si="52"/>
        <v/>
      </c>
      <c r="Q257" s="92" t="str">
        <f t="shared" si="47"/>
        <v/>
      </c>
      <c r="R257" s="92" t="str">
        <f t="shared" si="53"/>
        <v/>
      </c>
      <c r="S257" s="92" t="str">
        <f t="shared" si="54"/>
        <v/>
      </c>
      <c r="T257" s="92" t="str">
        <f t="shared" si="55"/>
        <v/>
      </c>
      <c r="U257" s="94" t="str">
        <f t="shared" si="48"/>
        <v/>
      </c>
      <c r="V257" s="95" t="str">
        <f t="shared" si="49"/>
        <v/>
      </c>
      <c r="W257" s="95" t="str">
        <f t="shared" si="56"/>
        <v/>
      </c>
      <c r="X257" s="96" t="str">
        <f t="shared" si="57"/>
        <v/>
      </c>
    </row>
    <row r="258" spans="1:24" ht="14.4" x14ac:dyDescent="0.3">
      <c r="A258" s="13"/>
      <c r="B258" s="76"/>
      <c r="C258" s="78"/>
      <c r="D258" s="77"/>
      <c r="E258" s="66"/>
      <c r="J258" s="88" t="str">
        <f t="shared" si="45"/>
        <v/>
      </c>
      <c r="K258" s="89" t="str">
        <f t="shared" ca="1" si="46"/>
        <v/>
      </c>
      <c r="L258" s="88" t="str">
        <f t="shared" si="50"/>
        <v/>
      </c>
      <c r="M258" s="90" t="str">
        <f ca="1">IF(J258="","",VALUE(LEFT(OFFSET($E$7,$H$13*($J258-1),0),MAX(ISNUMBER(VALUE(MID(OFFSET($E$7,$H$13*($J258-1),0),{1,2,3,4,5,6,7,8,9},1)))*{1,2,3,4,5,6,7,8,9}))))</f>
        <v/>
      </c>
      <c r="N258" s="90" t="str">
        <f t="shared" ca="1" si="44"/>
        <v/>
      </c>
      <c r="O258" s="91" t="str">
        <f t="shared" si="51"/>
        <v/>
      </c>
      <c r="P258" s="91" t="str">
        <f t="shared" si="52"/>
        <v/>
      </c>
      <c r="Q258" s="92" t="str">
        <f t="shared" si="47"/>
        <v/>
      </c>
      <c r="R258" s="92" t="str">
        <f t="shared" si="53"/>
        <v/>
      </c>
      <c r="S258" s="92" t="str">
        <f t="shared" si="54"/>
        <v/>
      </c>
      <c r="T258" s="92" t="str">
        <f t="shared" si="55"/>
        <v/>
      </c>
      <c r="U258" s="94" t="str">
        <f t="shared" si="48"/>
        <v/>
      </c>
      <c r="V258" s="95" t="str">
        <f t="shared" si="49"/>
        <v/>
      </c>
      <c r="W258" s="95" t="str">
        <f t="shared" si="56"/>
        <v/>
      </c>
      <c r="X258" s="96" t="str">
        <f t="shared" si="57"/>
        <v/>
      </c>
    </row>
    <row r="259" spans="1:24" ht="14.4" x14ac:dyDescent="0.3">
      <c r="A259" s="13"/>
      <c r="B259" s="76"/>
      <c r="C259" s="78"/>
      <c r="D259" s="77"/>
      <c r="E259" s="66"/>
      <c r="J259" s="88" t="str">
        <f t="shared" si="45"/>
        <v/>
      </c>
      <c r="K259" s="89" t="str">
        <f t="shared" ca="1" si="46"/>
        <v/>
      </c>
      <c r="L259" s="88" t="str">
        <f t="shared" si="50"/>
        <v/>
      </c>
      <c r="M259" s="90" t="str">
        <f ca="1">IF(J259="","",VALUE(LEFT(OFFSET($E$7,$H$13*($J259-1),0),MAX(ISNUMBER(VALUE(MID(OFFSET($E$7,$H$13*($J259-1),0),{1,2,3,4,5,6,7,8,9},1)))*{1,2,3,4,5,6,7,8,9}))))</f>
        <v/>
      </c>
      <c r="N259" s="90" t="str">
        <f t="shared" ca="1" si="44"/>
        <v/>
      </c>
      <c r="O259" s="91" t="str">
        <f t="shared" si="51"/>
        <v/>
      </c>
      <c r="P259" s="91" t="str">
        <f t="shared" si="52"/>
        <v/>
      </c>
      <c r="Q259" s="92" t="str">
        <f t="shared" si="47"/>
        <v/>
      </c>
      <c r="R259" s="92" t="str">
        <f t="shared" si="53"/>
        <v/>
      </c>
      <c r="S259" s="92" t="str">
        <f t="shared" si="54"/>
        <v/>
      </c>
      <c r="T259" s="92" t="str">
        <f t="shared" si="55"/>
        <v/>
      </c>
      <c r="U259" s="94" t="str">
        <f t="shared" si="48"/>
        <v/>
      </c>
      <c r="V259" s="95" t="str">
        <f t="shared" si="49"/>
        <v/>
      </c>
      <c r="W259" s="95" t="str">
        <f t="shared" si="56"/>
        <v/>
      </c>
      <c r="X259" s="96" t="str">
        <f t="shared" si="57"/>
        <v/>
      </c>
    </row>
    <row r="260" spans="1:24" ht="14.4" x14ac:dyDescent="0.3">
      <c r="A260" s="13"/>
      <c r="B260" s="76"/>
      <c r="C260" s="78"/>
      <c r="D260" s="77"/>
      <c r="E260" s="66"/>
      <c r="J260" s="88" t="str">
        <f t="shared" si="45"/>
        <v/>
      </c>
      <c r="K260" s="89" t="str">
        <f t="shared" ca="1" si="46"/>
        <v/>
      </c>
      <c r="L260" s="88" t="str">
        <f t="shared" si="50"/>
        <v/>
      </c>
      <c r="M260" s="90" t="str">
        <f ca="1">IF(J260="","",VALUE(LEFT(OFFSET($E$7,$H$13*($J260-1),0),MAX(ISNUMBER(VALUE(MID(OFFSET($E$7,$H$13*($J260-1),0),{1,2,3,4,5,6,7,8,9},1)))*{1,2,3,4,5,6,7,8,9}))))</f>
        <v/>
      </c>
      <c r="N260" s="90" t="str">
        <f t="shared" ca="1" si="44"/>
        <v/>
      </c>
      <c r="O260" s="91" t="str">
        <f t="shared" si="51"/>
        <v/>
      </c>
      <c r="P260" s="91" t="str">
        <f t="shared" si="52"/>
        <v/>
      </c>
      <c r="Q260" s="92" t="str">
        <f t="shared" si="47"/>
        <v/>
      </c>
      <c r="R260" s="92" t="str">
        <f t="shared" si="53"/>
        <v/>
      </c>
      <c r="S260" s="92" t="str">
        <f t="shared" si="54"/>
        <v/>
      </c>
      <c r="T260" s="92" t="str">
        <f t="shared" si="55"/>
        <v/>
      </c>
      <c r="U260" s="94" t="str">
        <f t="shared" si="48"/>
        <v/>
      </c>
      <c r="V260" s="95" t="str">
        <f t="shared" si="49"/>
        <v/>
      </c>
      <c r="W260" s="95" t="str">
        <f t="shared" si="56"/>
        <v/>
      </c>
      <c r="X260" s="96" t="str">
        <f t="shared" si="57"/>
        <v/>
      </c>
    </row>
    <row r="261" spans="1:24" ht="14.4" x14ac:dyDescent="0.3">
      <c r="A261" s="13"/>
      <c r="B261" s="76"/>
      <c r="C261" s="78"/>
      <c r="D261" s="77"/>
      <c r="E261" s="66"/>
      <c r="J261" s="88" t="str">
        <f t="shared" si="45"/>
        <v/>
      </c>
      <c r="K261" s="89" t="str">
        <f t="shared" ca="1" si="46"/>
        <v/>
      </c>
      <c r="L261" s="88" t="str">
        <f t="shared" si="50"/>
        <v/>
      </c>
      <c r="M261" s="90" t="str">
        <f ca="1">IF(J261="","",VALUE(LEFT(OFFSET($E$7,$H$13*($J261-1),0),MAX(ISNUMBER(VALUE(MID(OFFSET($E$7,$H$13*($J261-1),0),{1,2,3,4,5,6,7,8,9},1)))*{1,2,3,4,5,6,7,8,9}))))</f>
        <v/>
      </c>
      <c r="N261" s="90" t="str">
        <f t="shared" ca="1" si="44"/>
        <v/>
      </c>
      <c r="O261" s="91" t="str">
        <f t="shared" si="51"/>
        <v/>
      </c>
      <c r="P261" s="91" t="str">
        <f t="shared" si="52"/>
        <v/>
      </c>
      <c r="Q261" s="92" t="str">
        <f t="shared" si="47"/>
        <v/>
      </c>
      <c r="R261" s="92" t="str">
        <f t="shared" si="53"/>
        <v/>
      </c>
      <c r="S261" s="92" t="str">
        <f t="shared" si="54"/>
        <v/>
      </c>
      <c r="T261" s="92" t="str">
        <f t="shared" si="55"/>
        <v/>
      </c>
      <c r="U261" s="94" t="str">
        <f t="shared" si="48"/>
        <v/>
      </c>
      <c r="V261" s="95" t="str">
        <f t="shared" si="49"/>
        <v/>
      </c>
      <c r="W261" s="95" t="str">
        <f t="shared" si="56"/>
        <v/>
      </c>
      <c r="X261" s="96" t="str">
        <f t="shared" si="57"/>
        <v/>
      </c>
    </row>
    <row r="262" spans="1:24" ht="14.4" x14ac:dyDescent="0.3">
      <c r="A262" s="13"/>
      <c r="B262" s="76"/>
      <c r="C262" s="78"/>
      <c r="D262" s="77"/>
      <c r="E262" s="66"/>
      <c r="J262" s="88" t="str">
        <f t="shared" si="45"/>
        <v/>
      </c>
      <c r="K262" s="89" t="str">
        <f t="shared" ca="1" si="46"/>
        <v/>
      </c>
      <c r="L262" s="88" t="str">
        <f t="shared" si="50"/>
        <v/>
      </c>
      <c r="M262" s="90" t="str">
        <f ca="1">IF(J262="","",VALUE(LEFT(OFFSET($E$7,$H$13*($J262-1),0),MAX(ISNUMBER(VALUE(MID(OFFSET($E$7,$H$13*($J262-1),0),{1,2,3,4,5,6,7,8,9},1)))*{1,2,3,4,5,6,7,8,9}))))</f>
        <v/>
      </c>
      <c r="N262" s="90" t="str">
        <f t="shared" ca="1" si="44"/>
        <v/>
      </c>
      <c r="O262" s="91" t="str">
        <f t="shared" si="51"/>
        <v/>
      </c>
      <c r="P262" s="91" t="str">
        <f t="shared" si="52"/>
        <v/>
      </c>
      <c r="Q262" s="92" t="str">
        <f t="shared" si="47"/>
        <v/>
      </c>
      <c r="R262" s="92" t="str">
        <f t="shared" si="53"/>
        <v/>
      </c>
      <c r="S262" s="92" t="str">
        <f t="shared" si="54"/>
        <v/>
      </c>
      <c r="T262" s="92" t="str">
        <f t="shared" si="55"/>
        <v/>
      </c>
      <c r="U262" s="94" t="str">
        <f t="shared" si="48"/>
        <v/>
      </c>
      <c r="V262" s="95" t="str">
        <f t="shared" si="49"/>
        <v/>
      </c>
      <c r="W262" s="95" t="str">
        <f t="shared" si="56"/>
        <v/>
      </c>
      <c r="X262" s="96" t="str">
        <f t="shared" si="57"/>
        <v/>
      </c>
    </row>
    <row r="263" spans="1:24" ht="14.4" x14ac:dyDescent="0.3">
      <c r="A263" s="13"/>
      <c r="B263" s="76"/>
      <c r="C263" s="78"/>
      <c r="D263" s="77"/>
      <c r="E263" s="66"/>
      <c r="J263" s="88" t="str">
        <f t="shared" si="45"/>
        <v/>
      </c>
      <c r="K263" s="89" t="str">
        <f t="shared" ca="1" si="46"/>
        <v/>
      </c>
      <c r="L263" s="88" t="str">
        <f t="shared" si="50"/>
        <v/>
      </c>
      <c r="M263" s="90" t="str">
        <f ca="1">IF(J263="","",VALUE(LEFT(OFFSET($E$7,$H$13*($J263-1),0),MAX(ISNUMBER(VALUE(MID(OFFSET($E$7,$H$13*($J263-1),0),{1,2,3,4,5,6,7,8,9},1)))*{1,2,3,4,5,6,7,8,9}))))</f>
        <v/>
      </c>
      <c r="N263" s="90" t="str">
        <f t="shared" ref="N263:N326" ca="1" si="58">IF(M263="","",CONVERT(M263,LEFT(Temp_unit,1),"C"))</f>
        <v/>
      </c>
      <c r="O263" s="91" t="str">
        <f t="shared" si="51"/>
        <v/>
      </c>
      <c r="P263" s="91" t="str">
        <f t="shared" si="52"/>
        <v/>
      </c>
      <c r="Q263" s="92" t="str">
        <f t="shared" si="47"/>
        <v/>
      </c>
      <c r="R263" s="92" t="str">
        <f t="shared" si="53"/>
        <v/>
      </c>
      <c r="S263" s="92" t="str">
        <f t="shared" si="54"/>
        <v/>
      </c>
      <c r="T263" s="92" t="str">
        <f t="shared" si="55"/>
        <v/>
      </c>
      <c r="U263" s="94" t="str">
        <f t="shared" si="48"/>
        <v/>
      </c>
      <c r="V263" s="95" t="str">
        <f t="shared" si="49"/>
        <v/>
      </c>
      <c r="W263" s="95" t="str">
        <f t="shared" si="56"/>
        <v/>
      </c>
      <c r="X263" s="96" t="str">
        <f t="shared" si="57"/>
        <v/>
      </c>
    </row>
    <row r="264" spans="1:24" ht="14.4" x14ac:dyDescent="0.3">
      <c r="A264" s="13"/>
      <c r="B264" s="76"/>
      <c r="C264" s="78"/>
      <c r="D264" s="77"/>
      <c r="E264" s="66"/>
      <c r="J264" s="88" t="str">
        <f t="shared" ref="J264:J327" si="59">IF(J263="","",IF(J263+1&gt;$H$8/$H$13,"",J263+1))</f>
        <v/>
      </c>
      <c r="K264" s="89" t="str">
        <f t="shared" ref="K264:K327" ca="1" si="60">IF(J264="","",OFFSET($D$7,$H$13*($J264-1),0))</f>
        <v/>
      </c>
      <c r="L264" s="88" t="str">
        <f t="shared" si="50"/>
        <v/>
      </c>
      <c r="M264" s="90" t="str">
        <f ca="1">IF(J264="","",VALUE(LEFT(OFFSET($E$7,$H$13*($J264-1),0),MAX(ISNUMBER(VALUE(MID(OFFSET($E$7,$H$13*($J264-1),0),{1,2,3,4,5,6,7,8,9},1)))*{1,2,3,4,5,6,7,8,9}))))</f>
        <v/>
      </c>
      <c r="N264" s="90" t="str">
        <f t="shared" ca="1" si="58"/>
        <v/>
      </c>
      <c r="O264" s="91" t="str">
        <f t="shared" si="51"/>
        <v/>
      </c>
      <c r="P264" s="91" t="str">
        <f t="shared" si="52"/>
        <v/>
      </c>
      <c r="Q264" s="92" t="str">
        <f t="shared" ref="Q264:Q327" si="61">IF(J264="","",IF(N264&lt;Temp_min,0,N264*M_a+M_b))</f>
        <v/>
      </c>
      <c r="R264" s="92" t="str">
        <f t="shared" si="53"/>
        <v/>
      </c>
      <c r="S264" s="92" t="str">
        <f t="shared" si="54"/>
        <v/>
      </c>
      <c r="T264" s="92" t="str">
        <f t="shared" si="55"/>
        <v/>
      </c>
      <c r="U264" s="94" t="str">
        <f t="shared" ref="U264:U327" si="62">IF(J264="","",MIN(U263+T264,M_maxlcfu))</f>
        <v/>
      </c>
      <c r="V264" s="95" t="str">
        <f t="shared" ref="V264:V327" si="63">IF(J264="","",IF(N264&lt;Temp_min,0,((N264-M_tmin)/(Pref_temp-M_tmin))^2))</f>
        <v/>
      </c>
      <c r="W264" s="95" t="str">
        <f t="shared" si="56"/>
        <v/>
      </c>
      <c r="X264" s="96" t="str">
        <f t="shared" si="57"/>
        <v/>
      </c>
    </row>
    <row r="265" spans="1:24" ht="14.4" x14ac:dyDescent="0.3">
      <c r="A265" s="13"/>
      <c r="B265" s="76"/>
      <c r="C265" s="78"/>
      <c r="D265" s="77"/>
      <c r="E265" s="66"/>
      <c r="J265" s="88" t="str">
        <f t="shared" si="59"/>
        <v/>
      </c>
      <c r="K265" s="89" t="str">
        <f t="shared" ca="1" si="60"/>
        <v/>
      </c>
      <c r="L265" s="88" t="str">
        <f t="shared" ref="L265:L328" si="64">IF(J265="","",K265-K264)</f>
        <v/>
      </c>
      <c r="M265" s="90" t="str">
        <f ca="1">IF(J265="","",VALUE(LEFT(OFFSET($E$7,$H$13*($J265-1),0),MAX(ISNUMBER(VALUE(MID(OFFSET($E$7,$H$13*($J265-1),0),{1,2,3,4,5,6,7,8,9},1)))*{1,2,3,4,5,6,7,8,9}))))</f>
        <v/>
      </c>
      <c r="N265" s="90" t="str">
        <f t="shared" ca="1" si="58"/>
        <v/>
      </c>
      <c r="O265" s="91" t="str">
        <f t="shared" ref="O265:O328" si="65">IF(J265="","",$K265-$K$7)</f>
        <v/>
      </c>
      <c r="P265" s="91" t="str">
        <f t="shared" ref="P265:P328" si="66">IF(J265="","",P264+L265*N265)</f>
        <v/>
      </c>
      <c r="Q265" s="92" t="str">
        <f t="shared" si="61"/>
        <v/>
      </c>
      <c r="R265" s="92" t="str">
        <f t="shared" ref="R265:R328" si="67">IF(J265="","",Q265^2)</f>
        <v/>
      </c>
      <c r="S265" s="92" t="str">
        <f t="shared" ref="S265:S328" si="68">IF(J265="","",R265/2.301)</f>
        <v/>
      </c>
      <c r="T265" s="92" t="str">
        <f t="shared" ref="T265:T328" si="69">IF(J265="","",S265*24*(K265-K264))</f>
        <v/>
      </c>
      <c r="U265" s="94" t="str">
        <f t="shared" si="62"/>
        <v/>
      </c>
      <c r="V265" s="95" t="str">
        <f t="shared" si="63"/>
        <v/>
      </c>
      <c r="W265" s="95" t="str">
        <f t="shared" ref="W265:W328" si="70">IF(J265="","",V265*(K265-K264))</f>
        <v/>
      </c>
      <c r="X265" s="96" t="str">
        <f t="shared" ref="X265:X328" si="71">IF(J265="","",X264-W265)</f>
        <v/>
      </c>
    </row>
    <row r="266" spans="1:24" ht="14.4" x14ac:dyDescent="0.3">
      <c r="A266" s="13"/>
      <c r="B266" s="76"/>
      <c r="C266" s="78"/>
      <c r="D266" s="77"/>
      <c r="E266" s="66"/>
      <c r="J266" s="88" t="str">
        <f t="shared" si="59"/>
        <v/>
      </c>
      <c r="K266" s="89" t="str">
        <f t="shared" ca="1" si="60"/>
        <v/>
      </c>
      <c r="L266" s="88" t="str">
        <f t="shared" si="64"/>
        <v/>
      </c>
      <c r="M266" s="90" t="str">
        <f ca="1">IF(J266="","",VALUE(LEFT(OFFSET($E$7,$H$13*($J266-1),0),MAX(ISNUMBER(VALUE(MID(OFFSET($E$7,$H$13*($J266-1),0),{1,2,3,4,5,6,7,8,9},1)))*{1,2,3,4,5,6,7,8,9}))))</f>
        <v/>
      </c>
      <c r="N266" s="90" t="str">
        <f t="shared" ca="1" si="58"/>
        <v/>
      </c>
      <c r="O266" s="91" t="str">
        <f t="shared" si="65"/>
        <v/>
      </c>
      <c r="P266" s="91" t="str">
        <f t="shared" si="66"/>
        <v/>
      </c>
      <c r="Q266" s="92" t="str">
        <f t="shared" si="61"/>
        <v/>
      </c>
      <c r="R266" s="92" t="str">
        <f t="shared" si="67"/>
        <v/>
      </c>
      <c r="S266" s="92" t="str">
        <f t="shared" si="68"/>
        <v/>
      </c>
      <c r="T266" s="92" t="str">
        <f t="shared" si="69"/>
        <v/>
      </c>
      <c r="U266" s="94" t="str">
        <f t="shared" si="62"/>
        <v/>
      </c>
      <c r="V266" s="95" t="str">
        <f t="shared" si="63"/>
        <v/>
      </c>
      <c r="W266" s="95" t="str">
        <f t="shared" si="70"/>
        <v/>
      </c>
      <c r="X266" s="96" t="str">
        <f t="shared" si="71"/>
        <v/>
      </c>
    </row>
    <row r="267" spans="1:24" ht="14.4" x14ac:dyDescent="0.3">
      <c r="A267" s="13"/>
      <c r="B267" s="76"/>
      <c r="C267" s="78"/>
      <c r="D267" s="77"/>
      <c r="E267" s="66"/>
      <c r="J267" s="88" t="str">
        <f t="shared" si="59"/>
        <v/>
      </c>
      <c r="K267" s="89" t="str">
        <f t="shared" ca="1" si="60"/>
        <v/>
      </c>
      <c r="L267" s="88" t="str">
        <f t="shared" si="64"/>
        <v/>
      </c>
      <c r="M267" s="90" t="str">
        <f ca="1">IF(J267="","",VALUE(LEFT(OFFSET($E$7,$H$13*($J267-1),0),MAX(ISNUMBER(VALUE(MID(OFFSET($E$7,$H$13*($J267-1),0),{1,2,3,4,5,6,7,8,9},1)))*{1,2,3,4,5,6,7,8,9}))))</f>
        <v/>
      </c>
      <c r="N267" s="90" t="str">
        <f t="shared" ca="1" si="58"/>
        <v/>
      </c>
      <c r="O267" s="91" t="str">
        <f t="shared" si="65"/>
        <v/>
      </c>
      <c r="P267" s="91" t="str">
        <f t="shared" si="66"/>
        <v/>
      </c>
      <c r="Q267" s="92" t="str">
        <f t="shared" si="61"/>
        <v/>
      </c>
      <c r="R267" s="92" t="str">
        <f t="shared" si="67"/>
        <v/>
      </c>
      <c r="S267" s="92" t="str">
        <f t="shared" si="68"/>
        <v/>
      </c>
      <c r="T267" s="92" t="str">
        <f t="shared" si="69"/>
        <v/>
      </c>
      <c r="U267" s="94" t="str">
        <f t="shared" si="62"/>
        <v/>
      </c>
      <c r="V267" s="95" t="str">
        <f t="shared" si="63"/>
        <v/>
      </c>
      <c r="W267" s="95" t="str">
        <f t="shared" si="70"/>
        <v/>
      </c>
      <c r="X267" s="96" t="str">
        <f t="shared" si="71"/>
        <v/>
      </c>
    </row>
    <row r="268" spans="1:24" ht="14.4" x14ac:dyDescent="0.3">
      <c r="A268" s="13"/>
      <c r="B268" s="76"/>
      <c r="C268" s="78"/>
      <c r="D268" s="77"/>
      <c r="E268" s="66"/>
      <c r="J268" s="88" t="str">
        <f t="shared" si="59"/>
        <v/>
      </c>
      <c r="K268" s="89" t="str">
        <f t="shared" ca="1" si="60"/>
        <v/>
      </c>
      <c r="L268" s="88" t="str">
        <f t="shared" si="64"/>
        <v/>
      </c>
      <c r="M268" s="90" t="str">
        <f ca="1">IF(J268="","",VALUE(LEFT(OFFSET($E$7,$H$13*($J268-1),0),MAX(ISNUMBER(VALUE(MID(OFFSET($E$7,$H$13*($J268-1),0),{1,2,3,4,5,6,7,8,9},1)))*{1,2,3,4,5,6,7,8,9}))))</f>
        <v/>
      </c>
      <c r="N268" s="90" t="str">
        <f t="shared" ca="1" si="58"/>
        <v/>
      </c>
      <c r="O268" s="91" t="str">
        <f t="shared" si="65"/>
        <v/>
      </c>
      <c r="P268" s="91" t="str">
        <f t="shared" si="66"/>
        <v/>
      </c>
      <c r="Q268" s="92" t="str">
        <f t="shared" si="61"/>
        <v/>
      </c>
      <c r="R268" s="92" t="str">
        <f t="shared" si="67"/>
        <v/>
      </c>
      <c r="S268" s="92" t="str">
        <f t="shared" si="68"/>
        <v/>
      </c>
      <c r="T268" s="92" t="str">
        <f t="shared" si="69"/>
        <v/>
      </c>
      <c r="U268" s="94" t="str">
        <f t="shared" si="62"/>
        <v/>
      </c>
      <c r="V268" s="95" t="str">
        <f t="shared" si="63"/>
        <v/>
      </c>
      <c r="W268" s="95" t="str">
        <f t="shared" si="70"/>
        <v/>
      </c>
      <c r="X268" s="96" t="str">
        <f t="shared" si="71"/>
        <v/>
      </c>
    </row>
    <row r="269" spans="1:24" ht="14.4" x14ac:dyDescent="0.3">
      <c r="A269" s="13"/>
      <c r="B269" s="76"/>
      <c r="C269" s="78"/>
      <c r="D269" s="77"/>
      <c r="E269" s="66"/>
      <c r="J269" s="88" t="str">
        <f t="shared" si="59"/>
        <v/>
      </c>
      <c r="K269" s="89" t="str">
        <f t="shared" ca="1" si="60"/>
        <v/>
      </c>
      <c r="L269" s="88" t="str">
        <f t="shared" si="64"/>
        <v/>
      </c>
      <c r="M269" s="90" t="str">
        <f ca="1">IF(J269="","",VALUE(LEFT(OFFSET($E$7,$H$13*($J269-1),0),MAX(ISNUMBER(VALUE(MID(OFFSET($E$7,$H$13*($J269-1),0),{1,2,3,4,5,6,7,8,9},1)))*{1,2,3,4,5,6,7,8,9}))))</f>
        <v/>
      </c>
      <c r="N269" s="90" t="str">
        <f t="shared" ca="1" si="58"/>
        <v/>
      </c>
      <c r="O269" s="91" t="str">
        <f t="shared" si="65"/>
        <v/>
      </c>
      <c r="P269" s="91" t="str">
        <f t="shared" si="66"/>
        <v/>
      </c>
      <c r="Q269" s="92" t="str">
        <f t="shared" si="61"/>
        <v/>
      </c>
      <c r="R269" s="92" t="str">
        <f t="shared" si="67"/>
        <v/>
      </c>
      <c r="S269" s="92" t="str">
        <f t="shared" si="68"/>
        <v/>
      </c>
      <c r="T269" s="92" t="str">
        <f t="shared" si="69"/>
        <v/>
      </c>
      <c r="U269" s="94" t="str">
        <f t="shared" si="62"/>
        <v/>
      </c>
      <c r="V269" s="95" t="str">
        <f t="shared" si="63"/>
        <v/>
      </c>
      <c r="W269" s="95" t="str">
        <f t="shared" si="70"/>
        <v/>
      </c>
      <c r="X269" s="96" t="str">
        <f t="shared" si="71"/>
        <v/>
      </c>
    </row>
    <row r="270" spans="1:24" ht="14.4" x14ac:dyDescent="0.3">
      <c r="A270" s="13"/>
      <c r="B270" s="76"/>
      <c r="C270" s="78"/>
      <c r="D270" s="77"/>
      <c r="E270" s="66"/>
      <c r="J270" s="88" t="str">
        <f t="shared" si="59"/>
        <v/>
      </c>
      <c r="K270" s="89" t="str">
        <f t="shared" ca="1" si="60"/>
        <v/>
      </c>
      <c r="L270" s="88" t="str">
        <f t="shared" si="64"/>
        <v/>
      </c>
      <c r="M270" s="90" t="str">
        <f ca="1">IF(J270="","",VALUE(LEFT(OFFSET($E$7,$H$13*($J270-1),0),MAX(ISNUMBER(VALUE(MID(OFFSET($E$7,$H$13*($J270-1),0),{1,2,3,4,5,6,7,8,9},1)))*{1,2,3,4,5,6,7,8,9}))))</f>
        <v/>
      </c>
      <c r="N270" s="90" t="str">
        <f t="shared" ca="1" si="58"/>
        <v/>
      </c>
      <c r="O270" s="91" t="str">
        <f t="shared" si="65"/>
        <v/>
      </c>
      <c r="P270" s="91" t="str">
        <f t="shared" si="66"/>
        <v/>
      </c>
      <c r="Q270" s="92" t="str">
        <f t="shared" si="61"/>
        <v/>
      </c>
      <c r="R270" s="92" t="str">
        <f t="shared" si="67"/>
        <v/>
      </c>
      <c r="S270" s="92" t="str">
        <f t="shared" si="68"/>
        <v/>
      </c>
      <c r="T270" s="92" t="str">
        <f t="shared" si="69"/>
        <v/>
      </c>
      <c r="U270" s="94" t="str">
        <f t="shared" si="62"/>
        <v/>
      </c>
      <c r="V270" s="95" t="str">
        <f t="shared" si="63"/>
        <v/>
      </c>
      <c r="W270" s="95" t="str">
        <f t="shared" si="70"/>
        <v/>
      </c>
      <c r="X270" s="96" t="str">
        <f t="shared" si="71"/>
        <v/>
      </c>
    </row>
    <row r="271" spans="1:24" ht="14.4" x14ac:dyDescent="0.3">
      <c r="A271" s="13"/>
      <c r="B271" s="76"/>
      <c r="C271" s="78"/>
      <c r="D271" s="77"/>
      <c r="E271" s="66"/>
      <c r="J271" s="88" t="str">
        <f t="shared" si="59"/>
        <v/>
      </c>
      <c r="K271" s="89" t="str">
        <f t="shared" ca="1" si="60"/>
        <v/>
      </c>
      <c r="L271" s="88" t="str">
        <f t="shared" si="64"/>
        <v/>
      </c>
      <c r="M271" s="90" t="str">
        <f ca="1">IF(J271="","",VALUE(LEFT(OFFSET($E$7,$H$13*($J271-1),0),MAX(ISNUMBER(VALUE(MID(OFFSET($E$7,$H$13*($J271-1),0),{1,2,3,4,5,6,7,8,9},1)))*{1,2,3,4,5,6,7,8,9}))))</f>
        <v/>
      </c>
      <c r="N271" s="90" t="str">
        <f t="shared" ca="1" si="58"/>
        <v/>
      </c>
      <c r="O271" s="91" t="str">
        <f t="shared" si="65"/>
        <v/>
      </c>
      <c r="P271" s="91" t="str">
        <f t="shared" si="66"/>
        <v/>
      </c>
      <c r="Q271" s="92" t="str">
        <f t="shared" si="61"/>
        <v/>
      </c>
      <c r="R271" s="92" t="str">
        <f t="shared" si="67"/>
        <v/>
      </c>
      <c r="S271" s="92" t="str">
        <f t="shared" si="68"/>
        <v/>
      </c>
      <c r="T271" s="92" t="str">
        <f t="shared" si="69"/>
        <v/>
      </c>
      <c r="U271" s="94" t="str">
        <f t="shared" si="62"/>
        <v/>
      </c>
      <c r="V271" s="95" t="str">
        <f t="shared" si="63"/>
        <v/>
      </c>
      <c r="W271" s="95" t="str">
        <f t="shared" si="70"/>
        <v/>
      </c>
      <c r="X271" s="96" t="str">
        <f t="shared" si="71"/>
        <v/>
      </c>
    </row>
    <row r="272" spans="1:24" ht="14.4" x14ac:dyDescent="0.3">
      <c r="A272" s="13"/>
      <c r="B272" s="76"/>
      <c r="C272" s="78"/>
      <c r="D272" s="77"/>
      <c r="E272" s="66"/>
      <c r="J272" s="88" t="str">
        <f t="shared" si="59"/>
        <v/>
      </c>
      <c r="K272" s="89" t="str">
        <f t="shared" ca="1" si="60"/>
        <v/>
      </c>
      <c r="L272" s="88" t="str">
        <f t="shared" si="64"/>
        <v/>
      </c>
      <c r="M272" s="90" t="str">
        <f ca="1">IF(J272="","",VALUE(LEFT(OFFSET($E$7,$H$13*($J272-1),0),MAX(ISNUMBER(VALUE(MID(OFFSET($E$7,$H$13*($J272-1),0),{1,2,3,4,5,6,7,8,9},1)))*{1,2,3,4,5,6,7,8,9}))))</f>
        <v/>
      </c>
      <c r="N272" s="90" t="str">
        <f t="shared" ca="1" si="58"/>
        <v/>
      </c>
      <c r="O272" s="91" t="str">
        <f t="shared" si="65"/>
        <v/>
      </c>
      <c r="P272" s="91" t="str">
        <f t="shared" si="66"/>
        <v/>
      </c>
      <c r="Q272" s="92" t="str">
        <f t="shared" si="61"/>
        <v/>
      </c>
      <c r="R272" s="92" t="str">
        <f t="shared" si="67"/>
        <v/>
      </c>
      <c r="S272" s="92" t="str">
        <f t="shared" si="68"/>
        <v/>
      </c>
      <c r="T272" s="92" t="str">
        <f t="shared" si="69"/>
        <v/>
      </c>
      <c r="U272" s="94" t="str">
        <f t="shared" si="62"/>
        <v/>
      </c>
      <c r="V272" s="95" t="str">
        <f t="shared" si="63"/>
        <v/>
      </c>
      <c r="W272" s="95" t="str">
        <f t="shared" si="70"/>
        <v/>
      </c>
      <c r="X272" s="96" t="str">
        <f t="shared" si="71"/>
        <v/>
      </c>
    </row>
    <row r="273" spans="1:24" ht="14.4" x14ac:dyDescent="0.3">
      <c r="A273" s="13"/>
      <c r="B273" s="76"/>
      <c r="C273" s="78"/>
      <c r="D273" s="77"/>
      <c r="E273" s="66"/>
      <c r="J273" s="88" t="str">
        <f t="shared" si="59"/>
        <v/>
      </c>
      <c r="K273" s="89" t="str">
        <f t="shared" ca="1" si="60"/>
        <v/>
      </c>
      <c r="L273" s="88" t="str">
        <f t="shared" si="64"/>
        <v/>
      </c>
      <c r="M273" s="90" t="str">
        <f ca="1">IF(J273="","",VALUE(LEFT(OFFSET($E$7,$H$13*($J273-1),0),MAX(ISNUMBER(VALUE(MID(OFFSET($E$7,$H$13*($J273-1),0),{1,2,3,4,5,6,7,8,9},1)))*{1,2,3,4,5,6,7,8,9}))))</f>
        <v/>
      </c>
      <c r="N273" s="90" t="str">
        <f t="shared" ca="1" si="58"/>
        <v/>
      </c>
      <c r="O273" s="91" t="str">
        <f t="shared" si="65"/>
        <v/>
      </c>
      <c r="P273" s="91" t="str">
        <f t="shared" si="66"/>
        <v/>
      </c>
      <c r="Q273" s="92" t="str">
        <f t="shared" si="61"/>
        <v/>
      </c>
      <c r="R273" s="92" t="str">
        <f t="shared" si="67"/>
        <v/>
      </c>
      <c r="S273" s="92" t="str">
        <f t="shared" si="68"/>
        <v/>
      </c>
      <c r="T273" s="92" t="str">
        <f t="shared" si="69"/>
        <v/>
      </c>
      <c r="U273" s="94" t="str">
        <f t="shared" si="62"/>
        <v/>
      </c>
      <c r="V273" s="95" t="str">
        <f t="shared" si="63"/>
        <v/>
      </c>
      <c r="W273" s="95" t="str">
        <f t="shared" si="70"/>
        <v/>
      </c>
      <c r="X273" s="96" t="str">
        <f t="shared" si="71"/>
        <v/>
      </c>
    </row>
    <row r="274" spans="1:24" ht="14.4" x14ac:dyDescent="0.3">
      <c r="A274" s="13"/>
      <c r="B274" s="76"/>
      <c r="C274" s="78"/>
      <c r="D274" s="77"/>
      <c r="E274" s="66"/>
      <c r="J274" s="88" t="str">
        <f t="shared" si="59"/>
        <v/>
      </c>
      <c r="K274" s="89" t="str">
        <f t="shared" ca="1" si="60"/>
        <v/>
      </c>
      <c r="L274" s="88" t="str">
        <f t="shared" si="64"/>
        <v/>
      </c>
      <c r="M274" s="90" t="str">
        <f ca="1">IF(J274="","",VALUE(LEFT(OFFSET($E$7,$H$13*($J274-1),0),MAX(ISNUMBER(VALUE(MID(OFFSET($E$7,$H$13*($J274-1),0),{1,2,3,4,5,6,7,8,9},1)))*{1,2,3,4,5,6,7,8,9}))))</f>
        <v/>
      </c>
      <c r="N274" s="90" t="str">
        <f t="shared" ca="1" si="58"/>
        <v/>
      </c>
      <c r="O274" s="91" t="str">
        <f t="shared" si="65"/>
        <v/>
      </c>
      <c r="P274" s="91" t="str">
        <f t="shared" si="66"/>
        <v/>
      </c>
      <c r="Q274" s="92" t="str">
        <f t="shared" si="61"/>
        <v/>
      </c>
      <c r="R274" s="92" t="str">
        <f t="shared" si="67"/>
        <v/>
      </c>
      <c r="S274" s="92" t="str">
        <f t="shared" si="68"/>
        <v/>
      </c>
      <c r="T274" s="92" t="str">
        <f t="shared" si="69"/>
        <v/>
      </c>
      <c r="U274" s="94" t="str">
        <f t="shared" si="62"/>
        <v/>
      </c>
      <c r="V274" s="95" t="str">
        <f t="shared" si="63"/>
        <v/>
      </c>
      <c r="W274" s="95" t="str">
        <f t="shared" si="70"/>
        <v/>
      </c>
      <c r="X274" s="96" t="str">
        <f t="shared" si="71"/>
        <v/>
      </c>
    </row>
    <row r="275" spans="1:24" ht="14.4" x14ac:dyDescent="0.3">
      <c r="A275" s="13"/>
      <c r="B275" s="76"/>
      <c r="C275" s="78"/>
      <c r="D275" s="77"/>
      <c r="E275" s="66"/>
      <c r="J275" s="88" t="str">
        <f t="shared" si="59"/>
        <v/>
      </c>
      <c r="K275" s="89" t="str">
        <f t="shared" ca="1" si="60"/>
        <v/>
      </c>
      <c r="L275" s="88" t="str">
        <f t="shared" si="64"/>
        <v/>
      </c>
      <c r="M275" s="90" t="str">
        <f ca="1">IF(J275="","",VALUE(LEFT(OFFSET($E$7,$H$13*($J275-1),0),MAX(ISNUMBER(VALUE(MID(OFFSET($E$7,$H$13*($J275-1),0),{1,2,3,4,5,6,7,8,9},1)))*{1,2,3,4,5,6,7,8,9}))))</f>
        <v/>
      </c>
      <c r="N275" s="90" t="str">
        <f t="shared" ca="1" si="58"/>
        <v/>
      </c>
      <c r="O275" s="91" t="str">
        <f t="shared" si="65"/>
        <v/>
      </c>
      <c r="P275" s="91" t="str">
        <f t="shared" si="66"/>
        <v/>
      </c>
      <c r="Q275" s="92" t="str">
        <f t="shared" si="61"/>
        <v/>
      </c>
      <c r="R275" s="92" t="str">
        <f t="shared" si="67"/>
        <v/>
      </c>
      <c r="S275" s="92" t="str">
        <f t="shared" si="68"/>
        <v/>
      </c>
      <c r="T275" s="92" t="str">
        <f t="shared" si="69"/>
        <v/>
      </c>
      <c r="U275" s="94" t="str">
        <f t="shared" si="62"/>
        <v/>
      </c>
      <c r="V275" s="95" t="str">
        <f t="shared" si="63"/>
        <v/>
      </c>
      <c r="W275" s="95" t="str">
        <f t="shared" si="70"/>
        <v/>
      </c>
      <c r="X275" s="96" t="str">
        <f t="shared" si="71"/>
        <v/>
      </c>
    </row>
    <row r="276" spans="1:24" ht="14.4" x14ac:dyDescent="0.3">
      <c r="A276" s="13"/>
      <c r="B276" s="76"/>
      <c r="C276" s="78"/>
      <c r="D276" s="77"/>
      <c r="E276" s="66"/>
      <c r="J276" s="88" t="str">
        <f t="shared" si="59"/>
        <v/>
      </c>
      <c r="K276" s="89" t="str">
        <f t="shared" ca="1" si="60"/>
        <v/>
      </c>
      <c r="L276" s="88" t="str">
        <f t="shared" si="64"/>
        <v/>
      </c>
      <c r="M276" s="90" t="str">
        <f ca="1">IF(J276="","",VALUE(LEFT(OFFSET($E$7,$H$13*($J276-1),0),MAX(ISNUMBER(VALUE(MID(OFFSET($E$7,$H$13*($J276-1),0),{1,2,3,4,5,6,7,8,9},1)))*{1,2,3,4,5,6,7,8,9}))))</f>
        <v/>
      </c>
      <c r="N276" s="90" t="str">
        <f t="shared" ca="1" si="58"/>
        <v/>
      </c>
      <c r="O276" s="91" t="str">
        <f t="shared" si="65"/>
        <v/>
      </c>
      <c r="P276" s="91" t="str">
        <f t="shared" si="66"/>
        <v/>
      </c>
      <c r="Q276" s="92" t="str">
        <f t="shared" si="61"/>
        <v/>
      </c>
      <c r="R276" s="92" t="str">
        <f t="shared" si="67"/>
        <v/>
      </c>
      <c r="S276" s="92" t="str">
        <f t="shared" si="68"/>
        <v/>
      </c>
      <c r="T276" s="92" t="str">
        <f t="shared" si="69"/>
        <v/>
      </c>
      <c r="U276" s="94" t="str">
        <f t="shared" si="62"/>
        <v/>
      </c>
      <c r="V276" s="95" t="str">
        <f t="shared" si="63"/>
        <v/>
      </c>
      <c r="W276" s="95" t="str">
        <f t="shared" si="70"/>
        <v/>
      </c>
      <c r="X276" s="96" t="str">
        <f t="shared" si="71"/>
        <v/>
      </c>
    </row>
    <row r="277" spans="1:24" ht="14.4" x14ac:dyDescent="0.3">
      <c r="A277" s="13"/>
      <c r="B277" s="76"/>
      <c r="C277" s="78"/>
      <c r="D277" s="77"/>
      <c r="E277" s="66"/>
      <c r="J277" s="88" t="str">
        <f t="shared" si="59"/>
        <v/>
      </c>
      <c r="K277" s="89" t="str">
        <f t="shared" ca="1" si="60"/>
        <v/>
      </c>
      <c r="L277" s="88" t="str">
        <f t="shared" si="64"/>
        <v/>
      </c>
      <c r="M277" s="90" t="str">
        <f ca="1">IF(J277="","",VALUE(LEFT(OFFSET($E$7,$H$13*($J277-1),0),MAX(ISNUMBER(VALUE(MID(OFFSET($E$7,$H$13*($J277-1),0),{1,2,3,4,5,6,7,8,9},1)))*{1,2,3,4,5,6,7,8,9}))))</f>
        <v/>
      </c>
      <c r="N277" s="90" t="str">
        <f t="shared" ca="1" si="58"/>
        <v/>
      </c>
      <c r="O277" s="91" t="str">
        <f t="shared" si="65"/>
        <v/>
      </c>
      <c r="P277" s="91" t="str">
        <f t="shared" si="66"/>
        <v/>
      </c>
      <c r="Q277" s="92" t="str">
        <f t="shared" si="61"/>
        <v/>
      </c>
      <c r="R277" s="92" t="str">
        <f t="shared" si="67"/>
        <v/>
      </c>
      <c r="S277" s="92" t="str">
        <f t="shared" si="68"/>
        <v/>
      </c>
      <c r="T277" s="92" t="str">
        <f t="shared" si="69"/>
        <v/>
      </c>
      <c r="U277" s="94" t="str">
        <f t="shared" si="62"/>
        <v/>
      </c>
      <c r="V277" s="95" t="str">
        <f t="shared" si="63"/>
        <v/>
      </c>
      <c r="W277" s="95" t="str">
        <f t="shared" si="70"/>
        <v/>
      </c>
      <c r="X277" s="96" t="str">
        <f t="shared" si="71"/>
        <v/>
      </c>
    </row>
    <row r="278" spans="1:24" ht="14.4" x14ac:dyDescent="0.3">
      <c r="A278" s="13"/>
      <c r="B278" s="76"/>
      <c r="C278" s="78"/>
      <c r="D278" s="77"/>
      <c r="E278" s="66"/>
      <c r="J278" s="88" t="str">
        <f t="shared" si="59"/>
        <v/>
      </c>
      <c r="K278" s="89" t="str">
        <f t="shared" ca="1" si="60"/>
        <v/>
      </c>
      <c r="L278" s="88" t="str">
        <f t="shared" si="64"/>
        <v/>
      </c>
      <c r="M278" s="90" t="str">
        <f ca="1">IF(J278="","",VALUE(LEFT(OFFSET($E$7,$H$13*($J278-1),0),MAX(ISNUMBER(VALUE(MID(OFFSET($E$7,$H$13*($J278-1),0),{1,2,3,4,5,6,7,8,9},1)))*{1,2,3,4,5,6,7,8,9}))))</f>
        <v/>
      </c>
      <c r="N278" s="90" t="str">
        <f t="shared" ca="1" si="58"/>
        <v/>
      </c>
      <c r="O278" s="91" t="str">
        <f t="shared" si="65"/>
        <v/>
      </c>
      <c r="P278" s="91" t="str">
        <f t="shared" si="66"/>
        <v/>
      </c>
      <c r="Q278" s="92" t="str">
        <f t="shared" si="61"/>
        <v/>
      </c>
      <c r="R278" s="92" t="str">
        <f t="shared" si="67"/>
        <v/>
      </c>
      <c r="S278" s="92" t="str">
        <f t="shared" si="68"/>
        <v/>
      </c>
      <c r="T278" s="92" t="str">
        <f t="shared" si="69"/>
        <v/>
      </c>
      <c r="U278" s="94" t="str">
        <f t="shared" si="62"/>
        <v/>
      </c>
      <c r="V278" s="95" t="str">
        <f t="shared" si="63"/>
        <v/>
      </c>
      <c r="W278" s="95" t="str">
        <f t="shared" si="70"/>
        <v/>
      </c>
      <c r="X278" s="96" t="str">
        <f t="shared" si="71"/>
        <v/>
      </c>
    </row>
    <row r="279" spans="1:24" ht="14.4" x14ac:dyDescent="0.3">
      <c r="A279" s="13"/>
      <c r="B279" s="76"/>
      <c r="C279" s="78"/>
      <c r="D279" s="77"/>
      <c r="E279" s="66"/>
      <c r="J279" s="88" t="str">
        <f t="shared" si="59"/>
        <v/>
      </c>
      <c r="K279" s="89" t="str">
        <f t="shared" ca="1" si="60"/>
        <v/>
      </c>
      <c r="L279" s="88" t="str">
        <f t="shared" si="64"/>
        <v/>
      </c>
      <c r="M279" s="90" t="str">
        <f ca="1">IF(J279="","",VALUE(LEFT(OFFSET($E$7,$H$13*($J279-1),0),MAX(ISNUMBER(VALUE(MID(OFFSET($E$7,$H$13*($J279-1),0),{1,2,3,4,5,6,7,8,9},1)))*{1,2,3,4,5,6,7,8,9}))))</f>
        <v/>
      </c>
      <c r="N279" s="90" t="str">
        <f t="shared" ca="1" si="58"/>
        <v/>
      </c>
      <c r="O279" s="91" t="str">
        <f t="shared" si="65"/>
        <v/>
      </c>
      <c r="P279" s="91" t="str">
        <f t="shared" si="66"/>
        <v/>
      </c>
      <c r="Q279" s="92" t="str">
        <f t="shared" si="61"/>
        <v/>
      </c>
      <c r="R279" s="92" t="str">
        <f t="shared" si="67"/>
        <v/>
      </c>
      <c r="S279" s="92" t="str">
        <f t="shared" si="68"/>
        <v/>
      </c>
      <c r="T279" s="92" t="str">
        <f t="shared" si="69"/>
        <v/>
      </c>
      <c r="U279" s="94" t="str">
        <f t="shared" si="62"/>
        <v/>
      </c>
      <c r="V279" s="95" t="str">
        <f t="shared" si="63"/>
        <v/>
      </c>
      <c r="W279" s="95" t="str">
        <f t="shared" si="70"/>
        <v/>
      </c>
      <c r="X279" s="96" t="str">
        <f t="shared" si="71"/>
        <v/>
      </c>
    </row>
    <row r="280" spans="1:24" ht="14.4" x14ac:dyDescent="0.3">
      <c r="A280" s="13"/>
      <c r="B280" s="76"/>
      <c r="C280" s="78"/>
      <c r="D280" s="77"/>
      <c r="E280" s="66"/>
      <c r="J280" s="88" t="str">
        <f t="shared" si="59"/>
        <v/>
      </c>
      <c r="K280" s="89" t="str">
        <f t="shared" ca="1" si="60"/>
        <v/>
      </c>
      <c r="L280" s="88" t="str">
        <f t="shared" si="64"/>
        <v/>
      </c>
      <c r="M280" s="90" t="str">
        <f ca="1">IF(J280="","",VALUE(LEFT(OFFSET($E$7,$H$13*($J280-1),0),MAX(ISNUMBER(VALUE(MID(OFFSET($E$7,$H$13*($J280-1),0),{1,2,3,4,5,6,7,8,9},1)))*{1,2,3,4,5,6,7,8,9}))))</f>
        <v/>
      </c>
      <c r="N280" s="90" t="str">
        <f t="shared" ca="1" si="58"/>
        <v/>
      </c>
      <c r="O280" s="91" t="str">
        <f t="shared" si="65"/>
        <v/>
      </c>
      <c r="P280" s="91" t="str">
        <f t="shared" si="66"/>
        <v/>
      </c>
      <c r="Q280" s="92" t="str">
        <f t="shared" si="61"/>
        <v/>
      </c>
      <c r="R280" s="92" t="str">
        <f t="shared" si="67"/>
        <v/>
      </c>
      <c r="S280" s="92" t="str">
        <f t="shared" si="68"/>
        <v/>
      </c>
      <c r="T280" s="92" t="str">
        <f t="shared" si="69"/>
        <v/>
      </c>
      <c r="U280" s="94" t="str">
        <f t="shared" si="62"/>
        <v/>
      </c>
      <c r="V280" s="95" t="str">
        <f t="shared" si="63"/>
        <v/>
      </c>
      <c r="W280" s="95" t="str">
        <f t="shared" si="70"/>
        <v/>
      </c>
      <c r="X280" s="96" t="str">
        <f t="shared" si="71"/>
        <v/>
      </c>
    </row>
    <row r="281" spans="1:24" ht="14.4" x14ac:dyDescent="0.3">
      <c r="A281" s="13"/>
      <c r="B281" s="76"/>
      <c r="C281" s="78"/>
      <c r="D281" s="77"/>
      <c r="E281" s="66"/>
      <c r="J281" s="88" t="str">
        <f t="shared" si="59"/>
        <v/>
      </c>
      <c r="K281" s="89" t="str">
        <f t="shared" ca="1" si="60"/>
        <v/>
      </c>
      <c r="L281" s="88" t="str">
        <f t="shared" si="64"/>
        <v/>
      </c>
      <c r="M281" s="90" t="str">
        <f ca="1">IF(J281="","",VALUE(LEFT(OFFSET($E$7,$H$13*($J281-1),0),MAX(ISNUMBER(VALUE(MID(OFFSET($E$7,$H$13*($J281-1),0),{1,2,3,4,5,6,7,8,9},1)))*{1,2,3,4,5,6,7,8,9}))))</f>
        <v/>
      </c>
      <c r="N281" s="90" t="str">
        <f t="shared" ca="1" si="58"/>
        <v/>
      </c>
      <c r="O281" s="91" t="str">
        <f t="shared" si="65"/>
        <v/>
      </c>
      <c r="P281" s="91" t="str">
        <f t="shared" si="66"/>
        <v/>
      </c>
      <c r="Q281" s="92" t="str">
        <f t="shared" si="61"/>
        <v/>
      </c>
      <c r="R281" s="92" t="str">
        <f t="shared" si="67"/>
        <v/>
      </c>
      <c r="S281" s="92" t="str">
        <f t="shared" si="68"/>
        <v/>
      </c>
      <c r="T281" s="92" t="str">
        <f t="shared" si="69"/>
        <v/>
      </c>
      <c r="U281" s="94" t="str">
        <f t="shared" si="62"/>
        <v/>
      </c>
      <c r="V281" s="95" t="str">
        <f t="shared" si="63"/>
        <v/>
      </c>
      <c r="W281" s="95" t="str">
        <f t="shared" si="70"/>
        <v/>
      </c>
      <c r="X281" s="96" t="str">
        <f t="shared" si="71"/>
        <v/>
      </c>
    </row>
    <row r="282" spans="1:24" ht="14.4" x14ac:dyDescent="0.3">
      <c r="A282" s="13"/>
      <c r="B282" s="76"/>
      <c r="C282" s="78"/>
      <c r="D282" s="77"/>
      <c r="E282" s="66"/>
      <c r="J282" s="88" t="str">
        <f t="shared" si="59"/>
        <v/>
      </c>
      <c r="K282" s="89" t="str">
        <f t="shared" ca="1" si="60"/>
        <v/>
      </c>
      <c r="L282" s="88" t="str">
        <f t="shared" si="64"/>
        <v/>
      </c>
      <c r="M282" s="90" t="str">
        <f ca="1">IF(J282="","",VALUE(LEFT(OFFSET($E$7,$H$13*($J282-1),0),MAX(ISNUMBER(VALUE(MID(OFFSET($E$7,$H$13*($J282-1),0),{1,2,3,4,5,6,7,8,9},1)))*{1,2,3,4,5,6,7,8,9}))))</f>
        <v/>
      </c>
      <c r="N282" s="90" t="str">
        <f t="shared" ca="1" si="58"/>
        <v/>
      </c>
      <c r="O282" s="91" t="str">
        <f t="shared" si="65"/>
        <v/>
      </c>
      <c r="P282" s="91" t="str">
        <f t="shared" si="66"/>
        <v/>
      </c>
      <c r="Q282" s="92" t="str">
        <f t="shared" si="61"/>
        <v/>
      </c>
      <c r="R282" s="92" t="str">
        <f t="shared" si="67"/>
        <v/>
      </c>
      <c r="S282" s="92" t="str">
        <f t="shared" si="68"/>
        <v/>
      </c>
      <c r="T282" s="92" t="str">
        <f t="shared" si="69"/>
        <v/>
      </c>
      <c r="U282" s="94" t="str">
        <f t="shared" si="62"/>
        <v/>
      </c>
      <c r="V282" s="95" t="str">
        <f t="shared" si="63"/>
        <v/>
      </c>
      <c r="W282" s="95" t="str">
        <f t="shared" si="70"/>
        <v/>
      </c>
      <c r="X282" s="96" t="str">
        <f t="shared" si="71"/>
        <v/>
      </c>
    </row>
    <row r="283" spans="1:24" ht="14.4" x14ac:dyDescent="0.3">
      <c r="A283" s="13"/>
      <c r="B283" s="76"/>
      <c r="C283" s="78"/>
      <c r="D283" s="77"/>
      <c r="E283" s="66"/>
      <c r="J283" s="88" t="str">
        <f t="shared" si="59"/>
        <v/>
      </c>
      <c r="K283" s="89" t="str">
        <f t="shared" ca="1" si="60"/>
        <v/>
      </c>
      <c r="L283" s="88" t="str">
        <f t="shared" si="64"/>
        <v/>
      </c>
      <c r="M283" s="90" t="str">
        <f ca="1">IF(J283="","",VALUE(LEFT(OFFSET($E$7,$H$13*($J283-1),0),MAX(ISNUMBER(VALUE(MID(OFFSET($E$7,$H$13*($J283-1),0),{1,2,3,4,5,6,7,8,9},1)))*{1,2,3,4,5,6,7,8,9}))))</f>
        <v/>
      </c>
      <c r="N283" s="90" t="str">
        <f t="shared" ca="1" si="58"/>
        <v/>
      </c>
      <c r="O283" s="91" t="str">
        <f t="shared" si="65"/>
        <v/>
      </c>
      <c r="P283" s="91" t="str">
        <f t="shared" si="66"/>
        <v/>
      </c>
      <c r="Q283" s="92" t="str">
        <f t="shared" si="61"/>
        <v/>
      </c>
      <c r="R283" s="92" t="str">
        <f t="shared" si="67"/>
        <v/>
      </c>
      <c r="S283" s="92" t="str">
        <f t="shared" si="68"/>
        <v/>
      </c>
      <c r="T283" s="92" t="str">
        <f t="shared" si="69"/>
        <v/>
      </c>
      <c r="U283" s="94" t="str">
        <f t="shared" si="62"/>
        <v/>
      </c>
      <c r="V283" s="95" t="str">
        <f t="shared" si="63"/>
        <v/>
      </c>
      <c r="W283" s="95" t="str">
        <f t="shared" si="70"/>
        <v/>
      </c>
      <c r="X283" s="96" t="str">
        <f t="shared" si="71"/>
        <v/>
      </c>
    </row>
    <row r="284" spans="1:24" ht="14.4" x14ac:dyDescent="0.3">
      <c r="A284" s="13"/>
      <c r="B284" s="76"/>
      <c r="C284" s="78"/>
      <c r="D284" s="77"/>
      <c r="E284" s="66"/>
      <c r="J284" s="88" t="str">
        <f t="shared" si="59"/>
        <v/>
      </c>
      <c r="K284" s="89" t="str">
        <f t="shared" ca="1" si="60"/>
        <v/>
      </c>
      <c r="L284" s="88" t="str">
        <f t="shared" si="64"/>
        <v/>
      </c>
      <c r="M284" s="90" t="str">
        <f ca="1">IF(J284="","",VALUE(LEFT(OFFSET($E$7,$H$13*($J284-1),0),MAX(ISNUMBER(VALUE(MID(OFFSET($E$7,$H$13*($J284-1),0),{1,2,3,4,5,6,7,8,9},1)))*{1,2,3,4,5,6,7,8,9}))))</f>
        <v/>
      </c>
      <c r="N284" s="90" t="str">
        <f t="shared" ca="1" si="58"/>
        <v/>
      </c>
      <c r="O284" s="91" t="str">
        <f t="shared" si="65"/>
        <v/>
      </c>
      <c r="P284" s="91" t="str">
        <f t="shared" si="66"/>
        <v/>
      </c>
      <c r="Q284" s="92" t="str">
        <f t="shared" si="61"/>
        <v/>
      </c>
      <c r="R284" s="92" t="str">
        <f t="shared" si="67"/>
        <v/>
      </c>
      <c r="S284" s="92" t="str">
        <f t="shared" si="68"/>
        <v/>
      </c>
      <c r="T284" s="92" t="str">
        <f t="shared" si="69"/>
        <v/>
      </c>
      <c r="U284" s="94" t="str">
        <f t="shared" si="62"/>
        <v/>
      </c>
      <c r="V284" s="95" t="str">
        <f t="shared" si="63"/>
        <v/>
      </c>
      <c r="W284" s="95" t="str">
        <f t="shared" si="70"/>
        <v/>
      </c>
      <c r="X284" s="96" t="str">
        <f t="shared" si="71"/>
        <v/>
      </c>
    </row>
    <row r="285" spans="1:24" ht="14.4" x14ac:dyDescent="0.3">
      <c r="A285" s="13"/>
      <c r="B285" s="76"/>
      <c r="C285" s="78"/>
      <c r="D285" s="77"/>
      <c r="E285" s="66"/>
      <c r="J285" s="88" t="str">
        <f t="shared" si="59"/>
        <v/>
      </c>
      <c r="K285" s="89" t="str">
        <f t="shared" ca="1" si="60"/>
        <v/>
      </c>
      <c r="L285" s="88" t="str">
        <f t="shared" si="64"/>
        <v/>
      </c>
      <c r="M285" s="90" t="str">
        <f ca="1">IF(J285="","",VALUE(LEFT(OFFSET($E$7,$H$13*($J285-1),0),MAX(ISNUMBER(VALUE(MID(OFFSET($E$7,$H$13*($J285-1),0),{1,2,3,4,5,6,7,8,9},1)))*{1,2,3,4,5,6,7,8,9}))))</f>
        <v/>
      </c>
      <c r="N285" s="90" t="str">
        <f t="shared" ca="1" si="58"/>
        <v/>
      </c>
      <c r="O285" s="91" t="str">
        <f t="shared" si="65"/>
        <v/>
      </c>
      <c r="P285" s="91" t="str">
        <f t="shared" si="66"/>
        <v/>
      </c>
      <c r="Q285" s="92" t="str">
        <f t="shared" si="61"/>
        <v/>
      </c>
      <c r="R285" s="92" t="str">
        <f t="shared" si="67"/>
        <v/>
      </c>
      <c r="S285" s="92" t="str">
        <f t="shared" si="68"/>
        <v/>
      </c>
      <c r="T285" s="92" t="str">
        <f t="shared" si="69"/>
        <v/>
      </c>
      <c r="U285" s="94" t="str">
        <f t="shared" si="62"/>
        <v/>
      </c>
      <c r="V285" s="95" t="str">
        <f t="shared" si="63"/>
        <v/>
      </c>
      <c r="W285" s="95" t="str">
        <f t="shared" si="70"/>
        <v/>
      </c>
      <c r="X285" s="96" t="str">
        <f t="shared" si="71"/>
        <v/>
      </c>
    </row>
    <row r="286" spans="1:24" ht="14.4" x14ac:dyDescent="0.3">
      <c r="A286" s="13"/>
      <c r="B286" s="76"/>
      <c r="C286" s="78"/>
      <c r="D286" s="77"/>
      <c r="E286" s="66"/>
      <c r="J286" s="88" t="str">
        <f t="shared" si="59"/>
        <v/>
      </c>
      <c r="K286" s="89" t="str">
        <f t="shared" ca="1" si="60"/>
        <v/>
      </c>
      <c r="L286" s="88" t="str">
        <f t="shared" si="64"/>
        <v/>
      </c>
      <c r="M286" s="90" t="str">
        <f ca="1">IF(J286="","",VALUE(LEFT(OFFSET($E$7,$H$13*($J286-1),0),MAX(ISNUMBER(VALUE(MID(OFFSET($E$7,$H$13*($J286-1),0),{1,2,3,4,5,6,7,8,9},1)))*{1,2,3,4,5,6,7,8,9}))))</f>
        <v/>
      </c>
      <c r="N286" s="90" t="str">
        <f t="shared" ca="1" si="58"/>
        <v/>
      </c>
      <c r="O286" s="91" t="str">
        <f t="shared" si="65"/>
        <v/>
      </c>
      <c r="P286" s="91" t="str">
        <f t="shared" si="66"/>
        <v/>
      </c>
      <c r="Q286" s="92" t="str">
        <f t="shared" si="61"/>
        <v/>
      </c>
      <c r="R286" s="92" t="str">
        <f t="shared" si="67"/>
        <v/>
      </c>
      <c r="S286" s="92" t="str">
        <f t="shared" si="68"/>
        <v/>
      </c>
      <c r="T286" s="92" t="str">
        <f t="shared" si="69"/>
        <v/>
      </c>
      <c r="U286" s="94" t="str">
        <f t="shared" si="62"/>
        <v/>
      </c>
      <c r="V286" s="95" t="str">
        <f t="shared" si="63"/>
        <v/>
      </c>
      <c r="W286" s="95" t="str">
        <f t="shared" si="70"/>
        <v/>
      </c>
      <c r="X286" s="96" t="str">
        <f t="shared" si="71"/>
        <v/>
      </c>
    </row>
    <row r="287" spans="1:24" ht="14.4" x14ac:dyDescent="0.3">
      <c r="A287" s="13"/>
      <c r="B287" s="76"/>
      <c r="C287" s="78"/>
      <c r="D287" s="77"/>
      <c r="E287" s="66"/>
      <c r="J287" s="88" t="str">
        <f t="shared" si="59"/>
        <v/>
      </c>
      <c r="K287" s="89" t="str">
        <f t="shared" ca="1" si="60"/>
        <v/>
      </c>
      <c r="L287" s="88" t="str">
        <f t="shared" si="64"/>
        <v/>
      </c>
      <c r="M287" s="90" t="str">
        <f ca="1">IF(J287="","",VALUE(LEFT(OFFSET($E$7,$H$13*($J287-1),0),MAX(ISNUMBER(VALUE(MID(OFFSET($E$7,$H$13*($J287-1),0),{1,2,3,4,5,6,7,8,9},1)))*{1,2,3,4,5,6,7,8,9}))))</f>
        <v/>
      </c>
      <c r="N287" s="90" t="str">
        <f t="shared" ca="1" si="58"/>
        <v/>
      </c>
      <c r="O287" s="91" t="str">
        <f t="shared" si="65"/>
        <v/>
      </c>
      <c r="P287" s="91" t="str">
        <f t="shared" si="66"/>
        <v/>
      </c>
      <c r="Q287" s="92" t="str">
        <f t="shared" si="61"/>
        <v/>
      </c>
      <c r="R287" s="92" t="str">
        <f t="shared" si="67"/>
        <v/>
      </c>
      <c r="S287" s="92" t="str">
        <f t="shared" si="68"/>
        <v/>
      </c>
      <c r="T287" s="92" t="str">
        <f t="shared" si="69"/>
        <v/>
      </c>
      <c r="U287" s="94" t="str">
        <f t="shared" si="62"/>
        <v/>
      </c>
      <c r="V287" s="95" t="str">
        <f t="shared" si="63"/>
        <v/>
      </c>
      <c r="W287" s="95" t="str">
        <f t="shared" si="70"/>
        <v/>
      </c>
      <c r="X287" s="96" t="str">
        <f t="shared" si="71"/>
        <v/>
      </c>
    </row>
    <row r="288" spans="1:24" ht="14.4" x14ac:dyDescent="0.3">
      <c r="A288" s="13"/>
      <c r="B288" s="76"/>
      <c r="C288" s="78"/>
      <c r="D288" s="77"/>
      <c r="E288" s="66"/>
      <c r="J288" s="88" t="str">
        <f t="shared" si="59"/>
        <v/>
      </c>
      <c r="K288" s="89" t="str">
        <f t="shared" ca="1" si="60"/>
        <v/>
      </c>
      <c r="L288" s="88" t="str">
        <f t="shared" si="64"/>
        <v/>
      </c>
      <c r="M288" s="90" t="str">
        <f ca="1">IF(J288="","",VALUE(LEFT(OFFSET($E$7,$H$13*($J288-1),0),MAX(ISNUMBER(VALUE(MID(OFFSET($E$7,$H$13*($J288-1),0),{1,2,3,4,5,6,7,8,9},1)))*{1,2,3,4,5,6,7,8,9}))))</f>
        <v/>
      </c>
      <c r="N288" s="90" t="str">
        <f t="shared" ca="1" si="58"/>
        <v/>
      </c>
      <c r="O288" s="91" t="str">
        <f t="shared" si="65"/>
        <v/>
      </c>
      <c r="P288" s="91" t="str">
        <f t="shared" si="66"/>
        <v/>
      </c>
      <c r="Q288" s="92" t="str">
        <f t="shared" si="61"/>
        <v/>
      </c>
      <c r="R288" s="92" t="str">
        <f t="shared" si="67"/>
        <v/>
      </c>
      <c r="S288" s="92" t="str">
        <f t="shared" si="68"/>
        <v/>
      </c>
      <c r="T288" s="92" t="str">
        <f t="shared" si="69"/>
        <v/>
      </c>
      <c r="U288" s="94" t="str">
        <f t="shared" si="62"/>
        <v/>
      </c>
      <c r="V288" s="95" t="str">
        <f t="shared" si="63"/>
        <v/>
      </c>
      <c r="W288" s="95" t="str">
        <f t="shared" si="70"/>
        <v/>
      </c>
      <c r="X288" s="96" t="str">
        <f t="shared" si="71"/>
        <v/>
      </c>
    </row>
    <row r="289" spans="1:24" ht="14.4" x14ac:dyDescent="0.3">
      <c r="A289" s="13"/>
      <c r="B289" s="76"/>
      <c r="C289" s="78"/>
      <c r="D289" s="77"/>
      <c r="E289" s="66"/>
      <c r="J289" s="88" t="str">
        <f t="shared" si="59"/>
        <v/>
      </c>
      <c r="K289" s="89" t="str">
        <f t="shared" ca="1" si="60"/>
        <v/>
      </c>
      <c r="L289" s="88" t="str">
        <f t="shared" si="64"/>
        <v/>
      </c>
      <c r="M289" s="90" t="str">
        <f ca="1">IF(J289="","",VALUE(LEFT(OFFSET($E$7,$H$13*($J289-1),0),MAX(ISNUMBER(VALUE(MID(OFFSET($E$7,$H$13*($J289-1),0),{1,2,3,4,5,6,7,8,9},1)))*{1,2,3,4,5,6,7,8,9}))))</f>
        <v/>
      </c>
      <c r="N289" s="90" t="str">
        <f t="shared" ca="1" si="58"/>
        <v/>
      </c>
      <c r="O289" s="91" t="str">
        <f t="shared" si="65"/>
        <v/>
      </c>
      <c r="P289" s="91" t="str">
        <f t="shared" si="66"/>
        <v/>
      </c>
      <c r="Q289" s="92" t="str">
        <f t="shared" si="61"/>
        <v/>
      </c>
      <c r="R289" s="92" t="str">
        <f t="shared" si="67"/>
        <v/>
      </c>
      <c r="S289" s="92" t="str">
        <f t="shared" si="68"/>
        <v/>
      </c>
      <c r="T289" s="92" t="str">
        <f t="shared" si="69"/>
        <v/>
      </c>
      <c r="U289" s="94" t="str">
        <f t="shared" si="62"/>
        <v/>
      </c>
      <c r="V289" s="95" t="str">
        <f t="shared" si="63"/>
        <v/>
      </c>
      <c r="W289" s="95" t="str">
        <f t="shared" si="70"/>
        <v/>
      </c>
      <c r="X289" s="96" t="str">
        <f t="shared" si="71"/>
        <v/>
      </c>
    </row>
    <row r="290" spans="1:24" ht="14.4" x14ac:dyDescent="0.3">
      <c r="A290" s="13"/>
      <c r="B290" s="76"/>
      <c r="C290" s="78"/>
      <c r="D290" s="77"/>
      <c r="E290" s="66"/>
      <c r="J290" s="88" t="str">
        <f t="shared" si="59"/>
        <v/>
      </c>
      <c r="K290" s="89" t="str">
        <f t="shared" ca="1" si="60"/>
        <v/>
      </c>
      <c r="L290" s="88" t="str">
        <f t="shared" si="64"/>
        <v/>
      </c>
      <c r="M290" s="90" t="str">
        <f ca="1">IF(J290="","",VALUE(LEFT(OFFSET($E$7,$H$13*($J290-1),0),MAX(ISNUMBER(VALUE(MID(OFFSET($E$7,$H$13*($J290-1),0),{1,2,3,4,5,6,7,8,9},1)))*{1,2,3,4,5,6,7,8,9}))))</f>
        <v/>
      </c>
      <c r="N290" s="90" t="str">
        <f t="shared" ca="1" si="58"/>
        <v/>
      </c>
      <c r="O290" s="91" t="str">
        <f t="shared" si="65"/>
        <v/>
      </c>
      <c r="P290" s="91" t="str">
        <f t="shared" si="66"/>
        <v/>
      </c>
      <c r="Q290" s="92" t="str">
        <f t="shared" si="61"/>
        <v/>
      </c>
      <c r="R290" s="92" t="str">
        <f t="shared" si="67"/>
        <v/>
      </c>
      <c r="S290" s="92" t="str">
        <f t="shared" si="68"/>
        <v/>
      </c>
      <c r="T290" s="92" t="str">
        <f t="shared" si="69"/>
        <v/>
      </c>
      <c r="U290" s="94" t="str">
        <f t="shared" si="62"/>
        <v/>
      </c>
      <c r="V290" s="95" t="str">
        <f t="shared" si="63"/>
        <v/>
      </c>
      <c r="W290" s="95" t="str">
        <f t="shared" si="70"/>
        <v/>
      </c>
      <c r="X290" s="96" t="str">
        <f t="shared" si="71"/>
        <v/>
      </c>
    </row>
    <row r="291" spans="1:24" ht="14.4" x14ac:dyDescent="0.3">
      <c r="A291" s="13"/>
      <c r="B291" s="76"/>
      <c r="C291" s="78"/>
      <c r="D291" s="77"/>
      <c r="E291" s="66"/>
      <c r="J291" s="88" t="str">
        <f t="shared" si="59"/>
        <v/>
      </c>
      <c r="K291" s="89" t="str">
        <f t="shared" ca="1" si="60"/>
        <v/>
      </c>
      <c r="L291" s="88" t="str">
        <f t="shared" si="64"/>
        <v/>
      </c>
      <c r="M291" s="90" t="str">
        <f ca="1">IF(J291="","",VALUE(LEFT(OFFSET($E$7,$H$13*($J291-1),0),MAX(ISNUMBER(VALUE(MID(OFFSET($E$7,$H$13*($J291-1),0),{1,2,3,4,5,6,7,8,9},1)))*{1,2,3,4,5,6,7,8,9}))))</f>
        <v/>
      </c>
      <c r="N291" s="90" t="str">
        <f t="shared" ca="1" si="58"/>
        <v/>
      </c>
      <c r="O291" s="91" t="str">
        <f t="shared" si="65"/>
        <v/>
      </c>
      <c r="P291" s="91" t="str">
        <f t="shared" si="66"/>
        <v/>
      </c>
      <c r="Q291" s="92" t="str">
        <f t="shared" si="61"/>
        <v/>
      </c>
      <c r="R291" s="92" t="str">
        <f t="shared" si="67"/>
        <v/>
      </c>
      <c r="S291" s="92" t="str">
        <f t="shared" si="68"/>
        <v/>
      </c>
      <c r="T291" s="92" t="str">
        <f t="shared" si="69"/>
        <v/>
      </c>
      <c r="U291" s="94" t="str">
        <f t="shared" si="62"/>
        <v/>
      </c>
      <c r="V291" s="95" t="str">
        <f t="shared" si="63"/>
        <v/>
      </c>
      <c r="W291" s="95" t="str">
        <f t="shared" si="70"/>
        <v/>
      </c>
      <c r="X291" s="96" t="str">
        <f t="shared" si="71"/>
        <v/>
      </c>
    </row>
    <row r="292" spans="1:24" ht="14.4" x14ac:dyDescent="0.3">
      <c r="A292" s="13"/>
      <c r="B292" s="76"/>
      <c r="C292" s="78"/>
      <c r="D292" s="77"/>
      <c r="E292" s="66"/>
      <c r="J292" s="88" t="str">
        <f t="shared" si="59"/>
        <v/>
      </c>
      <c r="K292" s="89" t="str">
        <f t="shared" ca="1" si="60"/>
        <v/>
      </c>
      <c r="L292" s="88" t="str">
        <f t="shared" si="64"/>
        <v/>
      </c>
      <c r="M292" s="90" t="str">
        <f ca="1">IF(J292="","",VALUE(LEFT(OFFSET($E$7,$H$13*($J292-1),0),MAX(ISNUMBER(VALUE(MID(OFFSET($E$7,$H$13*($J292-1),0),{1,2,3,4,5,6,7,8,9},1)))*{1,2,3,4,5,6,7,8,9}))))</f>
        <v/>
      </c>
      <c r="N292" s="90" t="str">
        <f t="shared" ca="1" si="58"/>
        <v/>
      </c>
      <c r="O292" s="91" t="str">
        <f t="shared" si="65"/>
        <v/>
      </c>
      <c r="P292" s="91" t="str">
        <f t="shared" si="66"/>
        <v/>
      </c>
      <c r="Q292" s="92" t="str">
        <f t="shared" si="61"/>
        <v/>
      </c>
      <c r="R292" s="92" t="str">
        <f t="shared" si="67"/>
        <v/>
      </c>
      <c r="S292" s="92" t="str">
        <f t="shared" si="68"/>
        <v/>
      </c>
      <c r="T292" s="92" t="str">
        <f t="shared" si="69"/>
        <v/>
      </c>
      <c r="U292" s="94" t="str">
        <f t="shared" si="62"/>
        <v/>
      </c>
      <c r="V292" s="95" t="str">
        <f t="shared" si="63"/>
        <v/>
      </c>
      <c r="W292" s="95" t="str">
        <f t="shared" si="70"/>
        <v/>
      </c>
      <c r="X292" s="96" t="str">
        <f t="shared" si="71"/>
        <v/>
      </c>
    </row>
    <row r="293" spans="1:24" ht="14.4" x14ac:dyDescent="0.3">
      <c r="A293" s="13"/>
      <c r="B293" s="76"/>
      <c r="C293" s="78"/>
      <c r="D293" s="77"/>
      <c r="E293" s="66"/>
      <c r="J293" s="88" t="str">
        <f t="shared" si="59"/>
        <v/>
      </c>
      <c r="K293" s="89" t="str">
        <f t="shared" ca="1" si="60"/>
        <v/>
      </c>
      <c r="L293" s="88" t="str">
        <f t="shared" si="64"/>
        <v/>
      </c>
      <c r="M293" s="90" t="str">
        <f ca="1">IF(J293="","",VALUE(LEFT(OFFSET($E$7,$H$13*($J293-1),0),MAX(ISNUMBER(VALUE(MID(OFFSET($E$7,$H$13*($J293-1),0),{1,2,3,4,5,6,7,8,9},1)))*{1,2,3,4,5,6,7,8,9}))))</f>
        <v/>
      </c>
      <c r="N293" s="90" t="str">
        <f t="shared" ca="1" si="58"/>
        <v/>
      </c>
      <c r="O293" s="91" t="str">
        <f t="shared" si="65"/>
        <v/>
      </c>
      <c r="P293" s="91" t="str">
        <f t="shared" si="66"/>
        <v/>
      </c>
      <c r="Q293" s="92" t="str">
        <f t="shared" si="61"/>
        <v/>
      </c>
      <c r="R293" s="92" t="str">
        <f t="shared" si="67"/>
        <v/>
      </c>
      <c r="S293" s="92" t="str">
        <f t="shared" si="68"/>
        <v/>
      </c>
      <c r="T293" s="92" t="str">
        <f t="shared" si="69"/>
        <v/>
      </c>
      <c r="U293" s="94" t="str">
        <f t="shared" si="62"/>
        <v/>
      </c>
      <c r="V293" s="95" t="str">
        <f t="shared" si="63"/>
        <v/>
      </c>
      <c r="W293" s="95" t="str">
        <f t="shared" si="70"/>
        <v/>
      </c>
      <c r="X293" s="96" t="str">
        <f t="shared" si="71"/>
        <v/>
      </c>
    </row>
    <row r="294" spans="1:24" ht="14.4" x14ac:dyDescent="0.3">
      <c r="A294" s="13"/>
      <c r="B294" s="76"/>
      <c r="C294" s="78"/>
      <c r="D294" s="77"/>
      <c r="E294" s="66"/>
      <c r="J294" s="88" t="str">
        <f t="shared" si="59"/>
        <v/>
      </c>
      <c r="K294" s="89" t="str">
        <f t="shared" ca="1" si="60"/>
        <v/>
      </c>
      <c r="L294" s="88" t="str">
        <f t="shared" si="64"/>
        <v/>
      </c>
      <c r="M294" s="90" t="str">
        <f ca="1">IF(J294="","",VALUE(LEFT(OFFSET($E$7,$H$13*($J294-1),0),MAX(ISNUMBER(VALUE(MID(OFFSET($E$7,$H$13*($J294-1),0),{1,2,3,4,5,6,7,8,9},1)))*{1,2,3,4,5,6,7,8,9}))))</f>
        <v/>
      </c>
      <c r="N294" s="90" t="str">
        <f t="shared" ca="1" si="58"/>
        <v/>
      </c>
      <c r="O294" s="91" t="str">
        <f t="shared" si="65"/>
        <v/>
      </c>
      <c r="P294" s="91" t="str">
        <f t="shared" si="66"/>
        <v/>
      </c>
      <c r="Q294" s="92" t="str">
        <f t="shared" si="61"/>
        <v/>
      </c>
      <c r="R294" s="92" t="str">
        <f t="shared" si="67"/>
        <v/>
      </c>
      <c r="S294" s="92" t="str">
        <f t="shared" si="68"/>
        <v/>
      </c>
      <c r="T294" s="92" t="str">
        <f t="shared" si="69"/>
        <v/>
      </c>
      <c r="U294" s="94" t="str">
        <f t="shared" si="62"/>
        <v/>
      </c>
      <c r="V294" s="95" t="str">
        <f t="shared" si="63"/>
        <v/>
      </c>
      <c r="W294" s="95" t="str">
        <f t="shared" si="70"/>
        <v/>
      </c>
      <c r="X294" s="96" t="str">
        <f t="shared" si="71"/>
        <v/>
      </c>
    </row>
    <row r="295" spans="1:24" ht="14.4" x14ac:dyDescent="0.3">
      <c r="A295" s="13"/>
      <c r="B295" s="76"/>
      <c r="C295" s="78"/>
      <c r="D295" s="77"/>
      <c r="E295" s="66"/>
      <c r="J295" s="88" t="str">
        <f t="shared" si="59"/>
        <v/>
      </c>
      <c r="K295" s="89" t="str">
        <f t="shared" ca="1" si="60"/>
        <v/>
      </c>
      <c r="L295" s="88" t="str">
        <f t="shared" si="64"/>
        <v/>
      </c>
      <c r="M295" s="90" t="str">
        <f ca="1">IF(J295="","",VALUE(LEFT(OFFSET($E$7,$H$13*($J295-1),0),MAX(ISNUMBER(VALUE(MID(OFFSET($E$7,$H$13*($J295-1),0),{1,2,3,4,5,6,7,8,9},1)))*{1,2,3,4,5,6,7,8,9}))))</f>
        <v/>
      </c>
      <c r="N295" s="90" t="str">
        <f t="shared" ca="1" si="58"/>
        <v/>
      </c>
      <c r="O295" s="91" t="str">
        <f t="shared" si="65"/>
        <v/>
      </c>
      <c r="P295" s="91" t="str">
        <f t="shared" si="66"/>
        <v/>
      </c>
      <c r="Q295" s="92" t="str">
        <f t="shared" si="61"/>
        <v/>
      </c>
      <c r="R295" s="92" t="str">
        <f t="shared" si="67"/>
        <v/>
      </c>
      <c r="S295" s="92" t="str">
        <f t="shared" si="68"/>
        <v/>
      </c>
      <c r="T295" s="92" t="str">
        <f t="shared" si="69"/>
        <v/>
      </c>
      <c r="U295" s="94" t="str">
        <f t="shared" si="62"/>
        <v/>
      </c>
      <c r="V295" s="95" t="str">
        <f t="shared" si="63"/>
        <v/>
      </c>
      <c r="W295" s="95" t="str">
        <f t="shared" si="70"/>
        <v/>
      </c>
      <c r="X295" s="96" t="str">
        <f t="shared" si="71"/>
        <v/>
      </c>
    </row>
    <row r="296" spans="1:24" ht="14.4" x14ac:dyDescent="0.3">
      <c r="A296" s="13"/>
      <c r="B296" s="76"/>
      <c r="C296" s="78"/>
      <c r="D296" s="77"/>
      <c r="E296" s="66"/>
      <c r="J296" s="88" t="str">
        <f t="shared" si="59"/>
        <v/>
      </c>
      <c r="K296" s="89" t="str">
        <f t="shared" ca="1" si="60"/>
        <v/>
      </c>
      <c r="L296" s="88" t="str">
        <f t="shared" si="64"/>
        <v/>
      </c>
      <c r="M296" s="90" t="str">
        <f ca="1">IF(J296="","",VALUE(LEFT(OFFSET($E$7,$H$13*($J296-1),0),MAX(ISNUMBER(VALUE(MID(OFFSET($E$7,$H$13*($J296-1),0),{1,2,3,4,5,6,7,8,9},1)))*{1,2,3,4,5,6,7,8,9}))))</f>
        <v/>
      </c>
      <c r="N296" s="90" t="str">
        <f t="shared" ca="1" si="58"/>
        <v/>
      </c>
      <c r="O296" s="91" t="str">
        <f t="shared" si="65"/>
        <v/>
      </c>
      <c r="P296" s="91" t="str">
        <f t="shared" si="66"/>
        <v/>
      </c>
      <c r="Q296" s="92" t="str">
        <f t="shared" si="61"/>
        <v/>
      </c>
      <c r="R296" s="92" t="str">
        <f t="shared" si="67"/>
        <v/>
      </c>
      <c r="S296" s="92" t="str">
        <f t="shared" si="68"/>
        <v/>
      </c>
      <c r="T296" s="92" t="str">
        <f t="shared" si="69"/>
        <v/>
      </c>
      <c r="U296" s="94" t="str">
        <f t="shared" si="62"/>
        <v/>
      </c>
      <c r="V296" s="95" t="str">
        <f t="shared" si="63"/>
        <v/>
      </c>
      <c r="W296" s="95" t="str">
        <f t="shared" si="70"/>
        <v/>
      </c>
      <c r="X296" s="96" t="str">
        <f t="shared" si="71"/>
        <v/>
      </c>
    </row>
    <row r="297" spans="1:24" ht="14.4" x14ac:dyDescent="0.3">
      <c r="A297" s="13"/>
      <c r="B297" s="76"/>
      <c r="C297" s="78"/>
      <c r="D297" s="77"/>
      <c r="E297" s="66"/>
      <c r="J297" s="88" t="str">
        <f t="shared" si="59"/>
        <v/>
      </c>
      <c r="K297" s="89" t="str">
        <f t="shared" ca="1" si="60"/>
        <v/>
      </c>
      <c r="L297" s="88" t="str">
        <f t="shared" si="64"/>
        <v/>
      </c>
      <c r="M297" s="90" t="str">
        <f ca="1">IF(J297="","",VALUE(LEFT(OFFSET($E$7,$H$13*($J297-1),0),MAX(ISNUMBER(VALUE(MID(OFFSET($E$7,$H$13*($J297-1),0),{1,2,3,4,5,6,7,8,9},1)))*{1,2,3,4,5,6,7,8,9}))))</f>
        <v/>
      </c>
      <c r="N297" s="90" t="str">
        <f t="shared" ca="1" si="58"/>
        <v/>
      </c>
      <c r="O297" s="91" t="str">
        <f t="shared" si="65"/>
        <v/>
      </c>
      <c r="P297" s="91" t="str">
        <f t="shared" si="66"/>
        <v/>
      </c>
      <c r="Q297" s="92" t="str">
        <f t="shared" si="61"/>
        <v/>
      </c>
      <c r="R297" s="92" t="str">
        <f t="shared" si="67"/>
        <v/>
      </c>
      <c r="S297" s="92" t="str">
        <f t="shared" si="68"/>
        <v/>
      </c>
      <c r="T297" s="92" t="str">
        <f t="shared" si="69"/>
        <v/>
      </c>
      <c r="U297" s="94" t="str">
        <f t="shared" si="62"/>
        <v/>
      </c>
      <c r="V297" s="95" t="str">
        <f t="shared" si="63"/>
        <v/>
      </c>
      <c r="W297" s="95" t="str">
        <f t="shared" si="70"/>
        <v/>
      </c>
      <c r="X297" s="96" t="str">
        <f t="shared" si="71"/>
        <v/>
      </c>
    </row>
    <row r="298" spans="1:24" ht="14.4" x14ac:dyDescent="0.3">
      <c r="A298" s="13"/>
      <c r="B298" s="76"/>
      <c r="C298" s="78"/>
      <c r="D298" s="77"/>
      <c r="E298" s="66"/>
      <c r="J298" s="88" t="str">
        <f t="shared" si="59"/>
        <v/>
      </c>
      <c r="K298" s="89" t="str">
        <f t="shared" ca="1" si="60"/>
        <v/>
      </c>
      <c r="L298" s="88" t="str">
        <f t="shared" si="64"/>
        <v/>
      </c>
      <c r="M298" s="90" t="str">
        <f ca="1">IF(J298="","",VALUE(LEFT(OFFSET($E$7,$H$13*($J298-1),0),MAX(ISNUMBER(VALUE(MID(OFFSET($E$7,$H$13*($J298-1),0),{1,2,3,4,5,6,7,8,9},1)))*{1,2,3,4,5,6,7,8,9}))))</f>
        <v/>
      </c>
      <c r="N298" s="90" t="str">
        <f t="shared" ca="1" si="58"/>
        <v/>
      </c>
      <c r="O298" s="91" t="str">
        <f t="shared" si="65"/>
        <v/>
      </c>
      <c r="P298" s="91" t="str">
        <f t="shared" si="66"/>
        <v/>
      </c>
      <c r="Q298" s="92" t="str">
        <f t="shared" si="61"/>
        <v/>
      </c>
      <c r="R298" s="92" t="str">
        <f t="shared" si="67"/>
        <v/>
      </c>
      <c r="S298" s="92" t="str">
        <f t="shared" si="68"/>
        <v/>
      </c>
      <c r="T298" s="92" t="str">
        <f t="shared" si="69"/>
        <v/>
      </c>
      <c r="U298" s="94" t="str">
        <f t="shared" si="62"/>
        <v/>
      </c>
      <c r="V298" s="95" t="str">
        <f t="shared" si="63"/>
        <v/>
      </c>
      <c r="W298" s="95" t="str">
        <f t="shared" si="70"/>
        <v/>
      </c>
      <c r="X298" s="96" t="str">
        <f t="shared" si="71"/>
        <v/>
      </c>
    </row>
    <row r="299" spans="1:24" ht="14.4" x14ac:dyDescent="0.3">
      <c r="A299" s="13"/>
      <c r="B299" s="76"/>
      <c r="C299" s="78"/>
      <c r="D299" s="77"/>
      <c r="E299" s="66"/>
      <c r="J299" s="88" t="str">
        <f t="shared" si="59"/>
        <v/>
      </c>
      <c r="K299" s="89" t="str">
        <f t="shared" ca="1" si="60"/>
        <v/>
      </c>
      <c r="L299" s="88" t="str">
        <f t="shared" si="64"/>
        <v/>
      </c>
      <c r="M299" s="90" t="str">
        <f ca="1">IF(J299="","",VALUE(LEFT(OFFSET($E$7,$H$13*($J299-1),0),MAX(ISNUMBER(VALUE(MID(OFFSET($E$7,$H$13*($J299-1),0),{1,2,3,4,5,6,7,8,9},1)))*{1,2,3,4,5,6,7,8,9}))))</f>
        <v/>
      </c>
      <c r="N299" s="90" t="str">
        <f t="shared" ca="1" si="58"/>
        <v/>
      </c>
      <c r="O299" s="91" t="str">
        <f t="shared" si="65"/>
        <v/>
      </c>
      <c r="P299" s="91" t="str">
        <f t="shared" si="66"/>
        <v/>
      </c>
      <c r="Q299" s="92" t="str">
        <f t="shared" si="61"/>
        <v/>
      </c>
      <c r="R299" s="92" t="str">
        <f t="shared" si="67"/>
        <v/>
      </c>
      <c r="S299" s="92" t="str">
        <f t="shared" si="68"/>
        <v/>
      </c>
      <c r="T299" s="92" t="str">
        <f t="shared" si="69"/>
        <v/>
      </c>
      <c r="U299" s="94" t="str">
        <f t="shared" si="62"/>
        <v/>
      </c>
      <c r="V299" s="95" t="str">
        <f t="shared" si="63"/>
        <v/>
      </c>
      <c r="W299" s="95" t="str">
        <f t="shared" si="70"/>
        <v/>
      </c>
      <c r="X299" s="96" t="str">
        <f t="shared" si="71"/>
        <v/>
      </c>
    </row>
    <row r="300" spans="1:24" ht="14.4" x14ac:dyDescent="0.3">
      <c r="A300" s="13"/>
      <c r="B300" s="76"/>
      <c r="C300" s="78"/>
      <c r="D300" s="77"/>
      <c r="E300" s="66"/>
      <c r="J300" s="88" t="str">
        <f t="shared" si="59"/>
        <v/>
      </c>
      <c r="K300" s="89" t="str">
        <f t="shared" ca="1" si="60"/>
        <v/>
      </c>
      <c r="L300" s="88" t="str">
        <f t="shared" si="64"/>
        <v/>
      </c>
      <c r="M300" s="90" t="str">
        <f ca="1">IF(J300="","",VALUE(LEFT(OFFSET($E$7,$H$13*($J300-1),0),MAX(ISNUMBER(VALUE(MID(OFFSET($E$7,$H$13*($J300-1),0),{1,2,3,4,5,6,7,8,9},1)))*{1,2,3,4,5,6,7,8,9}))))</f>
        <v/>
      </c>
      <c r="N300" s="90" t="str">
        <f t="shared" ca="1" si="58"/>
        <v/>
      </c>
      <c r="O300" s="91" t="str">
        <f t="shared" si="65"/>
        <v/>
      </c>
      <c r="P300" s="91" t="str">
        <f t="shared" si="66"/>
        <v/>
      </c>
      <c r="Q300" s="92" t="str">
        <f t="shared" si="61"/>
        <v/>
      </c>
      <c r="R300" s="92" t="str">
        <f t="shared" si="67"/>
        <v/>
      </c>
      <c r="S300" s="92" t="str">
        <f t="shared" si="68"/>
        <v/>
      </c>
      <c r="T300" s="92" t="str">
        <f t="shared" si="69"/>
        <v/>
      </c>
      <c r="U300" s="94" t="str">
        <f t="shared" si="62"/>
        <v/>
      </c>
      <c r="V300" s="95" t="str">
        <f t="shared" si="63"/>
        <v/>
      </c>
      <c r="W300" s="95" t="str">
        <f t="shared" si="70"/>
        <v/>
      </c>
      <c r="X300" s="96" t="str">
        <f t="shared" si="71"/>
        <v/>
      </c>
    </row>
    <row r="301" spans="1:24" ht="14.4" x14ac:dyDescent="0.3">
      <c r="A301" s="13"/>
      <c r="B301" s="76"/>
      <c r="C301" s="78"/>
      <c r="D301" s="77"/>
      <c r="E301" s="66"/>
      <c r="J301" s="88" t="str">
        <f t="shared" si="59"/>
        <v/>
      </c>
      <c r="K301" s="89" t="str">
        <f t="shared" ca="1" si="60"/>
        <v/>
      </c>
      <c r="L301" s="88" t="str">
        <f t="shared" si="64"/>
        <v/>
      </c>
      <c r="M301" s="90" t="str">
        <f ca="1">IF(J301="","",VALUE(LEFT(OFFSET($E$7,$H$13*($J301-1),0),MAX(ISNUMBER(VALUE(MID(OFFSET($E$7,$H$13*($J301-1),0),{1,2,3,4,5,6,7,8,9},1)))*{1,2,3,4,5,6,7,8,9}))))</f>
        <v/>
      </c>
      <c r="N301" s="90" t="str">
        <f t="shared" ca="1" si="58"/>
        <v/>
      </c>
      <c r="O301" s="91" t="str">
        <f t="shared" si="65"/>
        <v/>
      </c>
      <c r="P301" s="91" t="str">
        <f t="shared" si="66"/>
        <v/>
      </c>
      <c r="Q301" s="92" t="str">
        <f t="shared" si="61"/>
        <v/>
      </c>
      <c r="R301" s="92" t="str">
        <f t="shared" si="67"/>
        <v/>
      </c>
      <c r="S301" s="92" t="str">
        <f t="shared" si="68"/>
        <v/>
      </c>
      <c r="T301" s="92" t="str">
        <f t="shared" si="69"/>
        <v/>
      </c>
      <c r="U301" s="94" t="str">
        <f t="shared" si="62"/>
        <v/>
      </c>
      <c r="V301" s="95" t="str">
        <f t="shared" si="63"/>
        <v/>
      </c>
      <c r="W301" s="95" t="str">
        <f t="shared" si="70"/>
        <v/>
      </c>
      <c r="X301" s="96" t="str">
        <f t="shared" si="71"/>
        <v/>
      </c>
    </row>
    <row r="302" spans="1:24" ht="14.4" x14ac:dyDescent="0.3">
      <c r="A302" s="13"/>
      <c r="B302" s="76"/>
      <c r="C302" s="78"/>
      <c r="D302" s="77"/>
      <c r="E302" s="66"/>
      <c r="J302" s="88" t="str">
        <f t="shared" si="59"/>
        <v/>
      </c>
      <c r="K302" s="89" t="str">
        <f t="shared" ca="1" si="60"/>
        <v/>
      </c>
      <c r="L302" s="88" t="str">
        <f t="shared" si="64"/>
        <v/>
      </c>
      <c r="M302" s="90" t="str">
        <f ca="1">IF(J302="","",VALUE(LEFT(OFFSET($E$7,$H$13*($J302-1),0),MAX(ISNUMBER(VALUE(MID(OFFSET($E$7,$H$13*($J302-1),0),{1,2,3,4,5,6,7,8,9},1)))*{1,2,3,4,5,6,7,8,9}))))</f>
        <v/>
      </c>
      <c r="N302" s="90" t="str">
        <f t="shared" ca="1" si="58"/>
        <v/>
      </c>
      <c r="O302" s="91" t="str">
        <f t="shared" si="65"/>
        <v/>
      </c>
      <c r="P302" s="91" t="str">
        <f t="shared" si="66"/>
        <v/>
      </c>
      <c r="Q302" s="92" t="str">
        <f t="shared" si="61"/>
        <v/>
      </c>
      <c r="R302" s="92" t="str">
        <f t="shared" si="67"/>
        <v/>
      </c>
      <c r="S302" s="92" t="str">
        <f t="shared" si="68"/>
        <v/>
      </c>
      <c r="T302" s="92" t="str">
        <f t="shared" si="69"/>
        <v/>
      </c>
      <c r="U302" s="94" t="str">
        <f t="shared" si="62"/>
        <v/>
      </c>
      <c r="V302" s="95" t="str">
        <f t="shared" si="63"/>
        <v/>
      </c>
      <c r="W302" s="95" t="str">
        <f t="shared" si="70"/>
        <v/>
      </c>
      <c r="X302" s="96" t="str">
        <f t="shared" si="71"/>
        <v/>
      </c>
    </row>
    <row r="303" spans="1:24" ht="14.4" x14ac:dyDescent="0.3">
      <c r="A303" s="13"/>
      <c r="B303" s="76"/>
      <c r="C303" s="78"/>
      <c r="D303" s="77"/>
      <c r="E303" s="66"/>
      <c r="J303" s="88" t="str">
        <f t="shared" si="59"/>
        <v/>
      </c>
      <c r="K303" s="89" t="str">
        <f t="shared" ca="1" si="60"/>
        <v/>
      </c>
      <c r="L303" s="88" t="str">
        <f t="shared" si="64"/>
        <v/>
      </c>
      <c r="M303" s="90" t="str">
        <f ca="1">IF(J303="","",VALUE(LEFT(OFFSET($E$7,$H$13*($J303-1),0),MAX(ISNUMBER(VALUE(MID(OFFSET($E$7,$H$13*($J303-1),0),{1,2,3,4,5,6,7,8,9},1)))*{1,2,3,4,5,6,7,8,9}))))</f>
        <v/>
      </c>
      <c r="N303" s="90" t="str">
        <f t="shared" ca="1" si="58"/>
        <v/>
      </c>
      <c r="O303" s="91" t="str">
        <f t="shared" si="65"/>
        <v/>
      </c>
      <c r="P303" s="91" t="str">
        <f t="shared" si="66"/>
        <v/>
      </c>
      <c r="Q303" s="92" t="str">
        <f t="shared" si="61"/>
        <v/>
      </c>
      <c r="R303" s="92" t="str">
        <f t="shared" si="67"/>
        <v/>
      </c>
      <c r="S303" s="92" t="str">
        <f t="shared" si="68"/>
        <v/>
      </c>
      <c r="T303" s="92" t="str">
        <f t="shared" si="69"/>
        <v/>
      </c>
      <c r="U303" s="94" t="str">
        <f t="shared" si="62"/>
        <v/>
      </c>
      <c r="V303" s="95" t="str">
        <f t="shared" si="63"/>
        <v/>
      </c>
      <c r="W303" s="95" t="str">
        <f t="shared" si="70"/>
        <v/>
      </c>
      <c r="X303" s="96" t="str">
        <f t="shared" si="71"/>
        <v/>
      </c>
    </row>
    <row r="304" spans="1:24" ht="14.4" x14ac:dyDescent="0.3">
      <c r="A304" s="13"/>
      <c r="B304" s="76"/>
      <c r="C304" s="78"/>
      <c r="D304" s="77"/>
      <c r="E304" s="66"/>
      <c r="J304" s="88" t="str">
        <f t="shared" si="59"/>
        <v/>
      </c>
      <c r="K304" s="89" t="str">
        <f t="shared" ca="1" si="60"/>
        <v/>
      </c>
      <c r="L304" s="88" t="str">
        <f t="shared" si="64"/>
        <v/>
      </c>
      <c r="M304" s="90" t="str">
        <f ca="1">IF(J304="","",VALUE(LEFT(OFFSET($E$7,$H$13*($J304-1),0),MAX(ISNUMBER(VALUE(MID(OFFSET($E$7,$H$13*($J304-1),0),{1,2,3,4,5,6,7,8,9},1)))*{1,2,3,4,5,6,7,8,9}))))</f>
        <v/>
      </c>
      <c r="N304" s="90" t="str">
        <f t="shared" ca="1" si="58"/>
        <v/>
      </c>
      <c r="O304" s="91" t="str">
        <f t="shared" si="65"/>
        <v/>
      </c>
      <c r="P304" s="91" t="str">
        <f t="shared" si="66"/>
        <v/>
      </c>
      <c r="Q304" s="92" t="str">
        <f t="shared" si="61"/>
        <v/>
      </c>
      <c r="R304" s="92" t="str">
        <f t="shared" si="67"/>
        <v/>
      </c>
      <c r="S304" s="92" t="str">
        <f t="shared" si="68"/>
        <v/>
      </c>
      <c r="T304" s="92" t="str">
        <f t="shared" si="69"/>
        <v/>
      </c>
      <c r="U304" s="94" t="str">
        <f t="shared" si="62"/>
        <v/>
      </c>
      <c r="V304" s="95" t="str">
        <f t="shared" si="63"/>
        <v/>
      </c>
      <c r="W304" s="95" t="str">
        <f t="shared" si="70"/>
        <v/>
      </c>
      <c r="X304" s="96" t="str">
        <f t="shared" si="71"/>
        <v/>
      </c>
    </row>
    <row r="305" spans="1:24" ht="14.4" x14ac:dyDescent="0.3">
      <c r="A305" s="13"/>
      <c r="B305" s="76"/>
      <c r="C305" s="78"/>
      <c r="D305" s="77"/>
      <c r="E305" s="66"/>
      <c r="J305" s="88" t="str">
        <f t="shared" si="59"/>
        <v/>
      </c>
      <c r="K305" s="89" t="str">
        <f t="shared" ca="1" si="60"/>
        <v/>
      </c>
      <c r="L305" s="88" t="str">
        <f t="shared" si="64"/>
        <v/>
      </c>
      <c r="M305" s="90" t="str">
        <f ca="1">IF(J305="","",VALUE(LEFT(OFFSET($E$7,$H$13*($J305-1),0),MAX(ISNUMBER(VALUE(MID(OFFSET($E$7,$H$13*($J305-1),0),{1,2,3,4,5,6,7,8,9},1)))*{1,2,3,4,5,6,7,8,9}))))</f>
        <v/>
      </c>
      <c r="N305" s="90" t="str">
        <f t="shared" ca="1" si="58"/>
        <v/>
      </c>
      <c r="O305" s="91" t="str">
        <f t="shared" si="65"/>
        <v/>
      </c>
      <c r="P305" s="91" t="str">
        <f t="shared" si="66"/>
        <v/>
      </c>
      <c r="Q305" s="92" t="str">
        <f t="shared" si="61"/>
        <v/>
      </c>
      <c r="R305" s="92" t="str">
        <f t="shared" si="67"/>
        <v/>
      </c>
      <c r="S305" s="92" t="str">
        <f t="shared" si="68"/>
        <v/>
      </c>
      <c r="T305" s="92" t="str">
        <f t="shared" si="69"/>
        <v/>
      </c>
      <c r="U305" s="94" t="str">
        <f t="shared" si="62"/>
        <v/>
      </c>
      <c r="V305" s="95" t="str">
        <f t="shared" si="63"/>
        <v/>
      </c>
      <c r="W305" s="95" t="str">
        <f t="shared" si="70"/>
        <v/>
      </c>
      <c r="X305" s="96" t="str">
        <f t="shared" si="71"/>
        <v/>
      </c>
    </row>
    <row r="306" spans="1:24" ht="14.4" x14ac:dyDescent="0.3">
      <c r="A306" s="13"/>
      <c r="B306" s="76"/>
      <c r="C306" s="78"/>
      <c r="D306" s="77"/>
      <c r="E306" s="66"/>
      <c r="J306" s="88" t="str">
        <f t="shared" si="59"/>
        <v/>
      </c>
      <c r="K306" s="89" t="str">
        <f t="shared" ca="1" si="60"/>
        <v/>
      </c>
      <c r="L306" s="88" t="str">
        <f t="shared" si="64"/>
        <v/>
      </c>
      <c r="M306" s="90" t="str">
        <f ca="1">IF(J306="","",VALUE(LEFT(OFFSET($E$7,$H$13*($J306-1),0),MAX(ISNUMBER(VALUE(MID(OFFSET($E$7,$H$13*($J306-1),0),{1,2,3,4,5,6,7,8,9},1)))*{1,2,3,4,5,6,7,8,9}))))</f>
        <v/>
      </c>
      <c r="N306" s="90" t="str">
        <f t="shared" ca="1" si="58"/>
        <v/>
      </c>
      <c r="O306" s="91" t="str">
        <f t="shared" si="65"/>
        <v/>
      </c>
      <c r="P306" s="91" t="str">
        <f t="shared" si="66"/>
        <v/>
      </c>
      <c r="Q306" s="92" t="str">
        <f t="shared" si="61"/>
        <v/>
      </c>
      <c r="R306" s="92" t="str">
        <f t="shared" si="67"/>
        <v/>
      </c>
      <c r="S306" s="92" t="str">
        <f t="shared" si="68"/>
        <v/>
      </c>
      <c r="T306" s="92" t="str">
        <f t="shared" si="69"/>
        <v/>
      </c>
      <c r="U306" s="94" t="str">
        <f t="shared" si="62"/>
        <v/>
      </c>
      <c r="V306" s="95" t="str">
        <f t="shared" si="63"/>
        <v/>
      </c>
      <c r="W306" s="95" t="str">
        <f t="shared" si="70"/>
        <v/>
      </c>
      <c r="X306" s="96" t="str">
        <f t="shared" si="71"/>
        <v/>
      </c>
    </row>
    <row r="307" spans="1:24" ht="14.4" x14ac:dyDescent="0.3">
      <c r="A307" s="13"/>
      <c r="B307" s="76"/>
      <c r="C307" s="78"/>
      <c r="D307" s="77"/>
      <c r="E307" s="66"/>
      <c r="J307" s="88" t="str">
        <f t="shared" si="59"/>
        <v/>
      </c>
      <c r="K307" s="89" t="str">
        <f t="shared" ca="1" si="60"/>
        <v/>
      </c>
      <c r="L307" s="88" t="str">
        <f t="shared" si="64"/>
        <v/>
      </c>
      <c r="M307" s="90" t="str">
        <f ca="1">IF(J307="","",VALUE(LEFT(OFFSET($E$7,$H$13*($J307-1),0),MAX(ISNUMBER(VALUE(MID(OFFSET($E$7,$H$13*($J307-1),0),{1,2,3,4,5,6,7,8,9},1)))*{1,2,3,4,5,6,7,8,9}))))</f>
        <v/>
      </c>
      <c r="N307" s="90" t="str">
        <f t="shared" ca="1" si="58"/>
        <v/>
      </c>
      <c r="O307" s="91" t="str">
        <f t="shared" si="65"/>
        <v/>
      </c>
      <c r="P307" s="91" t="str">
        <f t="shared" si="66"/>
        <v/>
      </c>
      <c r="Q307" s="92" t="str">
        <f t="shared" si="61"/>
        <v/>
      </c>
      <c r="R307" s="92" t="str">
        <f t="shared" si="67"/>
        <v/>
      </c>
      <c r="S307" s="92" t="str">
        <f t="shared" si="68"/>
        <v/>
      </c>
      <c r="T307" s="92" t="str">
        <f t="shared" si="69"/>
        <v/>
      </c>
      <c r="U307" s="94" t="str">
        <f t="shared" si="62"/>
        <v/>
      </c>
      <c r="V307" s="95" t="str">
        <f t="shared" si="63"/>
        <v/>
      </c>
      <c r="W307" s="95" t="str">
        <f t="shared" si="70"/>
        <v/>
      </c>
      <c r="X307" s="96" t="str">
        <f t="shared" si="71"/>
        <v/>
      </c>
    </row>
    <row r="308" spans="1:24" ht="14.4" x14ac:dyDescent="0.3">
      <c r="A308" s="13"/>
      <c r="B308" s="76"/>
      <c r="C308" s="78"/>
      <c r="D308" s="77"/>
      <c r="E308" s="66"/>
      <c r="J308" s="88" t="str">
        <f t="shared" si="59"/>
        <v/>
      </c>
      <c r="K308" s="89" t="str">
        <f t="shared" ca="1" si="60"/>
        <v/>
      </c>
      <c r="L308" s="88" t="str">
        <f t="shared" si="64"/>
        <v/>
      </c>
      <c r="M308" s="90" t="str">
        <f ca="1">IF(J308="","",VALUE(LEFT(OFFSET($E$7,$H$13*($J308-1),0),MAX(ISNUMBER(VALUE(MID(OFFSET($E$7,$H$13*($J308-1),0),{1,2,3,4,5,6,7,8,9},1)))*{1,2,3,4,5,6,7,8,9}))))</f>
        <v/>
      </c>
      <c r="N308" s="90" t="str">
        <f t="shared" ca="1" si="58"/>
        <v/>
      </c>
      <c r="O308" s="91" t="str">
        <f t="shared" si="65"/>
        <v/>
      </c>
      <c r="P308" s="91" t="str">
        <f t="shared" si="66"/>
        <v/>
      </c>
      <c r="Q308" s="92" t="str">
        <f t="shared" si="61"/>
        <v/>
      </c>
      <c r="R308" s="92" t="str">
        <f t="shared" si="67"/>
        <v/>
      </c>
      <c r="S308" s="92" t="str">
        <f t="shared" si="68"/>
        <v/>
      </c>
      <c r="T308" s="92" t="str">
        <f t="shared" si="69"/>
        <v/>
      </c>
      <c r="U308" s="94" t="str">
        <f t="shared" si="62"/>
        <v/>
      </c>
      <c r="V308" s="95" t="str">
        <f t="shared" si="63"/>
        <v/>
      </c>
      <c r="W308" s="95" t="str">
        <f t="shared" si="70"/>
        <v/>
      </c>
      <c r="X308" s="96" t="str">
        <f t="shared" si="71"/>
        <v/>
      </c>
    </row>
    <row r="309" spans="1:24" ht="14.4" x14ac:dyDescent="0.3">
      <c r="A309" s="13"/>
      <c r="B309" s="76"/>
      <c r="C309" s="78"/>
      <c r="D309" s="77"/>
      <c r="E309" s="66"/>
      <c r="J309" s="88" t="str">
        <f t="shared" si="59"/>
        <v/>
      </c>
      <c r="K309" s="89" t="str">
        <f t="shared" ca="1" si="60"/>
        <v/>
      </c>
      <c r="L309" s="88" t="str">
        <f t="shared" si="64"/>
        <v/>
      </c>
      <c r="M309" s="90" t="str">
        <f ca="1">IF(J309="","",VALUE(LEFT(OFFSET($E$7,$H$13*($J309-1),0),MAX(ISNUMBER(VALUE(MID(OFFSET($E$7,$H$13*($J309-1),0),{1,2,3,4,5,6,7,8,9},1)))*{1,2,3,4,5,6,7,8,9}))))</f>
        <v/>
      </c>
      <c r="N309" s="90" t="str">
        <f t="shared" ca="1" si="58"/>
        <v/>
      </c>
      <c r="O309" s="91" t="str">
        <f t="shared" si="65"/>
        <v/>
      </c>
      <c r="P309" s="91" t="str">
        <f t="shared" si="66"/>
        <v/>
      </c>
      <c r="Q309" s="92" t="str">
        <f t="shared" si="61"/>
        <v/>
      </c>
      <c r="R309" s="92" t="str">
        <f t="shared" si="67"/>
        <v/>
      </c>
      <c r="S309" s="92" t="str">
        <f t="shared" si="68"/>
        <v/>
      </c>
      <c r="T309" s="92" t="str">
        <f t="shared" si="69"/>
        <v/>
      </c>
      <c r="U309" s="94" t="str">
        <f t="shared" si="62"/>
        <v/>
      </c>
      <c r="V309" s="95" t="str">
        <f t="shared" si="63"/>
        <v/>
      </c>
      <c r="W309" s="95" t="str">
        <f t="shared" si="70"/>
        <v/>
      </c>
      <c r="X309" s="96" t="str">
        <f t="shared" si="71"/>
        <v/>
      </c>
    </row>
    <row r="310" spans="1:24" ht="14.4" x14ac:dyDescent="0.3">
      <c r="A310" s="13"/>
      <c r="B310" s="76"/>
      <c r="C310" s="78"/>
      <c r="D310" s="77"/>
      <c r="E310" s="66"/>
      <c r="J310" s="88" t="str">
        <f t="shared" si="59"/>
        <v/>
      </c>
      <c r="K310" s="89" t="str">
        <f t="shared" ca="1" si="60"/>
        <v/>
      </c>
      <c r="L310" s="88" t="str">
        <f t="shared" si="64"/>
        <v/>
      </c>
      <c r="M310" s="90" t="str">
        <f ca="1">IF(J310="","",VALUE(LEFT(OFFSET($E$7,$H$13*($J310-1),0),MAX(ISNUMBER(VALUE(MID(OFFSET($E$7,$H$13*($J310-1),0),{1,2,3,4,5,6,7,8,9},1)))*{1,2,3,4,5,6,7,8,9}))))</f>
        <v/>
      </c>
      <c r="N310" s="90" t="str">
        <f t="shared" ca="1" si="58"/>
        <v/>
      </c>
      <c r="O310" s="91" t="str">
        <f t="shared" si="65"/>
        <v/>
      </c>
      <c r="P310" s="91" t="str">
        <f t="shared" si="66"/>
        <v/>
      </c>
      <c r="Q310" s="92" t="str">
        <f t="shared" si="61"/>
        <v/>
      </c>
      <c r="R310" s="92" t="str">
        <f t="shared" si="67"/>
        <v/>
      </c>
      <c r="S310" s="92" t="str">
        <f t="shared" si="68"/>
        <v/>
      </c>
      <c r="T310" s="92" t="str">
        <f t="shared" si="69"/>
        <v/>
      </c>
      <c r="U310" s="94" t="str">
        <f t="shared" si="62"/>
        <v/>
      </c>
      <c r="V310" s="95" t="str">
        <f t="shared" si="63"/>
        <v/>
      </c>
      <c r="W310" s="95" t="str">
        <f t="shared" si="70"/>
        <v/>
      </c>
      <c r="X310" s="96" t="str">
        <f t="shared" si="71"/>
        <v/>
      </c>
    </row>
    <row r="311" spans="1:24" ht="14.4" x14ac:dyDescent="0.3">
      <c r="A311" s="13"/>
      <c r="B311" s="76"/>
      <c r="C311" s="78"/>
      <c r="D311" s="77"/>
      <c r="E311" s="66"/>
      <c r="J311" s="88" t="str">
        <f t="shared" si="59"/>
        <v/>
      </c>
      <c r="K311" s="89" t="str">
        <f t="shared" ca="1" si="60"/>
        <v/>
      </c>
      <c r="L311" s="88" t="str">
        <f t="shared" si="64"/>
        <v/>
      </c>
      <c r="M311" s="90" t="str">
        <f ca="1">IF(J311="","",VALUE(LEFT(OFFSET($E$7,$H$13*($J311-1),0),MAX(ISNUMBER(VALUE(MID(OFFSET($E$7,$H$13*($J311-1),0),{1,2,3,4,5,6,7,8,9},1)))*{1,2,3,4,5,6,7,8,9}))))</f>
        <v/>
      </c>
      <c r="N311" s="90" t="str">
        <f t="shared" ca="1" si="58"/>
        <v/>
      </c>
      <c r="O311" s="91" t="str">
        <f t="shared" si="65"/>
        <v/>
      </c>
      <c r="P311" s="91" t="str">
        <f t="shared" si="66"/>
        <v/>
      </c>
      <c r="Q311" s="92" t="str">
        <f t="shared" si="61"/>
        <v/>
      </c>
      <c r="R311" s="92" t="str">
        <f t="shared" si="67"/>
        <v/>
      </c>
      <c r="S311" s="92" t="str">
        <f t="shared" si="68"/>
        <v/>
      </c>
      <c r="T311" s="92" t="str">
        <f t="shared" si="69"/>
        <v/>
      </c>
      <c r="U311" s="94" t="str">
        <f t="shared" si="62"/>
        <v/>
      </c>
      <c r="V311" s="95" t="str">
        <f t="shared" si="63"/>
        <v/>
      </c>
      <c r="W311" s="95" t="str">
        <f t="shared" si="70"/>
        <v/>
      </c>
      <c r="X311" s="96" t="str">
        <f t="shared" si="71"/>
        <v/>
      </c>
    </row>
    <row r="312" spans="1:24" ht="14.4" x14ac:dyDescent="0.3">
      <c r="A312" s="13"/>
      <c r="B312" s="76"/>
      <c r="C312" s="78"/>
      <c r="D312" s="77"/>
      <c r="E312" s="66"/>
      <c r="J312" s="88" t="str">
        <f t="shared" si="59"/>
        <v/>
      </c>
      <c r="K312" s="89" t="str">
        <f t="shared" ca="1" si="60"/>
        <v/>
      </c>
      <c r="L312" s="88" t="str">
        <f t="shared" si="64"/>
        <v/>
      </c>
      <c r="M312" s="90" t="str">
        <f ca="1">IF(J312="","",VALUE(LEFT(OFFSET($E$7,$H$13*($J312-1),0),MAX(ISNUMBER(VALUE(MID(OFFSET($E$7,$H$13*($J312-1),0),{1,2,3,4,5,6,7,8,9},1)))*{1,2,3,4,5,6,7,8,9}))))</f>
        <v/>
      </c>
      <c r="N312" s="90" t="str">
        <f t="shared" ca="1" si="58"/>
        <v/>
      </c>
      <c r="O312" s="91" t="str">
        <f t="shared" si="65"/>
        <v/>
      </c>
      <c r="P312" s="91" t="str">
        <f t="shared" si="66"/>
        <v/>
      </c>
      <c r="Q312" s="92" t="str">
        <f t="shared" si="61"/>
        <v/>
      </c>
      <c r="R312" s="92" t="str">
        <f t="shared" si="67"/>
        <v/>
      </c>
      <c r="S312" s="92" t="str">
        <f t="shared" si="68"/>
        <v/>
      </c>
      <c r="T312" s="92" t="str">
        <f t="shared" si="69"/>
        <v/>
      </c>
      <c r="U312" s="94" t="str">
        <f t="shared" si="62"/>
        <v/>
      </c>
      <c r="V312" s="95" t="str">
        <f t="shared" si="63"/>
        <v/>
      </c>
      <c r="W312" s="95" t="str">
        <f t="shared" si="70"/>
        <v/>
      </c>
      <c r="X312" s="96" t="str">
        <f t="shared" si="71"/>
        <v/>
      </c>
    </row>
    <row r="313" spans="1:24" ht="14.4" x14ac:dyDescent="0.3">
      <c r="A313" s="13"/>
      <c r="B313" s="76"/>
      <c r="C313" s="78"/>
      <c r="D313" s="77"/>
      <c r="E313" s="66"/>
      <c r="J313" s="88" t="str">
        <f t="shared" si="59"/>
        <v/>
      </c>
      <c r="K313" s="89" t="str">
        <f t="shared" ca="1" si="60"/>
        <v/>
      </c>
      <c r="L313" s="88" t="str">
        <f t="shared" si="64"/>
        <v/>
      </c>
      <c r="M313" s="90" t="str">
        <f ca="1">IF(J313="","",VALUE(LEFT(OFFSET($E$7,$H$13*($J313-1),0),MAX(ISNUMBER(VALUE(MID(OFFSET($E$7,$H$13*($J313-1),0),{1,2,3,4,5,6,7,8,9},1)))*{1,2,3,4,5,6,7,8,9}))))</f>
        <v/>
      </c>
      <c r="N313" s="90" t="str">
        <f t="shared" ca="1" si="58"/>
        <v/>
      </c>
      <c r="O313" s="91" t="str">
        <f t="shared" si="65"/>
        <v/>
      </c>
      <c r="P313" s="91" t="str">
        <f t="shared" si="66"/>
        <v/>
      </c>
      <c r="Q313" s="92" t="str">
        <f t="shared" si="61"/>
        <v/>
      </c>
      <c r="R313" s="92" t="str">
        <f t="shared" si="67"/>
        <v/>
      </c>
      <c r="S313" s="92" t="str">
        <f t="shared" si="68"/>
        <v/>
      </c>
      <c r="T313" s="92" t="str">
        <f t="shared" si="69"/>
        <v/>
      </c>
      <c r="U313" s="94" t="str">
        <f t="shared" si="62"/>
        <v/>
      </c>
      <c r="V313" s="95" t="str">
        <f t="shared" si="63"/>
        <v/>
      </c>
      <c r="W313" s="95" t="str">
        <f t="shared" si="70"/>
        <v/>
      </c>
      <c r="X313" s="96" t="str">
        <f t="shared" si="71"/>
        <v/>
      </c>
    </row>
    <row r="314" spans="1:24" ht="14.4" x14ac:dyDescent="0.3">
      <c r="A314" s="13"/>
      <c r="B314" s="76"/>
      <c r="C314" s="78"/>
      <c r="D314" s="77"/>
      <c r="E314" s="66"/>
      <c r="J314" s="88" t="str">
        <f t="shared" si="59"/>
        <v/>
      </c>
      <c r="K314" s="89" t="str">
        <f t="shared" ca="1" si="60"/>
        <v/>
      </c>
      <c r="L314" s="88" t="str">
        <f t="shared" si="64"/>
        <v/>
      </c>
      <c r="M314" s="90" t="str">
        <f ca="1">IF(J314="","",VALUE(LEFT(OFFSET($E$7,$H$13*($J314-1),0),MAX(ISNUMBER(VALUE(MID(OFFSET($E$7,$H$13*($J314-1),0),{1,2,3,4,5,6,7,8,9},1)))*{1,2,3,4,5,6,7,8,9}))))</f>
        <v/>
      </c>
      <c r="N314" s="90" t="str">
        <f t="shared" ca="1" si="58"/>
        <v/>
      </c>
      <c r="O314" s="91" t="str">
        <f t="shared" si="65"/>
        <v/>
      </c>
      <c r="P314" s="91" t="str">
        <f t="shared" si="66"/>
        <v/>
      </c>
      <c r="Q314" s="92" t="str">
        <f t="shared" si="61"/>
        <v/>
      </c>
      <c r="R314" s="92" t="str">
        <f t="shared" si="67"/>
        <v/>
      </c>
      <c r="S314" s="92" t="str">
        <f t="shared" si="68"/>
        <v/>
      </c>
      <c r="T314" s="92" t="str">
        <f t="shared" si="69"/>
        <v/>
      </c>
      <c r="U314" s="94" t="str">
        <f t="shared" si="62"/>
        <v/>
      </c>
      <c r="V314" s="95" t="str">
        <f t="shared" si="63"/>
        <v/>
      </c>
      <c r="W314" s="95" t="str">
        <f t="shared" si="70"/>
        <v/>
      </c>
      <c r="X314" s="96" t="str">
        <f t="shared" si="71"/>
        <v/>
      </c>
    </row>
    <row r="315" spans="1:24" ht="14.4" x14ac:dyDescent="0.3">
      <c r="A315" s="13"/>
      <c r="B315" s="76"/>
      <c r="C315" s="78"/>
      <c r="D315" s="77"/>
      <c r="E315" s="66"/>
      <c r="J315" s="88" t="str">
        <f t="shared" si="59"/>
        <v/>
      </c>
      <c r="K315" s="89" t="str">
        <f t="shared" ca="1" si="60"/>
        <v/>
      </c>
      <c r="L315" s="88" t="str">
        <f t="shared" si="64"/>
        <v/>
      </c>
      <c r="M315" s="90" t="str">
        <f ca="1">IF(J315="","",VALUE(LEFT(OFFSET($E$7,$H$13*($J315-1),0),MAX(ISNUMBER(VALUE(MID(OFFSET($E$7,$H$13*($J315-1),0),{1,2,3,4,5,6,7,8,9},1)))*{1,2,3,4,5,6,7,8,9}))))</f>
        <v/>
      </c>
      <c r="N315" s="90" t="str">
        <f t="shared" ca="1" si="58"/>
        <v/>
      </c>
      <c r="O315" s="91" t="str">
        <f t="shared" si="65"/>
        <v/>
      </c>
      <c r="P315" s="91" t="str">
        <f t="shared" si="66"/>
        <v/>
      </c>
      <c r="Q315" s="92" t="str">
        <f t="shared" si="61"/>
        <v/>
      </c>
      <c r="R315" s="92" t="str">
        <f t="shared" si="67"/>
        <v/>
      </c>
      <c r="S315" s="92" t="str">
        <f t="shared" si="68"/>
        <v/>
      </c>
      <c r="T315" s="92" t="str">
        <f t="shared" si="69"/>
        <v/>
      </c>
      <c r="U315" s="94" t="str">
        <f t="shared" si="62"/>
        <v/>
      </c>
      <c r="V315" s="95" t="str">
        <f t="shared" si="63"/>
        <v/>
      </c>
      <c r="W315" s="95" t="str">
        <f t="shared" si="70"/>
        <v/>
      </c>
      <c r="X315" s="96" t="str">
        <f t="shared" si="71"/>
        <v/>
      </c>
    </row>
    <row r="316" spans="1:24" ht="14.4" x14ac:dyDescent="0.3">
      <c r="A316" s="13"/>
      <c r="B316" s="76"/>
      <c r="C316" s="78"/>
      <c r="D316" s="77"/>
      <c r="E316" s="66"/>
      <c r="J316" s="88" t="str">
        <f t="shared" si="59"/>
        <v/>
      </c>
      <c r="K316" s="89" t="str">
        <f t="shared" ca="1" si="60"/>
        <v/>
      </c>
      <c r="L316" s="88" t="str">
        <f t="shared" si="64"/>
        <v/>
      </c>
      <c r="M316" s="90" t="str">
        <f ca="1">IF(J316="","",VALUE(LEFT(OFFSET($E$7,$H$13*($J316-1),0),MAX(ISNUMBER(VALUE(MID(OFFSET($E$7,$H$13*($J316-1),0),{1,2,3,4,5,6,7,8,9},1)))*{1,2,3,4,5,6,7,8,9}))))</f>
        <v/>
      </c>
      <c r="N316" s="90" t="str">
        <f t="shared" ca="1" si="58"/>
        <v/>
      </c>
      <c r="O316" s="91" t="str">
        <f t="shared" si="65"/>
        <v/>
      </c>
      <c r="P316" s="91" t="str">
        <f t="shared" si="66"/>
        <v/>
      </c>
      <c r="Q316" s="92" t="str">
        <f t="shared" si="61"/>
        <v/>
      </c>
      <c r="R316" s="92" t="str">
        <f t="shared" si="67"/>
        <v/>
      </c>
      <c r="S316" s="92" t="str">
        <f t="shared" si="68"/>
        <v/>
      </c>
      <c r="T316" s="92" t="str">
        <f t="shared" si="69"/>
        <v/>
      </c>
      <c r="U316" s="94" t="str">
        <f t="shared" si="62"/>
        <v/>
      </c>
      <c r="V316" s="95" t="str">
        <f t="shared" si="63"/>
        <v/>
      </c>
      <c r="W316" s="95" t="str">
        <f t="shared" si="70"/>
        <v/>
      </c>
      <c r="X316" s="96" t="str">
        <f t="shared" si="71"/>
        <v/>
      </c>
    </row>
    <row r="317" spans="1:24" ht="14.4" x14ac:dyDescent="0.3">
      <c r="A317" s="13"/>
      <c r="B317" s="76"/>
      <c r="C317" s="78"/>
      <c r="D317" s="77"/>
      <c r="E317" s="66"/>
      <c r="J317" s="88" t="str">
        <f t="shared" si="59"/>
        <v/>
      </c>
      <c r="K317" s="89" t="str">
        <f t="shared" ca="1" si="60"/>
        <v/>
      </c>
      <c r="L317" s="88" t="str">
        <f t="shared" si="64"/>
        <v/>
      </c>
      <c r="M317" s="90" t="str">
        <f ca="1">IF(J317="","",VALUE(LEFT(OFFSET($E$7,$H$13*($J317-1),0),MAX(ISNUMBER(VALUE(MID(OFFSET($E$7,$H$13*($J317-1),0),{1,2,3,4,5,6,7,8,9},1)))*{1,2,3,4,5,6,7,8,9}))))</f>
        <v/>
      </c>
      <c r="N317" s="90" t="str">
        <f t="shared" ca="1" si="58"/>
        <v/>
      </c>
      <c r="O317" s="91" t="str">
        <f t="shared" si="65"/>
        <v/>
      </c>
      <c r="P317" s="91" t="str">
        <f t="shared" si="66"/>
        <v/>
      </c>
      <c r="Q317" s="92" t="str">
        <f t="shared" si="61"/>
        <v/>
      </c>
      <c r="R317" s="92" t="str">
        <f t="shared" si="67"/>
        <v/>
      </c>
      <c r="S317" s="92" t="str">
        <f t="shared" si="68"/>
        <v/>
      </c>
      <c r="T317" s="92" t="str">
        <f t="shared" si="69"/>
        <v/>
      </c>
      <c r="U317" s="94" t="str">
        <f t="shared" si="62"/>
        <v/>
      </c>
      <c r="V317" s="95" t="str">
        <f t="shared" si="63"/>
        <v/>
      </c>
      <c r="W317" s="95" t="str">
        <f t="shared" si="70"/>
        <v/>
      </c>
      <c r="X317" s="96" t="str">
        <f t="shared" si="71"/>
        <v/>
      </c>
    </row>
    <row r="318" spans="1:24" ht="14.4" x14ac:dyDescent="0.3">
      <c r="A318" s="13"/>
      <c r="B318" s="76"/>
      <c r="C318" s="78"/>
      <c r="D318" s="77"/>
      <c r="E318" s="66"/>
      <c r="J318" s="88" t="str">
        <f t="shared" si="59"/>
        <v/>
      </c>
      <c r="K318" s="89" t="str">
        <f t="shared" ca="1" si="60"/>
        <v/>
      </c>
      <c r="L318" s="88" t="str">
        <f t="shared" si="64"/>
        <v/>
      </c>
      <c r="M318" s="90" t="str">
        <f ca="1">IF(J318="","",VALUE(LEFT(OFFSET($E$7,$H$13*($J318-1),0),MAX(ISNUMBER(VALUE(MID(OFFSET($E$7,$H$13*($J318-1),0),{1,2,3,4,5,6,7,8,9},1)))*{1,2,3,4,5,6,7,8,9}))))</f>
        <v/>
      </c>
      <c r="N318" s="90" t="str">
        <f t="shared" ca="1" si="58"/>
        <v/>
      </c>
      <c r="O318" s="91" t="str">
        <f t="shared" si="65"/>
        <v/>
      </c>
      <c r="P318" s="91" t="str">
        <f t="shared" si="66"/>
        <v/>
      </c>
      <c r="Q318" s="92" t="str">
        <f t="shared" si="61"/>
        <v/>
      </c>
      <c r="R318" s="92" t="str">
        <f t="shared" si="67"/>
        <v/>
      </c>
      <c r="S318" s="92" t="str">
        <f t="shared" si="68"/>
        <v/>
      </c>
      <c r="T318" s="92" t="str">
        <f t="shared" si="69"/>
        <v/>
      </c>
      <c r="U318" s="94" t="str">
        <f t="shared" si="62"/>
        <v/>
      </c>
      <c r="V318" s="95" t="str">
        <f t="shared" si="63"/>
        <v/>
      </c>
      <c r="W318" s="95" t="str">
        <f t="shared" si="70"/>
        <v/>
      </c>
      <c r="X318" s="96" t="str">
        <f t="shared" si="71"/>
        <v/>
      </c>
    </row>
    <row r="319" spans="1:24" ht="14.4" x14ac:dyDescent="0.3">
      <c r="A319" s="13"/>
      <c r="B319" s="76"/>
      <c r="C319" s="78"/>
      <c r="D319" s="77"/>
      <c r="E319" s="66"/>
      <c r="J319" s="88" t="str">
        <f t="shared" si="59"/>
        <v/>
      </c>
      <c r="K319" s="89" t="str">
        <f t="shared" ca="1" si="60"/>
        <v/>
      </c>
      <c r="L319" s="88" t="str">
        <f t="shared" si="64"/>
        <v/>
      </c>
      <c r="M319" s="90" t="str">
        <f ca="1">IF(J319="","",VALUE(LEFT(OFFSET($E$7,$H$13*($J319-1),0),MAX(ISNUMBER(VALUE(MID(OFFSET($E$7,$H$13*($J319-1),0),{1,2,3,4,5,6,7,8,9},1)))*{1,2,3,4,5,6,7,8,9}))))</f>
        <v/>
      </c>
      <c r="N319" s="90" t="str">
        <f t="shared" ca="1" si="58"/>
        <v/>
      </c>
      <c r="O319" s="91" t="str">
        <f t="shared" si="65"/>
        <v/>
      </c>
      <c r="P319" s="91" t="str">
        <f t="shared" si="66"/>
        <v/>
      </c>
      <c r="Q319" s="92" t="str">
        <f t="shared" si="61"/>
        <v/>
      </c>
      <c r="R319" s="92" t="str">
        <f t="shared" si="67"/>
        <v/>
      </c>
      <c r="S319" s="92" t="str">
        <f t="shared" si="68"/>
        <v/>
      </c>
      <c r="T319" s="92" t="str">
        <f t="shared" si="69"/>
        <v/>
      </c>
      <c r="U319" s="94" t="str">
        <f t="shared" si="62"/>
        <v/>
      </c>
      <c r="V319" s="95" t="str">
        <f t="shared" si="63"/>
        <v/>
      </c>
      <c r="W319" s="95" t="str">
        <f t="shared" si="70"/>
        <v/>
      </c>
      <c r="X319" s="96" t="str">
        <f t="shared" si="71"/>
        <v/>
      </c>
    </row>
    <row r="320" spans="1:24" ht="14.4" x14ac:dyDescent="0.3">
      <c r="A320" s="13"/>
      <c r="B320" s="76"/>
      <c r="C320" s="78"/>
      <c r="D320" s="77"/>
      <c r="E320" s="66"/>
      <c r="J320" s="88" t="str">
        <f t="shared" si="59"/>
        <v/>
      </c>
      <c r="K320" s="89" t="str">
        <f t="shared" ca="1" si="60"/>
        <v/>
      </c>
      <c r="L320" s="88" t="str">
        <f t="shared" si="64"/>
        <v/>
      </c>
      <c r="M320" s="90" t="str">
        <f ca="1">IF(J320="","",VALUE(LEFT(OFFSET($E$7,$H$13*($J320-1),0),MAX(ISNUMBER(VALUE(MID(OFFSET($E$7,$H$13*($J320-1),0),{1,2,3,4,5,6,7,8,9},1)))*{1,2,3,4,5,6,7,8,9}))))</f>
        <v/>
      </c>
      <c r="N320" s="90" t="str">
        <f t="shared" ca="1" si="58"/>
        <v/>
      </c>
      <c r="O320" s="91" t="str">
        <f t="shared" si="65"/>
        <v/>
      </c>
      <c r="P320" s="91" t="str">
        <f t="shared" si="66"/>
        <v/>
      </c>
      <c r="Q320" s="92" t="str">
        <f t="shared" si="61"/>
        <v/>
      </c>
      <c r="R320" s="92" t="str">
        <f t="shared" si="67"/>
        <v/>
      </c>
      <c r="S320" s="92" t="str">
        <f t="shared" si="68"/>
        <v/>
      </c>
      <c r="T320" s="92" t="str">
        <f t="shared" si="69"/>
        <v/>
      </c>
      <c r="U320" s="94" t="str">
        <f t="shared" si="62"/>
        <v/>
      </c>
      <c r="V320" s="95" t="str">
        <f t="shared" si="63"/>
        <v/>
      </c>
      <c r="W320" s="95" t="str">
        <f t="shared" si="70"/>
        <v/>
      </c>
      <c r="X320" s="96" t="str">
        <f t="shared" si="71"/>
        <v/>
      </c>
    </row>
    <row r="321" spans="1:24" ht="14.4" x14ac:dyDescent="0.3">
      <c r="A321" s="13"/>
      <c r="B321" s="76"/>
      <c r="C321" s="78"/>
      <c r="D321" s="77"/>
      <c r="E321" s="66"/>
      <c r="J321" s="88" t="str">
        <f t="shared" si="59"/>
        <v/>
      </c>
      <c r="K321" s="89" t="str">
        <f t="shared" ca="1" si="60"/>
        <v/>
      </c>
      <c r="L321" s="88" t="str">
        <f t="shared" si="64"/>
        <v/>
      </c>
      <c r="M321" s="90" t="str">
        <f ca="1">IF(J321="","",VALUE(LEFT(OFFSET($E$7,$H$13*($J321-1),0),MAX(ISNUMBER(VALUE(MID(OFFSET($E$7,$H$13*($J321-1),0),{1,2,3,4,5,6,7,8,9},1)))*{1,2,3,4,5,6,7,8,9}))))</f>
        <v/>
      </c>
      <c r="N321" s="90" t="str">
        <f t="shared" ca="1" si="58"/>
        <v/>
      </c>
      <c r="O321" s="91" t="str">
        <f t="shared" si="65"/>
        <v/>
      </c>
      <c r="P321" s="91" t="str">
        <f t="shared" si="66"/>
        <v/>
      </c>
      <c r="Q321" s="92" t="str">
        <f t="shared" si="61"/>
        <v/>
      </c>
      <c r="R321" s="92" t="str">
        <f t="shared" si="67"/>
        <v/>
      </c>
      <c r="S321" s="92" t="str">
        <f t="shared" si="68"/>
        <v/>
      </c>
      <c r="T321" s="92" t="str">
        <f t="shared" si="69"/>
        <v/>
      </c>
      <c r="U321" s="94" t="str">
        <f t="shared" si="62"/>
        <v/>
      </c>
      <c r="V321" s="95" t="str">
        <f t="shared" si="63"/>
        <v/>
      </c>
      <c r="W321" s="95" t="str">
        <f t="shared" si="70"/>
        <v/>
      </c>
      <c r="X321" s="96" t="str">
        <f t="shared" si="71"/>
        <v/>
      </c>
    </row>
    <row r="322" spans="1:24" ht="14.4" x14ac:dyDescent="0.3">
      <c r="A322" s="13"/>
      <c r="B322" s="76"/>
      <c r="C322" s="78"/>
      <c r="D322" s="77"/>
      <c r="E322" s="66"/>
      <c r="J322" s="88" t="str">
        <f t="shared" si="59"/>
        <v/>
      </c>
      <c r="K322" s="89" t="str">
        <f t="shared" ca="1" si="60"/>
        <v/>
      </c>
      <c r="L322" s="88" t="str">
        <f t="shared" si="64"/>
        <v/>
      </c>
      <c r="M322" s="90" t="str">
        <f ca="1">IF(J322="","",VALUE(LEFT(OFFSET($E$7,$H$13*($J322-1),0),MAX(ISNUMBER(VALUE(MID(OFFSET($E$7,$H$13*($J322-1),0),{1,2,3,4,5,6,7,8,9},1)))*{1,2,3,4,5,6,7,8,9}))))</f>
        <v/>
      </c>
      <c r="N322" s="90" t="str">
        <f t="shared" ca="1" si="58"/>
        <v/>
      </c>
      <c r="O322" s="91" t="str">
        <f t="shared" si="65"/>
        <v/>
      </c>
      <c r="P322" s="91" t="str">
        <f t="shared" si="66"/>
        <v/>
      </c>
      <c r="Q322" s="92" t="str">
        <f t="shared" si="61"/>
        <v/>
      </c>
      <c r="R322" s="92" t="str">
        <f t="shared" si="67"/>
        <v/>
      </c>
      <c r="S322" s="92" t="str">
        <f t="shared" si="68"/>
        <v/>
      </c>
      <c r="T322" s="92" t="str">
        <f t="shared" si="69"/>
        <v/>
      </c>
      <c r="U322" s="94" t="str">
        <f t="shared" si="62"/>
        <v/>
      </c>
      <c r="V322" s="95" t="str">
        <f t="shared" si="63"/>
        <v/>
      </c>
      <c r="W322" s="95" t="str">
        <f t="shared" si="70"/>
        <v/>
      </c>
      <c r="X322" s="96" t="str">
        <f t="shared" si="71"/>
        <v/>
      </c>
    </row>
    <row r="323" spans="1:24" ht="14.4" x14ac:dyDescent="0.3">
      <c r="A323" s="13"/>
      <c r="B323" s="76"/>
      <c r="C323" s="78"/>
      <c r="D323" s="77"/>
      <c r="E323" s="66"/>
      <c r="J323" s="88" t="str">
        <f t="shared" si="59"/>
        <v/>
      </c>
      <c r="K323" s="89" t="str">
        <f t="shared" ca="1" si="60"/>
        <v/>
      </c>
      <c r="L323" s="88" t="str">
        <f t="shared" si="64"/>
        <v/>
      </c>
      <c r="M323" s="90" t="str">
        <f ca="1">IF(J323="","",VALUE(LEFT(OFFSET($E$7,$H$13*($J323-1),0),MAX(ISNUMBER(VALUE(MID(OFFSET($E$7,$H$13*($J323-1),0),{1,2,3,4,5,6,7,8,9},1)))*{1,2,3,4,5,6,7,8,9}))))</f>
        <v/>
      </c>
      <c r="N323" s="90" t="str">
        <f t="shared" ca="1" si="58"/>
        <v/>
      </c>
      <c r="O323" s="91" t="str">
        <f t="shared" si="65"/>
        <v/>
      </c>
      <c r="P323" s="91" t="str">
        <f t="shared" si="66"/>
        <v/>
      </c>
      <c r="Q323" s="92" t="str">
        <f t="shared" si="61"/>
        <v/>
      </c>
      <c r="R323" s="92" t="str">
        <f t="shared" si="67"/>
        <v/>
      </c>
      <c r="S323" s="92" t="str">
        <f t="shared" si="68"/>
        <v/>
      </c>
      <c r="T323" s="92" t="str">
        <f t="shared" si="69"/>
        <v/>
      </c>
      <c r="U323" s="94" t="str">
        <f t="shared" si="62"/>
        <v/>
      </c>
      <c r="V323" s="95" t="str">
        <f t="shared" si="63"/>
        <v/>
      </c>
      <c r="W323" s="95" t="str">
        <f t="shared" si="70"/>
        <v/>
      </c>
      <c r="X323" s="96" t="str">
        <f t="shared" si="71"/>
        <v/>
      </c>
    </row>
    <row r="324" spans="1:24" ht="14.4" x14ac:dyDescent="0.3">
      <c r="A324" s="13"/>
      <c r="B324" s="76"/>
      <c r="C324" s="78"/>
      <c r="D324" s="77"/>
      <c r="E324" s="66"/>
      <c r="J324" s="88" t="str">
        <f t="shared" si="59"/>
        <v/>
      </c>
      <c r="K324" s="89" t="str">
        <f t="shared" ca="1" si="60"/>
        <v/>
      </c>
      <c r="L324" s="88" t="str">
        <f t="shared" si="64"/>
        <v/>
      </c>
      <c r="M324" s="90" t="str">
        <f ca="1">IF(J324="","",VALUE(LEFT(OFFSET($E$7,$H$13*($J324-1),0),MAX(ISNUMBER(VALUE(MID(OFFSET($E$7,$H$13*($J324-1),0),{1,2,3,4,5,6,7,8,9},1)))*{1,2,3,4,5,6,7,8,9}))))</f>
        <v/>
      </c>
      <c r="N324" s="90" t="str">
        <f t="shared" ca="1" si="58"/>
        <v/>
      </c>
      <c r="O324" s="91" t="str">
        <f t="shared" si="65"/>
        <v/>
      </c>
      <c r="P324" s="91" t="str">
        <f t="shared" si="66"/>
        <v/>
      </c>
      <c r="Q324" s="92" t="str">
        <f t="shared" si="61"/>
        <v/>
      </c>
      <c r="R324" s="92" t="str">
        <f t="shared" si="67"/>
        <v/>
      </c>
      <c r="S324" s="92" t="str">
        <f t="shared" si="68"/>
        <v/>
      </c>
      <c r="T324" s="92" t="str">
        <f t="shared" si="69"/>
        <v/>
      </c>
      <c r="U324" s="94" t="str">
        <f t="shared" si="62"/>
        <v/>
      </c>
      <c r="V324" s="95" t="str">
        <f t="shared" si="63"/>
        <v/>
      </c>
      <c r="W324" s="95" t="str">
        <f t="shared" si="70"/>
        <v/>
      </c>
      <c r="X324" s="96" t="str">
        <f t="shared" si="71"/>
        <v/>
      </c>
    </row>
    <row r="325" spans="1:24" ht="14.4" x14ac:dyDescent="0.3">
      <c r="A325" s="13"/>
      <c r="B325" s="76"/>
      <c r="C325" s="78"/>
      <c r="D325" s="77"/>
      <c r="E325" s="66"/>
      <c r="J325" s="88" t="str">
        <f t="shared" si="59"/>
        <v/>
      </c>
      <c r="K325" s="89" t="str">
        <f t="shared" ca="1" si="60"/>
        <v/>
      </c>
      <c r="L325" s="88" t="str">
        <f t="shared" si="64"/>
        <v/>
      </c>
      <c r="M325" s="90" t="str">
        <f ca="1">IF(J325="","",VALUE(LEFT(OFFSET($E$7,$H$13*($J325-1),0),MAX(ISNUMBER(VALUE(MID(OFFSET($E$7,$H$13*($J325-1),0),{1,2,3,4,5,6,7,8,9},1)))*{1,2,3,4,5,6,7,8,9}))))</f>
        <v/>
      </c>
      <c r="N325" s="90" t="str">
        <f t="shared" ca="1" si="58"/>
        <v/>
      </c>
      <c r="O325" s="91" t="str">
        <f t="shared" si="65"/>
        <v/>
      </c>
      <c r="P325" s="91" t="str">
        <f t="shared" si="66"/>
        <v/>
      </c>
      <c r="Q325" s="92" t="str">
        <f t="shared" si="61"/>
        <v/>
      </c>
      <c r="R325" s="92" t="str">
        <f t="shared" si="67"/>
        <v/>
      </c>
      <c r="S325" s="92" t="str">
        <f t="shared" si="68"/>
        <v/>
      </c>
      <c r="T325" s="92" t="str">
        <f t="shared" si="69"/>
        <v/>
      </c>
      <c r="U325" s="94" t="str">
        <f t="shared" si="62"/>
        <v/>
      </c>
      <c r="V325" s="95" t="str">
        <f t="shared" si="63"/>
        <v/>
      </c>
      <c r="W325" s="95" t="str">
        <f t="shared" si="70"/>
        <v/>
      </c>
      <c r="X325" s="96" t="str">
        <f t="shared" si="71"/>
        <v/>
      </c>
    </row>
    <row r="326" spans="1:24" ht="14.4" x14ac:dyDescent="0.3">
      <c r="A326" s="13"/>
      <c r="B326" s="76"/>
      <c r="C326" s="78"/>
      <c r="D326" s="77"/>
      <c r="E326" s="66"/>
      <c r="J326" s="88" t="str">
        <f t="shared" si="59"/>
        <v/>
      </c>
      <c r="K326" s="89" t="str">
        <f t="shared" ca="1" si="60"/>
        <v/>
      </c>
      <c r="L326" s="88" t="str">
        <f t="shared" si="64"/>
        <v/>
      </c>
      <c r="M326" s="90" t="str">
        <f ca="1">IF(J326="","",VALUE(LEFT(OFFSET($E$7,$H$13*($J326-1),0),MAX(ISNUMBER(VALUE(MID(OFFSET($E$7,$H$13*($J326-1),0),{1,2,3,4,5,6,7,8,9},1)))*{1,2,3,4,5,6,7,8,9}))))</f>
        <v/>
      </c>
      <c r="N326" s="90" t="str">
        <f t="shared" ca="1" si="58"/>
        <v/>
      </c>
      <c r="O326" s="91" t="str">
        <f t="shared" si="65"/>
        <v/>
      </c>
      <c r="P326" s="91" t="str">
        <f t="shared" si="66"/>
        <v/>
      </c>
      <c r="Q326" s="92" t="str">
        <f t="shared" si="61"/>
        <v/>
      </c>
      <c r="R326" s="92" t="str">
        <f t="shared" si="67"/>
        <v/>
      </c>
      <c r="S326" s="92" t="str">
        <f t="shared" si="68"/>
        <v/>
      </c>
      <c r="T326" s="92" t="str">
        <f t="shared" si="69"/>
        <v/>
      </c>
      <c r="U326" s="94" t="str">
        <f t="shared" si="62"/>
        <v/>
      </c>
      <c r="V326" s="95" t="str">
        <f t="shared" si="63"/>
        <v/>
      </c>
      <c r="W326" s="95" t="str">
        <f t="shared" si="70"/>
        <v/>
      </c>
      <c r="X326" s="96" t="str">
        <f t="shared" si="71"/>
        <v/>
      </c>
    </row>
    <row r="327" spans="1:24" ht="14.4" x14ac:dyDescent="0.3">
      <c r="A327" s="13"/>
      <c r="B327" s="76"/>
      <c r="C327" s="78"/>
      <c r="D327" s="77"/>
      <c r="E327" s="66"/>
      <c r="J327" s="88" t="str">
        <f t="shared" si="59"/>
        <v/>
      </c>
      <c r="K327" s="89" t="str">
        <f t="shared" ca="1" si="60"/>
        <v/>
      </c>
      <c r="L327" s="88" t="str">
        <f t="shared" si="64"/>
        <v/>
      </c>
      <c r="M327" s="90" t="str">
        <f ca="1">IF(J327="","",VALUE(LEFT(OFFSET($E$7,$H$13*($J327-1),0),MAX(ISNUMBER(VALUE(MID(OFFSET($E$7,$H$13*($J327-1),0),{1,2,3,4,5,6,7,8,9},1)))*{1,2,3,4,5,6,7,8,9}))))</f>
        <v/>
      </c>
      <c r="N327" s="90" t="str">
        <f t="shared" ref="N327:N390" ca="1" si="72">IF(M327="","",CONVERT(M327,LEFT(Temp_unit,1),"C"))</f>
        <v/>
      </c>
      <c r="O327" s="91" t="str">
        <f t="shared" si="65"/>
        <v/>
      </c>
      <c r="P327" s="91" t="str">
        <f t="shared" si="66"/>
        <v/>
      </c>
      <c r="Q327" s="92" t="str">
        <f t="shared" si="61"/>
        <v/>
      </c>
      <c r="R327" s="92" t="str">
        <f t="shared" si="67"/>
        <v/>
      </c>
      <c r="S327" s="92" t="str">
        <f t="shared" si="68"/>
        <v/>
      </c>
      <c r="T327" s="92" t="str">
        <f t="shared" si="69"/>
        <v/>
      </c>
      <c r="U327" s="94" t="str">
        <f t="shared" si="62"/>
        <v/>
      </c>
      <c r="V327" s="95" t="str">
        <f t="shared" si="63"/>
        <v/>
      </c>
      <c r="W327" s="95" t="str">
        <f t="shared" si="70"/>
        <v/>
      </c>
      <c r="X327" s="96" t="str">
        <f t="shared" si="71"/>
        <v/>
      </c>
    </row>
    <row r="328" spans="1:24" ht="14.4" x14ac:dyDescent="0.3">
      <c r="A328" s="13"/>
      <c r="B328" s="76"/>
      <c r="C328" s="78"/>
      <c r="D328" s="77"/>
      <c r="E328" s="66"/>
      <c r="J328" s="88" t="str">
        <f t="shared" ref="J328:J391" si="73">IF(J327="","",IF(J327+1&gt;$H$8/$H$13,"",J327+1))</f>
        <v/>
      </c>
      <c r="K328" s="89" t="str">
        <f t="shared" ref="K328:K391" ca="1" si="74">IF(J328="","",OFFSET($D$7,$H$13*($J328-1),0))</f>
        <v/>
      </c>
      <c r="L328" s="88" t="str">
        <f t="shared" si="64"/>
        <v/>
      </c>
      <c r="M328" s="90" t="str">
        <f ca="1">IF(J328="","",VALUE(LEFT(OFFSET($E$7,$H$13*($J328-1),0),MAX(ISNUMBER(VALUE(MID(OFFSET($E$7,$H$13*($J328-1),0),{1,2,3,4,5,6,7,8,9},1)))*{1,2,3,4,5,6,7,8,9}))))</f>
        <v/>
      </c>
      <c r="N328" s="90" t="str">
        <f t="shared" ca="1" si="72"/>
        <v/>
      </c>
      <c r="O328" s="91" t="str">
        <f t="shared" si="65"/>
        <v/>
      </c>
      <c r="P328" s="91" t="str">
        <f t="shared" si="66"/>
        <v/>
      </c>
      <c r="Q328" s="92" t="str">
        <f t="shared" ref="Q328:Q391" si="75">IF(J328="","",IF(N328&lt;Temp_min,0,N328*M_a+M_b))</f>
        <v/>
      </c>
      <c r="R328" s="92" t="str">
        <f t="shared" si="67"/>
        <v/>
      </c>
      <c r="S328" s="92" t="str">
        <f t="shared" si="68"/>
        <v/>
      </c>
      <c r="T328" s="92" t="str">
        <f t="shared" si="69"/>
        <v/>
      </c>
      <c r="U328" s="94" t="str">
        <f t="shared" ref="U328:U391" si="76">IF(J328="","",MIN(U327+T328,M_maxlcfu))</f>
        <v/>
      </c>
      <c r="V328" s="95" t="str">
        <f t="shared" ref="V328:V391" si="77">IF(J328="","",IF(N328&lt;Temp_min,0,((N328-M_tmin)/(Pref_temp-M_tmin))^2))</f>
        <v/>
      </c>
      <c r="W328" s="95" t="str">
        <f t="shared" si="70"/>
        <v/>
      </c>
      <c r="X328" s="96" t="str">
        <f t="shared" si="71"/>
        <v/>
      </c>
    </row>
    <row r="329" spans="1:24" ht="14.4" x14ac:dyDescent="0.3">
      <c r="A329" s="13"/>
      <c r="B329" s="76"/>
      <c r="C329" s="78"/>
      <c r="D329" s="77"/>
      <c r="E329" s="66"/>
      <c r="J329" s="88" t="str">
        <f t="shared" si="73"/>
        <v/>
      </c>
      <c r="K329" s="89" t="str">
        <f t="shared" ca="1" si="74"/>
        <v/>
      </c>
      <c r="L329" s="88" t="str">
        <f t="shared" ref="L329:L392" si="78">IF(J329="","",K329-K328)</f>
        <v/>
      </c>
      <c r="M329" s="90" t="str">
        <f ca="1">IF(J329="","",VALUE(LEFT(OFFSET($E$7,$H$13*($J329-1),0),MAX(ISNUMBER(VALUE(MID(OFFSET($E$7,$H$13*($J329-1),0),{1,2,3,4,5,6,7,8,9},1)))*{1,2,3,4,5,6,7,8,9}))))</f>
        <v/>
      </c>
      <c r="N329" s="90" t="str">
        <f t="shared" ca="1" si="72"/>
        <v/>
      </c>
      <c r="O329" s="91" t="str">
        <f t="shared" ref="O329:O392" si="79">IF(J329="","",$K329-$K$7)</f>
        <v/>
      </c>
      <c r="P329" s="91" t="str">
        <f t="shared" ref="P329:P392" si="80">IF(J329="","",P328+L329*N329)</f>
        <v/>
      </c>
      <c r="Q329" s="92" t="str">
        <f t="shared" si="75"/>
        <v/>
      </c>
      <c r="R329" s="92" t="str">
        <f t="shared" ref="R329:R392" si="81">IF(J329="","",Q329^2)</f>
        <v/>
      </c>
      <c r="S329" s="92" t="str">
        <f t="shared" ref="S329:S392" si="82">IF(J329="","",R329/2.301)</f>
        <v/>
      </c>
      <c r="T329" s="92" t="str">
        <f t="shared" ref="T329:T392" si="83">IF(J329="","",S329*24*(K329-K328))</f>
        <v/>
      </c>
      <c r="U329" s="94" t="str">
        <f t="shared" si="76"/>
        <v/>
      </c>
      <c r="V329" s="95" t="str">
        <f t="shared" si="77"/>
        <v/>
      </c>
      <c r="W329" s="95" t="str">
        <f t="shared" ref="W329:W392" si="84">IF(J329="","",V329*(K329-K328))</f>
        <v/>
      </c>
      <c r="X329" s="96" t="str">
        <f t="shared" ref="X329:X392" si="85">IF(J329="","",X328-W329)</f>
        <v/>
      </c>
    </row>
    <row r="330" spans="1:24" ht="14.4" x14ac:dyDescent="0.3">
      <c r="A330" s="13"/>
      <c r="B330" s="76"/>
      <c r="C330" s="78"/>
      <c r="D330" s="77"/>
      <c r="E330" s="66"/>
      <c r="J330" s="88" t="str">
        <f t="shared" si="73"/>
        <v/>
      </c>
      <c r="K330" s="89" t="str">
        <f t="shared" ca="1" si="74"/>
        <v/>
      </c>
      <c r="L330" s="88" t="str">
        <f t="shared" si="78"/>
        <v/>
      </c>
      <c r="M330" s="90" t="str">
        <f ca="1">IF(J330="","",VALUE(LEFT(OFFSET($E$7,$H$13*($J330-1),0),MAX(ISNUMBER(VALUE(MID(OFFSET($E$7,$H$13*($J330-1),0),{1,2,3,4,5,6,7,8,9},1)))*{1,2,3,4,5,6,7,8,9}))))</f>
        <v/>
      </c>
      <c r="N330" s="90" t="str">
        <f t="shared" ca="1" si="72"/>
        <v/>
      </c>
      <c r="O330" s="91" t="str">
        <f t="shared" si="79"/>
        <v/>
      </c>
      <c r="P330" s="91" t="str">
        <f t="shared" si="80"/>
        <v/>
      </c>
      <c r="Q330" s="92" t="str">
        <f t="shared" si="75"/>
        <v/>
      </c>
      <c r="R330" s="92" t="str">
        <f t="shared" si="81"/>
        <v/>
      </c>
      <c r="S330" s="92" t="str">
        <f t="shared" si="82"/>
        <v/>
      </c>
      <c r="T330" s="92" t="str">
        <f t="shared" si="83"/>
        <v/>
      </c>
      <c r="U330" s="94" t="str">
        <f t="shared" si="76"/>
        <v/>
      </c>
      <c r="V330" s="95" t="str">
        <f t="shared" si="77"/>
        <v/>
      </c>
      <c r="W330" s="95" t="str">
        <f t="shared" si="84"/>
        <v/>
      </c>
      <c r="X330" s="96" t="str">
        <f t="shared" si="85"/>
        <v/>
      </c>
    </row>
    <row r="331" spans="1:24" ht="14.4" x14ac:dyDescent="0.3">
      <c r="A331" s="13"/>
      <c r="B331" s="76"/>
      <c r="C331" s="78"/>
      <c r="D331" s="77"/>
      <c r="E331" s="66"/>
      <c r="J331" s="88" t="str">
        <f t="shared" si="73"/>
        <v/>
      </c>
      <c r="K331" s="89" t="str">
        <f t="shared" ca="1" si="74"/>
        <v/>
      </c>
      <c r="L331" s="88" t="str">
        <f t="shared" si="78"/>
        <v/>
      </c>
      <c r="M331" s="90" t="str">
        <f ca="1">IF(J331="","",VALUE(LEFT(OFFSET($E$7,$H$13*($J331-1),0),MAX(ISNUMBER(VALUE(MID(OFFSET($E$7,$H$13*($J331-1),0),{1,2,3,4,5,6,7,8,9},1)))*{1,2,3,4,5,6,7,8,9}))))</f>
        <v/>
      </c>
      <c r="N331" s="90" t="str">
        <f t="shared" ca="1" si="72"/>
        <v/>
      </c>
      <c r="O331" s="91" t="str">
        <f t="shared" si="79"/>
        <v/>
      </c>
      <c r="P331" s="91" t="str">
        <f t="shared" si="80"/>
        <v/>
      </c>
      <c r="Q331" s="92" t="str">
        <f t="shared" si="75"/>
        <v/>
      </c>
      <c r="R331" s="92" t="str">
        <f t="shared" si="81"/>
        <v/>
      </c>
      <c r="S331" s="92" t="str">
        <f t="shared" si="82"/>
        <v/>
      </c>
      <c r="T331" s="92" t="str">
        <f t="shared" si="83"/>
        <v/>
      </c>
      <c r="U331" s="94" t="str">
        <f t="shared" si="76"/>
        <v/>
      </c>
      <c r="V331" s="95" t="str">
        <f t="shared" si="77"/>
        <v/>
      </c>
      <c r="W331" s="95" t="str">
        <f t="shared" si="84"/>
        <v/>
      </c>
      <c r="X331" s="96" t="str">
        <f t="shared" si="85"/>
        <v/>
      </c>
    </row>
    <row r="332" spans="1:24" ht="14.4" x14ac:dyDescent="0.3">
      <c r="A332" s="13"/>
      <c r="B332" s="76"/>
      <c r="C332" s="78"/>
      <c r="D332" s="77"/>
      <c r="E332" s="66"/>
      <c r="J332" s="88" t="str">
        <f t="shared" si="73"/>
        <v/>
      </c>
      <c r="K332" s="89" t="str">
        <f t="shared" ca="1" si="74"/>
        <v/>
      </c>
      <c r="L332" s="88" t="str">
        <f t="shared" si="78"/>
        <v/>
      </c>
      <c r="M332" s="90" t="str">
        <f ca="1">IF(J332="","",VALUE(LEFT(OFFSET($E$7,$H$13*($J332-1),0),MAX(ISNUMBER(VALUE(MID(OFFSET($E$7,$H$13*($J332-1),0),{1,2,3,4,5,6,7,8,9},1)))*{1,2,3,4,5,6,7,8,9}))))</f>
        <v/>
      </c>
      <c r="N332" s="90" t="str">
        <f t="shared" ca="1" si="72"/>
        <v/>
      </c>
      <c r="O332" s="91" t="str">
        <f t="shared" si="79"/>
        <v/>
      </c>
      <c r="P332" s="91" t="str">
        <f t="shared" si="80"/>
        <v/>
      </c>
      <c r="Q332" s="92" t="str">
        <f t="shared" si="75"/>
        <v/>
      </c>
      <c r="R332" s="92" t="str">
        <f t="shared" si="81"/>
        <v/>
      </c>
      <c r="S332" s="92" t="str">
        <f t="shared" si="82"/>
        <v/>
      </c>
      <c r="T332" s="92" t="str">
        <f t="shared" si="83"/>
        <v/>
      </c>
      <c r="U332" s="94" t="str">
        <f t="shared" si="76"/>
        <v/>
      </c>
      <c r="V332" s="95" t="str">
        <f t="shared" si="77"/>
        <v/>
      </c>
      <c r="W332" s="95" t="str">
        <f t="shared" si="84"/>
        <v/>
      </c>
      <c r="X332" s="96" t="str">
        <f t="shared" si="85"/>
        <v/>
      </c>
    </row>
    <row r="333" spans="1:24" ht="14.4" x14ac:dyDescent="0.3">
      <c r="A333" s="13"/>
      <c r="B333" s="76"/>
      <c r="C333" s="78"/>
      <c r="D333" s="77"/>
      <c r="E333" s="66"/>
      <c r="J333" s="88" t="str">
        <f t="shared" si="73"/>
        <v/>
      </c>
      <c r="K333" s="89" t="str">
        <f t="shared" ca="1" si="74"/>
        <v/>
      </c>
      <c r="L333" s="88" t="str">
        <f t="shared" si="78"/>
        <v/>
      </c>
      <c r="M333" s="90" t="str">
        <f ca="1">IF(J333="","",VALUE(LEFT(OFFSET($E$7,$H$13*($J333-1),0),MAX(ISNUMBER(VALUE(MID(OFFSET($E$7,$H$13*($J333-1),0),{1,2,3,4,5,6,7,8,9},1)))*{1,2,3,4,5,6,7,8,9}))))</f>
        <v/>
      </c>
      <c r="N333" s="90" t="str">
        <f t="shared" ca="1" si="72"/>
        <v/>
      </c>
      <c r="O333" s="91" t="str">
        <f t="shared" si="79"/>
        <v/>
      </c>
      <c r="P333" s="91" t="str">
        <f t="shared" si="80"/>
        <v/>
      </c>
      <c r="Q333" s="92" t="str">
        <f t="shared" si="75"/>
        <v/>
      </c>
      <c r="R333" s="92" t="str">
        <f t="shared" si="81"/>
        <v/>
      </c>
      <c r="S333" s="92" t="str">
        <f t="shared" si="82"/>
        <v/>
      </c>
      <c r="T333" s="92" t="str">
        <f t="shared" si="83"/>
        <v/>
      </c>
      <c r="U333" s="94" t="str">
        <f t="shared" si="76"/>
        <v/>
      </c>
      <c r="V333" s="95" t="str">
        <f t="shared" si="77"/>
        <v/>
      </c>
      <c r="W333" s="95" t="str">
        <f t="shared" si="84"/>
        <v/>
      </c>
      <c r="X333" s="96" t="str">
        <f t="shared" si="85"/>
        <v/>
      </c>
    </row>
    <row r="334" spans="1:24" ht="14.4" x14ac:dyDescent="0.3">
      <c r="A334" s="13"/>
      <c r="B334" s="76"/>
      <c r="C334" s="78"/>
      <c r="D334" s="77"/>
      <c r="E334" s="66"/>
      <c r="J334" s="88" t="str">
        <f t="shared" si="73"/>
        <v/>
      </c>
      <c r="K334" s="89" t="str">
        <f t="shared" ca="1" si="74"/>
        <v/>
      </c>
      <c r="L334" s="88" t="str">
        <f t="shared" si="78"/>
        <v/>
      </c>
      <c r="M334" s="90" t="str">
        <f ca="1">IF(J334="","",VALUE(LEFT(OFFSET($E$7,$H$13*($J334-1),0),MAX(ISNUMBER(VALUE(MID(OFFSET($E$7,$H$13*($J334-1),0),{1,2,3,4,5,6,7,8,9},1)))*{1,2,3,4,5,6,7,8,9}))))</f>
        <v/>
      </c>
      <c r="N334" s="90" t="str">
        <f t="shared" ca="1" si="72"/>
        <v/>
      </c>
      <c r="O334" s="91" t="str">
        <f t="shared" si="79"/>
        <v/>
      </c>
      <c r="P334" s="91" t="str">
        <f t="shared" si="80"/>
        <v/>
      </c>
      <c r="Q334" s="92" t="str">
        <f t="shared" si="75"/>
        <v/>
      </c>
      <c r="R334" s="92" t="str">
        <f t="shared" si="81"/>
        <v/>
      </c>
      <c r="S334" s="92" t="str">
        <f t="shared" si="82"/>
        <v/>
      </c>
      <c r="T334" s="92" t="str">
        <f t="shared" si="83"/>
        <v/>
      </c>
      <c r="U334" s="94" t="str">
        <f t="shared" si="76"/>
        <v/>
      </c>
      <c r="V334" s="95" t="str">
        <f t="shared" si="77"/>
        <v/>
      </c>
      <c r="W334" s="95" t="str">
        <f t="shared" si="84"/>
        <v/>
      </c>
      <c r="X334" s="96" t="str">
        <f t="shared" si="85"/>
        <v/>
      </c>
    </row>
    <row r="335" spans="1:24" ht="14.4" x14ac:dyDescent="0.3">
      <c r="A335" s="13"/>
      <c r="B335" s="76"/>
      <c r="C335" s="78"/>
      <c r="D335" s="77"/>
      <c r="E335" s="66"/>
      <c r="J335" s="88" t="str">
        <f t="shared" si="73"/>
        <v/>
      </c>
      <c r="K335" s="89" t="str">
        <f t="shared" ca="1" si="74"/>
        <v/>
      </c>
      <c r="L335" s="88" t="str">
        <f t="shared" si="78"/>
        <v/>
      </c>
      <c r="M335" s="90" t="str">
        <f ca="1">IF(J335="","",VALUE(LEFT(OFFSET($E$7,$H$13*($J335-1),0),MAX(ISNUMBER(VALUE(MID(OFFSET($E$7,$H$13*($J335-1),0),{1,2,3,4,5,6,7,8,9},1)))*{1,2,3,4,5,6,7,8,9}))))</f>
        <v/>
      </c>
      <c r="N335" s="90" t="str">
        <f t="shared" ca="1" si="72"/>
        <v/>
      </c>
      <c r="O335" s="91" t="str">
        <f t="shared" si="79"/>
        <v/>
      </c>
      <c r="P335" s="91" t="str">
        <f t="shared" si="80"/>
        <v/>
      </c>
      <c r="Q335" s="92" t="str">
        <f t="shared" si="75"/>
        <v/>
      </c>
      <c r="R335" s="92" t="str">
        <f t="shared" si="81"/>
        <v/>
      </c>
      <c r="S335" s="92" t="str">
        <f t="shared" si="82"/>
        <v/>
      </c>
      <c r="T335" s="92" t="str">
        <f t="shared" si="83"/>
        <v/>
      </c>
      <c r="U335" s="94" t="str">
        <f t="shared" si="76"/>
        <v/>
      </c>
      <c r="V335" s="95" t="str">
        <f t="shared" si="77"/>
        <v/>
      </c>
      <c r="W335" s="95" t="str">
        <f t="shared" si="84"/>
        <v/>
      </c>
      <c r="X335" s="96" t="str">
        <f t="shared" si="85"/>
        <v/>
      </c>
    </row>
    <row r="336" spans="1:24" ht="14.4" x14ac:dyDescent="0.3">
      <c r="A336" s="13"/>
      <c r="B336" s="76"/>
      <c r="C336" s="78"/>
      <c r="D336" s="77"/>
      <c r="E336" s="66"/>
      <c r="J336" s="88" t="str">
        <f t="shared" si="73"/>
        <v/>
      </c>
      <c r="K336" s="89" t="str">
        <f t="shared" ca="1" si="74"/>
        <v/>
      </c>
      <c r="L336" s="88" t="str">
        <f t="shared" si="78"/>
        <v/>
      </c>
      <c r="M336" s="90" t="str">
        <f ca="1">IF(J336="","",VALUE(LEFT(OFFSET($E$7,$H$13*($J336-1),0),MAX(ISNUMBER(VALUE(MID(OFFSET($E$7,$H$13*($J336-1),0),{1,2,3,4,5,6,7,8,9},1)))*{1,2,3,4,5,6,7,8,9}))))</f>
        <v/>
      </c>
      <c r="N336" s="90" t="str">
        <f t="shared" ca="1" si="72"/>
        <v/>
      </c>
      <c r="O336" s="91" t="str">
        <f t="shared" si="79"/>
        <v/>
      </c>
      <c r="P336" s="91" t="str">
        <f t="shared" si="80"/>
        <v/>
      </c>
      <c r="Q336" s="92" t="str">
        <f t="shared" si="75"/>
        <v/>
      </c>
      <c r="R336" s="92" t="str">
        <f t="shared" si="81"/>
        <v/>
      </c>
      <c r="S336" s="92" t="str">
        <f t="shared" si="82"/>
        <v/>
      </c>
      <c r="T336" s="92" t="str">
        <f t="shared" si="83"/>
        <v/>
      </c>
      <c r="U336" s="94" t="str">
        <f t="shared" si="76"/>
        <v/>
      </c>
      <c r="V336" s="95" t="str">
        <f t="shared" si="77"/>
        <v/>
      </c>
      <c r="W336" s="95" t="str">
        <f t="shared" si="84"/>
        <v/>
      </c>
      <c r="X336" s="96" t="str">
        <f t="shared" si="85"/>
        <v/>
      </c>
    </row>
    <row r="337" spans="1:24" ht="14.4" x14ac:dyDescent="0.3">
      <c r="A337" s="13"/>
      <c r="B337" s="76"/>
      <c r="C337" s="78"/>
      <c r="D337" s="77"/>
      <c r="E337" s="66"/>
      <c r="J337" s="88" t="str">
        <f t="shared" si="73"/>
        <v/>
      </c>
      <c r="K337" s="89" t="str">
        <f t="shared" ca="1" si="74"/>
        <v/>
      </c>
      <c r="L337" s="88" t="str">
        <f t="shared" si="78"/>
        <v/>
      </c>
      <c r="M337" s="90" t="str">
        <f ca="1">IF(J337="","",VALUE(LEFT(OFFSET($E$7,$H$13*($J337-1),0),MAX(ISNUMBER(VALUE(MID(OFFSET($E$7,$H$13*($J337-1),0),{1,2,3,4,5,6,7,8,9},1)))*{1,2,3,4,5,6,7,8,9}))))</f>
        <v/>
      </c>
      <c r="N337" s="90" t="str">
        <f t="shared" ca="1" si="72"/>
        <v/>
      </c>
      <c r="O337" s="91" t="str">
        <f t="shared" si="79"/>
        <v/>
      </c>
      <c r="P337" s="91" t="str">
        <f t="shared" si="80"/>
        <v/>
      </c>
      <c r="Q337" s="92" t="str">
        <f t="shared" si="75"/>
        <v/>
      </c>
      <c r="R337" s="92" t="str">
        <f t="shared" si="81"/>
        <v/>
      </c>
      <c r="S337" s="92" t="str">
        <f t="shared" si="82"/>
        <v/>
      </c>
      <c r="T337" s="92" t="str">
        <f t="shared" si="83"/>
        <v/>
      </c>
      <c r="U337" s="94" t="str">
        <f t="shared" si="76"/>
        <v/>
      </c>
      <c r="V337" s="95" t="str">
        <f t="shared" si="77"/>
        <v/>
      </c>
      <c r="W337" s="95" t="str">
        <f t="shared" si="84"/>
        <v/>
      </c>
      <c r="X337" s="96" t="str">
        <f t="shared" si="85"/>
        <v/>
      </c>
    </row>
    <row r="338" spans="1:24" ht="14.4" x14ac:dyDescent="0.3">
      <c r="A338" s="13"/>
      <c r="B338" s="76"/>
      <c r="C338" s="78"/>
      <c r="D338" s="77"/>
      <c r="E338" s="66"/>
      <c r="J338" s="88" t="str">
        <f t="shared" si="73"/>
        <v/>
      </c>
      <c r="K338" s="89" t="str">
        <f t="shared" ca="1" si="74"/>
        <v/>
      </c>
      <c r="L338" s="88" t="str">
        <f t="shared" si="78"/>
        <v/>
      </c>
      <c r="M338" s="90" t="str">
        <f ca="1">IF(J338="","",VALUE(LEFT(OFFSET($E$7,$H$13*($J338-1),0),MAX(ISNUMBER(VALUE(MID(OFFSET($E$7,$H$13*($J338-1),0),{1,2,3,4,5,6,7,8,9},1)))*{1,2,3,4,5,6,7,8,9}))))</f>
        <v/>
      </c>
      <c r="N338" s="90" t="str">
        <f t="shared" ca="1" si="72"/>
        <v/>
      </c>
      <c r="O338" s="91" t="str">
        <f t="shared" si="79"/>
        <v/>
      </c>
      <c r="P338" s="91" t="str">
        <f t="shared" si="80"/>
        <v/>
      </c>
      <c r="Q338" s="92" t="str">
        <f t="shared" si="75"/>
        <v/>
      </c>
      <c r="R338" s="92" t="str">
        <f t="shared" si="81"/>
        <v/>
      </c>
      <c r="S338" s="92" t="str">
        <f t="shared" si="82"/>
        <v/>
      </c>
      <c r="T338" s="92" t="str">
        <f t="shared" si="83"/>
        <v/>
      </c>
      <c r="U338" s="94" t="str">
        <f t="shared" si="76"/>
        <v/>
      </c>
      <c r="V338" s="95" t="str">
        <f t="shared" si="77"/>
        <v/>
      </c>
      <c r="W338" s="95" t="str">
        <f t="shared" si="84"/>
        <v/>
      </c>
      <c r="X338" s="96" t="str">
        <f t="shared" si="85"/>
        <v/>
      </c>
    </row>
    <row r="339" spans="1:24" ht="14.4" x14ac:dyDescent="0.3">
      <c r="A339" s="13"/>
      <c r="B339" s="76"/>
      <c r="C339" s="78"/>
      <c r="D339" s="77"/>
      <c r="E339" s="66"/>
      <c r="J339" s="88" t="str">
        <f t="shared" si="73"/>
        <v/>
      </c>
      <c r="K339" s="89" t="str">
        <f t="shared" ca="1" si="74"/>
        <v/>
      </c>
      <c r="L339" s="88" t="str">
        <f t="shared" si="78"/>
        <v/>
      </c>
      <c r="M339" s="90" t="str">
        <f ca="1">IF(J339="","",VALUE(LEFT(OFFSET($E$7,$H$13*($J339-1),0),MAX(ISNUMBER(VALUE(MID(OFFSET($E$7,$H$13*($J339-1),0),{1,2,3,4,5,6,7,8,9},1)))*{1,2,3,4,5,6,7,8,9}))))</f>
        <v/>
      </c>
      <c r="N339" s="90" t="str">
        <f t="shared" ca="1" si="72"/>
        <v/>
      </c>
      <c r="O339" s="91" t="str">
        <f t="shared" si="79"/>
        <v/>
      </c>
      <c r="P339" s="91" t="str">
        <f t="shared" si="80"/>
        <v/>
      </c>
      <c r="Q339" s="92" t="str">
        <f t="shared" si="75"/>
        <v/>
      </c>
      <c r="R339" s="92" t="str">
        <f t="shared" si="81"/>
        <v/>
      </c>
      <c r="S339" s="92" t="str">
        <f t="shared" si="82"/>
        <v/>
      </c>
      <c r="T339" s="92" t="str">
        <f t="shared" si="83"/>
        <v/>
      </c>
      <c r="U339" s="94" t="str">
        <f t="shared" si="76"/>
        <v/>
      </c>
      <c r="V339" s="95" t="str">
        <f t="shared" si="77"/>
        <v/>
      </c>
      <c r="W339" s="95" t="str">
        <f t="shared" si="84"/>
        <v/>
      </c>
      <c r="X339" s="96" t="str">
        <f t="shared" si="85"/>
        <v/>
      </c>
    </row>
    <row r="340" spans="1:24" ht="14.4" x14ac:dyDescent="0.3">
      <c r="A340" s="13"/>
      <c r="B340" s="76"/>
      <c r="C340" s="78"/>
      <c r="D340" s="77"/>
      <c r="E340" s="66"/>
      <c r="J340" s="88" t="str">
        <f t="shared" si="73"/>
        <v/>
      </c>
      <c r="K340" s="89" t="str">
        <f t="shared" ca="1" si="74"/>
        <v/>
      </c>
      <c r="L340" s="88" t="str">
        <f t="shared" si="78"/>
        <v/>
      </c>
      <c r="M340" s="90" t="str">
        <f ca="1">IF(J340="","",VALUE(LEFT(OFFSET($E$7,$H$13*($J340-1),0),MAX(ISNUMBER(VALUE(MID(OFFSET($E$7,$H$13*($J340-1),0),{1,2,3,4,5,6,7,8,9},1)))*{1,2,3,4,5,6,7,8,9}))))</f>
        <v/>
      </c>
      <c r="N340" s="90" t="str">
        <f t="shared" ca="1" si="72"/>
        <v/>
      </c>
      <c r="O340" s="91" t="str">
        <f t="shared" si="79"/>
        <v/>
      </c>
      <c r="P340" s="91" t="str">
        <f t="shared" si="80"/>
        <v/>
      </c>
      <c r="Q340" s="92" t="str">
        <f t="shared" si="75"/>
        <v/>
      </c>
      <c r="R340" s="92" t="str">
        <f t="shared" si="81"/>
        <v/>
      </c>
      <c r="S340" s="92" t="str">
        <f t="shared" si="82"/>
        <v/>
      </c>
      <c r="T340" s="92" t="str">
        <f t="shared" si="83"/>
        <v/>
      </c>
      <c r="U340" s="94" t="str">
        <f t="shared" si="76"/>
        <v/>
      </c>
      <c r="V340" s="95" t="str">
        <f t="shared" si="77"/>
        <v/>
      </c>
      <c r="W340" s="95" t="str">
        <f t="shared" si="84"/>
        <v/>
      </c>
      <c r="X340" s="96" t="str">
        <f t="shared" si="85"/>
        <v/>
      </c>
    </row>
    <row r="341" spans="1:24" ht="14.4" x14ac:dyDescent="0.3">
      <c r="A341" s="13"/>
      <c r="B341" s="76"/>
      <c r="C341" s="78"/>
      <c r="D341" s="77"/>
      <c r="E341" s="66"/>
      <c r="J341" s="88" t="str">
        <f t="shared" si="73"/>
        <v/>
      </c>
      <c r="K341" s="89" t="str">
        <f t="shared" ca="1" si="74"/>
        <v/>
      </c>
      <c r="L341" s="88" t="str">
        <f t="shared" si="78"/>
        <v/>
      </c>
      <c r="M341" s="90" t="str">
        <f ca="1">IF(J341="","",VALUE(LEFT(OFFSET($E$7,$H$13*($J341-1),0),MAX(ISNUMBER(VALUE(MID(OFFSET($E$7,$H$13*($J341-1),0),{1,2,3,4,5,6,7,8,9},1)))*{1,2,3,4,5,6,7,8,9}))))</f>
        <v/>
      </c>
      <c r="N341" s="90" t="str">
        <f t="shared" ca="1" si="72"/>
        <v/>
      </c>
      <c r="O341" s="91" t="str">
        <f t="shared" si="79"/>
        <v/>
      </c>
      <c r="P341" s="91" t="str">
        <f t="shared" si="80"/>
        <v/>
      </c>
      <c r="Q341" s="92" t="str">
        <f t="shared" si="75"/>
        <v/>
      </c>
      <c r="R341" s="92" t="str">
        <f t="shared" si="81"/>
        <v/>
      </c>
      <c r="S341" s="92" t="str">
        <f t="shared" si="82"/>
        <v/>
      </c>
      <c r="T341" s="92" t="str">
        <f t="shared" si="83"/>
        <v/>
      </c>
      <c r="U341" s="94" t="str">
        <f t="shared" si="76"/>
        <v/>
      </c>
      <c r="V341" s="95" t="str">
        <f t="shared" si="77"/>
        <v/>
      </c>
      <c r="W341" s="95" t="str">
        <f t="shared" si="84"/>
        <v/>
      </c>
      <c r="X341" s="96" t="str">
        <f t="shared" si="85"/>
        <v/>
      </c>
    </row>
    <row r="342" spans="1:24" ht="14.4" x14ac:dyDescent="0.3">
      <c r="A342" s="13"/>
      <c r="B342" s="76"/>
      <c r="C342" s="78"/>
      <c r="D342" s="77"/>
      <c r="E342" s="66"/>
      <c r="J342" s="88" t="str">
        <f t="shared" si="73"/>
        <v/>
      </c>
      <c r="K342" s="89" t="str">
        <f t="shared" ca="1" si="74"/>
        <v/>
      </c>
      <c r="L342" s="88" t="str">
        <f t="shared" si="78"/>
        <v/>
      </c>
      <c r="M342" s="90" t="str">
        <f ca="1">IF(J342="","",VALUE(LEFT(OFFSET($E$7,$H$13*($J342-1),0),MAX(ISNUMBER(VALUE(MID(OFFSET($E$7,$H$13*($J342-1),0),{1,2,3,4,5,6,7,8,9},1)))*{1,2,3,4,5,6,7,8,9}))))</f>
        <v/>
      </c>
      <c r="N342" s="90" t="str">
        <f t="shared" ca="1" si="72"/>
        <v/>
      </c>
      <c r="O342" s="91" t="str">
        <f t="shared" si="79"/>
        <v/>
      </c>
      <c r="P342" s="91" t="str">
        <f t="shared" si="80"/>
        <v/>
      </c>
      <c r="Q342" s="92" t="str">
        <f t="shared" si="75"/>
        <v/>
      </c>
      <c r="R342" s="92" t="str">
        <f t="shared" si="81"/>
        <v/>
      </c>
      <c r="S342" s="92" t="str">
        <f t="shared" si="82"/>
        <v/>
      </c>
      <c r="T342" s="92" t="str">
        <f t="shared" si="83"/>
        <v/>
      </c>
      <c r="U342" s="94" t="str">
        <f t="shared" si="76"/>
        <v/>
      </c>
      <c r="V342" s="95" t="str">
        <f t="shared" si="77"/>
        <v/>
      </c>
      <c r="W342" s="95" t="str">
        <f t="shared" si="84"/>
        <v/>
      </c>
      <c r="X342" s="96" t="str">
        <f t="shared" si="85"/>
        <v/>
      </c>
    </row>
    <row r="343" spans="1:24" ht="14.4" x14ac:dyDescent="0.3">
      <c r="A343" s="13"/>
      <c r="B343" s="76"/>
      <c r="C343" s="78"/>
      <c r="D343" s="77"/>
      <c r="E343" s="66"/>
      <c r="J343" s="88" t="str">
        <f t="shared" si="73"/>
        <v/>
      </c>
      <c r="K343" s="89" t="str">
        <f t="shared" ca="1" si="74"/>
        <v/>
      </c>
      <c r="L343" s="88" t="str">
        <f t="shared" si="78"/>
        <v/>
      </c>
      <c r="M343" s="90" t="str">
        <f ca="1">IF(J343="","",VALUE(LEFT(OFFSET($E$7,$H$13*($J343-1),0),MAX(ISNUMBER(VALUE(MID(OFFSET($E$7,$H$13*($J343-1),0),{1,2,3,4,5,6,7,8,9},1)))*{1,2,3,4,5,6,7,8,9}))))</f>
        <v/>
      </c>
      <c r="N343" s="90" t="str">
        <f t="shared" ca="1" si="72"/>
        <v/>
      </c>
      <c r="O343" s="91" t="str">
        <f t="shared" si="79"/>
        <v/>
      </c>
      <c r="P343" s="91" t="str">
        <f t="shared" si="80"/>
        <v/>
      </c>
      <c r="Q343" s="92" t="str">
        <f t="shared" si="75"/>
        <v/>
      </c>
      <c r="R343" s="92" t="str">
        <f t="shared" si="81"/>
        <v/>
      </c>
      <c r="S343" s="92" t="str">
        <f t="shared" si="82"/>
        <v/>
      </c>
      <c r="T343" s="92" t="str">
        <f t="shared" si="83"/>
        <v/>
      </c>
      <c r="U343" s="94" t="str">
        <f t="shared" si="76"/>
        <v/>
      </c>
      <c r="V343" s="95" t="str">
        <f t="shared" si="77"/>
        <v/>
      </c>
      <c r="W343" s="95" t="str">
        <f t="shared" si="84"/>
        <v/>
      </c>
      <c r="X343" s="96" t="str">
        <f t="shared" si="85"/>
        <v/>
      </c>
    </row>
    <row r="344" spans="1:24" ht="14.4" x14ac:dyDescent="0.3">
      <c r="A344" s="13"/>
      <c r="B344" s="76"/>
      <c r="C344" s="78"/>
      <c r="D344" s="77"/>
      <c r="E344" s="66"/>
      <c r="J344" s="88" t="str">
        <f t="shared" si="73"/>
        <v/>
      </c>
      <c r="K344" s="89" t="str">
        <f t="shared" ca="1" si="74"/>
        <v/>
      </c>
      <c r="L344" s="88" t="str">
        <f t="shared" si="78"/>
        <v/>
      </c>
      <c r="M344" s="90" t="str">
        <f ca="1">IF(J344="","",VALUE(LEFT(OFFSET($E$7,$H$13*($J344-1),0),MAX(ISNUMBER(VALUE(MID(OFFSET($E$7,$H$13*($J344-1),0),{1,2,3,4,5,6,7,8,9},1)))*{1,2,3,4,5,6,7,8,9}))))</f>
        <v/>
      </c>
      <c r="N344" s="90" t="str">
        <f t="shared" ca="1" si="72"/>
        <v/>
      </c>
      <c r="O344" s="91" t="str">
        <f t="shared" si="79"/>
        <v/>
      </c>
      <c r="P344" s="91" t="str">
        <f t="shared" si="80"/>
        <v/>
      </c>
      <c r="Q344" s="92" t="str">
        <f t="shared" si="75"/>
        <v/>
      </c>
      <c r="R344" s="92" t="str">
        <f t="shared" si="81"/>
        <v/>
      </c>
      <c r="S344" s="92" t="str">
        <f t="shared" si="82"/>
        <v/>
      </c>
      <c r="T344" s="92" t="str">
        <f t="shared" si="83"/>
        <v/>
      </c>
      <c r="U344" s="94" t="str">
        <f t="shared" si="76"/>
        <v/>
      </c>
      <c r="V344" s="95" t="str">
        <f t="shared" si="77"/>
        <v/>
      </c>
      <c r="W344" s="95" t="str">
        <f t="shared" si="84"/>
        <v/>
      </c>
      <c r="X344" s="96" t="str">
        <f t="shared" si="85"/>
        <v/>
      </c>
    </row>
    <row r="345" spans="1:24" ht="14.4" x14ac:dyDescent="0.3">
      <c r="A345" s="13"/>
      <c r="B345" s="76"/>
      <c r="C345" s="78"/>
      <c r="D345" s="77"/>
      <c r="E345" s="66"/>
      <c r="J345" s="88" t="str">
        <f t="shared" si="73"/>
        <v/>
      </c>
      <c r="K345" s="89" t="str">
        <f t="shared" ca="1" si="74"/>
        <v/>
      </c>
      <c r="L345" s="88" t="str">
        <f t="shared" si="78"/>
        <v/>
      </c>
      <c r="M345" s="90" t="str">
        <f ca="1">IF(J345="","",VALUE(LEFT(OFFSET($E$7,$H$13*($J345-1),0),MAX(ISNUMBER(VALUE(MID(OFFSET($E$7,$H$13*($J345-1),0),{1,2,3,4,5,6,7,8,9},1)))*{1,2,3,4,5,6,7,8,9}))))</f>
        <v/>
      </c>
      <c r="N345" s="90" t="str">
        <f t="shared" ca="1" si="72"/>
        <v/>
      </c>
      <c r="O345" s="91" t="str">
        <f t="shared" si="79"/>
        <v/>
      </c>
      <c r="P345" s="91" t="str">
        <f t="shared" si="80"/>
        <v/>
      </c>
      <c r="Q345" s="92" t="str">
        <f t="shared" si="75"/>
        <v/>
      </c>
      <c r="R345" s="92" t="str">
        <f t="shared" si="81"/>
        <v/>
      </c>
      <c r="S345" s="92" t="str">
        <f t="shared" si="82"/>
        <v/>
      </c>
      <c r="T345" s="92" t="str">
        <f t="shared" si="83"/>
        <v/>
      </c>
      <c r="U345" s="94" t="str">
        <f t="shared" si="76"/>
        <v/>
      </c>
      <c r="V345" s="95" t="str">
        <f t="shared" si="77"/>
        <v/>
      </c>
      <c r="W345" s="95" t="str">
        <f t="shared" si="84"/>
        <v/>
      </c>
      <c r="X345" s="96" t="str">
        <f t="shared" si="85"/>
        <v/>
      </c>
    </row>
    <row r="346" spans="1:24" ht="14.4" x14ac:dyDescent="0.3">
      <c r="A346" s="13"/>
      <c r="B346" s="76"/>
      <c r="C346" s="78"/>
      <c r="D346" s="77"/>
      <c r="E346" s="66"/>
      <c r="J346" s="88" t="str">
        <f t="shared" si="73"/>
        <v/>
      </c>
      <c r="K346" s="89" t="str">
        <f t="shared" ca="1" si="74"/>
        <v/>
      </c>
      <c r="L346" s="88" t="str">
        <f t="shared" si="78"/>
        <v/>
      </c>
      <c r="M346" s="90" t="str">
        <f ca="1">IF(J346="","",VALUE(LEFT(OFFSET($E$7,$H$13*($J346-1),0),MAX(ISNUMBER(VALUE(MID(OFFSET($E$7,$H$13*($J346-1),0),{1,2,3,4,5,6,7,8,9},1)))*{1,2,3,4,5,6,7,8,9}))))</f>
        <v/>
      </c>
      <c r="N346" s="90" t="str">
        <f t="shared" ca="1" si="72"/>
        <v/>
      </c>
      <c r="O346" s="91" t="str">
        <f t="shared" si="79"/>
        <v/>
      </c>
      <c r="P346" s="91" t="str">
        <f t="shared" si="80"/>
        <v/>
      </c>
      <c r="Q346" s="92" t="str">
        <f t="shared" si="75"/>
        <v/>
      </c>
      <c r="R346" s="92" t="str">
        <f t="shared" si="81"/>
        <v/>
      </c>
      <c r="S346" s="92" t="str">
        <f t="shared" si="82"/>
        <v/>
      </c>
      <c r="T346" s="92" t="str">
        <f t="shared" si="83"/>
        <v/>
      </c>
      <c r="U346" s="94" t="str">
        <f t="shared" si="76"/>
        <v/>
      </c>
      <c r="V346" s="95" t="str">
        <f t="shared" si="77"/>
        <v/>
      </c>
      <c r="W346" s="95" t="str">
        <f t="shared" si="84"/>
        <v/>
      </c>
      <c r="X346" s="96" t="str">
        <f t="shared" si="85"/>
        <v/>
      </c>
    </row>
    <row r="347" spans="1:24" ht="14.4" x14ac:dyDescent="0.3">
      <c r="A347" s="13"/>
      <c r="B347" s="76"/>
      <c r="C347" s="78"/>
      <c r="D347" s="77"/>
      <c r="E347" s="66"/>
      <c r="J347" s="88" t="str">
        <f t="shared" si="73"/>
        <v/>
      </c>
      <c r="K347" s="89" t="str">
        <f t="shared" ca="1" si="74"/>
        <v/>
      </c>
      <c r="L347" s="88" t="str">
        <f t="shared" si="78"/>
        <v/>
      </c>
      <c r="M347" s="90" t="str">
        <f ca="1">IF(J347="","",VALUE(LEFT(OFFSET($E$7,$H$13*($J347-1),0),MAX(ISNUMBER(VALUE(MID(OFFSET($E$7,$H$13*($J347-1),0),{1,2,3,4,5,6,7,8,9},1)))*{1,2,3,4,5,6,7,8,9}))))</f>
        <v/>
      </c>
      <c r="N347" s="90" t="str">
        <f t="shared" ca="1" si="72"/>
        <v/>
      </c>
      <c r="O347" s="91" t="str">
        <f t="shared" si="79"/>
        <v/>
      </c>
      <c r="P347" s="91" t="str">
        <f t="shared" si="80"/>
        <v/>
      </c>
      <c r="Q347" s="92" t="str">
        <f t="shared" si="75"/>
        <v/>
      </c>
      <c r="R347" s="92" t="str">
        <f t="shared" si="81"/>
        <v/>
      </c>
      <c r="S347" s="92" t="str">
        <f t="shared" si="82"/>
        <v/>
      </c>
      <c r="T347" s="92" t="str">
        <f t="shared" si="83"/>
        <v/>
      </c>
      <c r="U347" s="94" t="str">
        <f t="shared" si="76"/>
        <v/>
      </c>
      <c r="V347" s="95" t="str">
        <f t="shared" si="77"/>
        <v/>
      </c>
      <c r="W347" s="95" t="str">
        <f t="shared" si="84"/>
        <v/>
      </c>
      <c r="X347" s="96" t="str">
        <f t="shared" si="85"/>
        <v/>
      </c>
    </row>
    <row r="348" spans="1:24" ht="14.4" x14ac:dyDescent="0.3">
      <c r="A348" s="13"/>
      <c r="B348" s="76"/>
      <c r="C348" s="78"/>
      <c r="D348" s="77"/>
      <c r="E348" s="66"/>
      <c r="J348" s="88" t="str">
        <f t="shared" si="73"/>
        <v/>
      </c>
      <c r="K348" s="89" t="str">
        <f t="shared" ca="1" si="74"/>
        <v/>
      </c>
      <c r="L348" s="88" t="str">
        <f t="shared" si="78"/>
        <v/>
      </c>
      <c r="M348" s="90" t="str">
        <f ca="1">IF(J348="","",VALUE(LEFT(OFFSET($E$7,$H$13*($J348-1),0),MAX(ISNUMBER(VALUE(MID(OFFSET($E$7,$H$13*($J348-1),0),{1,2,3,4,5,6,7,8,9},1)))*{1,2,3,4,5,6,7,8,9}))))</f>
        <v/>
      </c>
      <c r="N348" s="90" t="str">
        <f t="shared" ca="1" si="72"/>
        <v/>
      </c>
      <c r="O348" s="91" t="str">
        <f t="shared" si="79"/>
        <v/>
      </c>
      <c r="P348" s="91" t="str">
        <f t="shared" si="80"/>
        <v/>
      </c>
      <c r="Q348" s="92" t="str">
        <f t="shared" si="75"/>
        <v/>
      </c>
      <c r="R348" s="92" t="str">
        <f t="shared" si="81"/>
        <v/>
      </c>
      <c r="S348" s="92" t="str">
        <f t="shared" si="82"/>
        <v/>
      </c>
      <c r="T348" s="92" t="str">
        <f t="shared" si="83"/>
        <v/>
      </c>
      <c r="U348" s="94" t="str">
        <f t="shared" si="76"/>
        <v/>
      </c>
      <c r="V348" s="95" t="str">
        <f t="shared" si="77"/>
        <v/>
      </c>
      <c r="W348" s="95" t="str">
        <f t="shared" si="84"/>
        <v/>
      </c>
      <c r="X348" s="96" t="str">
        <f t="shared" si="85"/>
        <v/>
      </c>
    </row>
    <row r="349" spans="1:24" ht="14.4" x14ac:dyDescent="0.3">
      <c r="A349" s="13"/>
      <c r="B349" s="76"/>
      <c r="C349" s="78"/>
      <c r="D349" s="77"/>
      <c r="E349" s="66"/>
      <c r="J349" s="88" t="str">
        <f t="shared" si="73"/>
        <v/>
      </c>
      <c r="K349" s="89" t="str">
        <f t="shared" ca="1" si="74"/>
        <v/>
      </c>
      <c r="L349" s="88" t="str">
        <f t="shared" si="78"/>
        <v/>
      </c>
      <c r="M349" s="90" t="str">
        <f ca="1">IF(J349="","",VALUE(LEFT(OFFSET($E$7,$H$13*($J349-1),0),MAX(ISNUMBER(VALUE(MID(OFFSET($E$7,$H$13*($J349-1),0),{1,2,3,4,5,6,7,8,9},1)))*{1,2,3,4,5,6,7,8,9}))))</f>
        <v/>
      </c>
      <c r="N349" s="90" t="str">
        <f t="shared" ca="1" si="72"/>
        <v/>
      </c>
      <c r="O349" s="91" t="str">
        <f t="shared" si="79"/>
        <v/>
      </c>
      <c r="P349" s="91" t="str">
        <f t="shared" si="80"/>
        <v/>
      </c>
      <c r="Q349" s="92" t="str">
        <f t="shared" si="75"/>
        <v/>
      </c>
      <c r="R349" s="92" t="str">
        <f t="shared" si="81"/>
        <v/>
      </c>
      <c r="S349" s="92" t="str">
        <f t="shared" si="82"/>
        <v/>
      </c>
      <c r="T349" s="92" t="str">
        <f t="shared" si="83"/>
        <v/>
      </c>
      <c r="U349" s="94" t="str">
        <f t="shared" si="76"/>
        <v/>
      </c>
      <c r="V349" s="95" t="str">
        <f t="shared" si="77"/>
        <v/>
      </c>
      <c r="W349" s="95" t="str">
        <f t="shared" si="84"/>
        <v/>
      </c>
      <c r="X349" s="96" t="str">
        <f t="shared" si="85"/>
        <v/>
      </c>
    </row>
    <row r="350" spans="1:24" ht="14.4" x14ac:dyDescent="0.3">
      <c r="A350" s="13"/>
      <c r="B350" s="76"/>
      <c r="C350" s="78"/>
      <c r="D350" s="77"/>
      <c r="E350" s="66"/>
      <c r="J350" s="88" t="str">
        <f t="shared" si="73"/>
        <v/>
      </c>
      <c r="K350" s="89" t="str">
        <f t="shared" ca="1" si="74"/>
        <v/>
      </c>
      <c r="L350" s="88" t="str">
        <f t="shared" si="78"/>
        <v/>
      </c>
      <c r="M350" s="90" t="str">
        <f ca="1">IF(J350="","",VALUE(LEFT(OFFSET($E$7,$H$13*($J350-1),0),MAX(ISNUMBER(VALUE(MID(OFFSET($E$7,$H$13*($J350-1),0),{1,2,3,4,5,6,7,8,9},1)))*{1,2,3,4,5,6,7,8,9}))))</f>
        <v/>
      </c>
      <c r="N350" s="90" t="str">
        <f t="shared" ca="1" si="72"/>
        <v/>
      </c>
      <c r="O350" s="91" t="str">
        <f t="shared" si="79"/>
        <v/>
      </c>
      <c r="P350" s="91" t="str">
        <f t="shared" si="80"/>
        <v/>
      </c>
      <c r="Q350" s="92" t="str">
        <f t="shared" si="75"/>
        <v/>
      </c>
      <c r="R350" s="92" t="str">
        <f t="shared" si="81"/>
        <v/>
      </c>
      <c r="S350" s="92" t="str">
        <f t="shared" si="82"/>
        <v/>
      </c>
      <c r="T350" s="92" t="str">
        <f t="shared" si="83"/>
        <v/>
      </c>
      <c r="U350" s="94" t="str">
        <f t="shared" si="76"/>
        <v/>
      </c>
      <c r="V350" s="95" t="str">
        <f t="shared" si="77"/>
        <v/>
      </c>
      <c r="W350" s="95" t="str">
        <f t="shared" si="84"/>
        <v/>
      </c>
      <c r="X350" s="96" t="str">
        <f t="shared" si="85"/>
        <v/>
      </c>
    </row>
    <row r="351" spans="1:24" ht="14.4" x14ac:dyDescent="0.3">
      <c r="A351" s="13"/>
      <c r="B351" s="76"/>
      <c r="C351" s="78"/>
      <c r="D351" s="77"/>
      <c r="E351" s="66"/>
      <c r="J351" s="88" t="str">
        <f t="shared" si="73"/>
        <v/>
      </c>
      <c r="K351" s="89" t="str">
        <f t="shared" ca="1" si="74"/>
        <v/>
      </c>
      <c r="L351" s="88" t="str">
        <f t="shared" si="78"/>
        <v/>
      </c>
      <c r="M351" s="90" t="str">
        <f ca="1">IF(J351="","",VALUE(LEFT(OFFSET($E$7,$H$13*($J351-1),0),MAX(ISNUMBER(VALUE(MID(OFFSET($E$7,$H$13*($J351-1),0),{1,2,3,4,5,6,7,8,9},1)))*{1,2,3,4,5,6,7,8,9}))))</f>
        <v/>
      </c>
      <c r="N351" s="90" t="str">
        <f t="shared" ca="1" si="72"/>
        <v/>
      </c>
      <c r="O351" s="91" t="str">
        <f t="shared" si="79"/>
        <v/>
      </c>
      <c r="P351" s="91" t="str">
        <f t="shared" si="80"/>
        <v/>
      </c>
      <c r="Q351" s="92" t="str">
        <f t="shared" si="75"/>
        <v/>
      </c>
      <c r="R351" s="92" t="str">
        <f t="shared" si="81"/>
        <v/>
      </c>
      <c r="S351" s="92" t="str">
        <f t="shared" si="82"/>
        <v/>
      </c>
      <c r="T351" s="92" t="str">
        <f t="shared" si="83"/>
        <v/>
      </c>
      <c r="U351" s="94" t="str">
        <f t="shared" si="76"/>
        <v/>
      </c>
      <c r="V351" s="95" t="str">
        <f t="shared" si="77"/>
        <v/>
      </c>
      <c r="W351" s="95" t="str">
        <f t="shared" si="84"/>
        <v/>
      </c>
      <c r="X351" s="96" t="str">
        <f t="shared" si="85"/>
        <v/>
      </c>
    </row>
    <row r="352" spans="1:24" ht="14.4" x14ac:dyDescent="0.3">
      <c r="A352" s="13"/>
      <c r="B352" s="76"/>
      <c r="C352" s="78"/>
      <c r="D352" s="77"/>
      <c r="E352" s="66"/>
      <c r="J352" s="88" t="str">
        <f t="shared" si="73"/>
        <v/>
      </c>
      <c r="K352" s="89" t="str">
        <f t="shared" ca="1" si="74"/>
        <v/>
      </c>
      <c r="L352" s="88" t="str">
        <f t="shared" si="78"/>
        <v/>
      </c>
      <c r="M352" s="90" t="str">
        <f ca="1">IF(J352="","",VALUE(LEFT(OFFSET($E$7,$H$13*($J352-1),0),MAX(ISNUMBER(VALUE(MID(OFFSET($E$7,$H$13*($J352-1),0),{1,2,3,4,5,6,7,8,9},1)))*{1,2,3,4,5,6,7,8,9}))))</f>
        <v/>
      </c>
      <c r="N352" s="90" t="str">
        <f t="shared" ca="1" si="72"/>
        <v/>
      </c>
      <c r="O352" s="91" t="str">
        <f t="shared" si="79"/>
        <v/>
      </c>
      <c r="P352" s="91" t="str">
        <f t="shared" si="80"/>
        <v/>
      </c>
      <c r="Q352" s="92" t="str">
        <f t="shared" si="75"/>
        <v/>
      </c>
      <c r="R352" s="92" t="str">
        <f t="shared" si="81"/>
        <v/>
      </c>
      <c r="S352" s="92" t="str">
        <f t="shared" si="82"/>
        <v/>
      </c>
      <c r="T352" s="92" t="str">
        <f t="shared" si="83"/>
        <v/>
      </c>
      <c r="U352" s="94" t="str">
        <f t="shared" si="76"/>
        <v/>
      </c>
      <c r="V352" s="95" t="str">
        <f t="shared" si="77"/>
        <v/>
      </c>
      <c r="W352" s="95" t="str">
        <f t="shared" si="84"/>
        <v/>
      </c>
      <c r="X352" s="96" t="str">
        <f t="shared" si="85"/>
        <v/>
      </c>
    </row>
    <row r="353" spans="1:24" ht="14.4" x14ac:dyDescent="0.3">
      <c r="A353" s="13"/>
      <c r="B353" s="76"/>
      <c r="C353" s="78"/>
      <c r="D353" s="77"/>
      <c r="E353" s="66"/>
      <c r="J353" s="88" t="str">
        <f t="shared" si="73"/>
        <v/>
      </c>
      <c r="K353" s="89" t="str">
        <f t="shared" ca="1" si="74"/>
        <v/>
      </c>
      <c r="L353" s="88" t="str">
        <f t="shared" si="78"/>
        <v/>
      </c>
      <c r="M353" s="90" t="str">
        <f ca="1">IF(J353="","",VALUE(LEFT(OFFSET($E$7,$H$13*($J353-1),0),MAX(ISNUMBER(VALUE(MID(OFFSET($E$7,$H$13*($J353-1),0),{1,2,3,4,5,6,7,8,9},1)))*{1,2,3,4,5,6,7,8,9}))))</f>
        <v/>
      </c>
      <c r="N353" s="90" t="str">
        <f t="shared" ca="1" si="72"/>
        <v/>
      </c>
      <c r="O353" s="91" t="str">
        <f t="shared" si="79"/>
        <v/>
      </c>
      <c r="P353" s="91" t="str">
        <f t="shared" si="80"/>
        <v/>
      </c>
      <c r="Q353" s="92" t="str">
        <f t="shared" si="75"/>
        <v/>
      </c>
      <c r="R353" s="92" t="str">
        <f t="shared" si="81"/>
        <v/>
      </c>
      <c r="S353" s="92" t="str">
        <f t="shared" si="82"/>
        <v/>
      </c>
      <c r="T353" s="92" t="str">
        <f t="shared" si="83"/>
        <v/>
      </c>
      <c r="U353" s="94" t="str">
        <f t="shared" si="76"/>
        <v/>
      </c>
      <c r="V353" s="95" t="str">
        <f t="shared" si="77"/>
        <v/>
      </c>
      <c r="W353" s="95" t="str">
        <f t="shared" si="84"/>
        <v/>
      </c>
      <c r="X353" s="96" t="str">
        <f t="shared" si="85"/>
        <v/>
      </c>
    </row>
    <row r="354" spans="1:24" ht="14.4" x14ac:dyDescent="0.3">
      <c r="A354" s="13"/>
      <c r="B354" s="76"/>
      <c r="C354" s="78"/>
      <c r="D354" s="77"/>
      <c r="E354" s="66"/>
      <c r="J354" s="88" t="str">
        <f t="shared" si="73"/>
        <v/>
      </c>
      <c r="K354" s="89" t="str">
        <f t="shared" ca="1" si="74"/>
        <v/>
      </c>
      <c r="L354" s="88" t="str">
        <f t="shared" si="78"/>
        <v/>
      </c>
      <c r="M354" s="90" t="str">
        <f ca="1">IF(J354="","",VALUE(LEFT(OFFSET($E$7,$H$13*($J354-1),0),MAX(ISNUMBER(VALUE(MID(OFFSET($E$7,$H$13*($J354-1),0),{1,2,3,4,5,6,7,8,9},1)))*{1,2,3,4,5,6,7,8,9}))))</f>
        <v/>
      </c>
      <c r="N354" s="90" t="str">
        <f t="shared" ca="1" si="72"/>
        <v/>
      </c>
      <c r="O354" s="91" t="str">
        <f t="shared" si="79"/>
        <v/>
      </c>
      <c r="P354" s="91" t="str">
        <f t="shared" si="80"/>
        <v/>
      </c>
      <c r="Q354" s="92" t="str">
        <f t="shared" si="75"/>
        <v/>
      </c>
      <c r="R354" s="92" t="str">
        <f t="shared" si="81"/>
        <v/>
      </c>
      <c r="S354" s="92" t="str">
        <f t="shared" si="82"/>
        <v/>
      </c>
      <c r="T354" s="92" t="str">
        <f t="shared" si="83"/>
        <v/>
      </c>
      <c r="U354" s="94" t="str">
        <f t="shared" si="76"/>
        <v/>
      </c>
      <c r="V354" s="95" t="str">
        <f t="shared" si="77"/>
        <v/>
      </c>
      <c r="W354" s="95" t="str">
        <f t="shared" si="84"/>
        <v/>
      </c>
      <c r="X354" s="96" t="str">
        <f t="shared" si="85"/>
        <v/>
      </c>
    </row>
    <row r="355" spans="1:24" ht="14.4" x14ac:dyDescent="0.3">
      <c r="A355" s="13"/>
      <c r="B355" s="76"/>
      <c r="C355" s="78"/>
      <c r="D355" s="77"/>
      <c r="E355" s="66"/>
      <c r="J355" s="88" t="str">
        <f t="shared" si="73"/>
        <v/>
      </c>
      <c r="K355" s="89" t="str">
        <f t="shared" ca="1" si="74"/>
        <v/>
      </c>
      <c r="L355" s="88" t="str">
        <f t="shared" si="78"/>
        <v/>
      </c>
      <c r="M355" s="90" t="str">
        <f ca="1">IF(J355="","",VALUE(LEFT(OFFSET($E$7,$H$13*($J355-1),0),MAX(ISNUMBER(VALUE(MID(OFFSET($E$7,$H$13*($J355-1),0),{1,2,3,4,5,6,7,8,9},1)))*{1,2,3,4,5,6,7,8,9}))))</f>
        <v/>
      </c>
      <c r="N355" s="90" t="str">
        <f t="shared" ca="1" si="72"/>
        <v/>
      </c>
      <c r="O355" s="91" t="str">
        <f t="shared" si="79"/>
        <v/>
      </c>
      <c r="P355" s="91" t="str">
        <f t="shared" si="80"/>
        <v/>
      </c>
      <c r="Q355" s="92" t="str">
        <f t="shared" si="75"/>
        <v/>
      </c>
      <c r="R355" s="92" t="str">
        <f t="shared" si="81"/>
        <v/>
      </c>
      <c r="S355" s="92" t="str">
        <f t="shared" si="82"/>
        <v/>
      </c>
      <c r="T355" s="92" t="str">
        <f t="shared" si="83"/>
        <v/>
      </c>
      <c r="U355" s="94" t="str">
        <f t="shared" si="76"/>
        <v/>
      </c>
      <c r="V355" s="95" t="str">
        <f t="shared" si="77"/>
        <v/>
      </c>
      <c r="W355" s="95" t="str">
        <f t="shared" si="84"/>
        <v/>
      </c>
      <c r="X355" s="96" t="str">
        <f t="shared" si="85"/>
        <v/>
      </c>
    </row>
    <row r="356" spans="1:24" ht="14.4" x14ac:dyDescent="0.3">
      <c r="A356" s="13"/>
      <c r="B356" s="76"/>
      <c r="C356" s="78"/>
      <c r="D356" s="77"/>
      <c r="E356" s="66"/>
      <c r="J356" s="88" t="str">
        <f t="shared" si="73"/>
        <v/>
      </c>
      <c r="K356" s="89" t="str">
        <f t="shared" ca="1" si="74"/>
        <v/>
      </c>
      <c r="L356" s="88" t="str">
        <f t="shared" si="78"/>
        <v/>
      </c>
      <c r="M356" s="90" t="str">
        <f ca="1">IF(J356="","",VALUE(LEFT(OFFSET($E$7,$H$13*($J356-1),0),MAX(ISNUMBER(VALUE(MID(OFFSET($E$7,$H$13*($J356-1),0),{1,2,3,4,5,6,7,8,9},1)))*{1,2,3,4,5,6,7,8,9}))))</f>
        <v/>
      </c>
      <c r="N356" s="90" t="str">
        <f t="shared" ca="1" si="72"/>
        <v/>
      </c>
      <c r="O356" s="91" t="str">
        <f t="shared" si="79"/>
        <v/>
      </c>
      <c r="P356" s="91" t="str">
        <f t="shared" si="80"/>
        <v/>
      </c>
      <c r="Q356" s="92" t="str">
        <f t="shared" si="75"/>
        <v/>
      </c>
      <c r="R356" s="92" t="str">
        <f t="shared" si="81"/>
        <v/>
      </c>
      <c r="S356" s="92" t="str">
        <f t="shared" si="82"/>
        <v/>
      </c>
      <c r="T356" s="92" t="str">
        <f t="shared" si="83"/>
        <v/>
      </c>
      <c r="U356" s="94" t="str">
        <f t="shared" si="76"/>
        <v/>
      </c>
      <c r="V356" s="95" t="str">
        <f t="shared" si="77"/>
        <v/>
      </c>
      <c r="W356" s="95" t="str">
        <f t="shared" si="84"/>
        <v/>
      </c>
      <c r="X356" s="96" t="str">
        <f t="shared" si="85"/>
        <v/>
      </c>
    </row>
    <row r="357" spans="1:24" ht="14.4" x14ac:dyDescent="0.3">
      <c r="A357" s="13"/>
      <c r="B357" s="76"/>
      <c r="C357" s="78"/>
      <c r="D357" s="77"/>
      <c r="E357" s="66"/>
      <c r="J357" s="88" t="str">
        <f t="shared" si="73"/>
        <v/>
      </c>
      <c r="K357" s="89" t="str">
        <f t="shared" ca="1" si="74"/>
        <v/>
      </c>
      <c r="L357" s="88" t="str">
        <f t="shared" si="78"/>
        <v/>
      </c>
      <c r="M357" s="90" t="str">
        <f ca="1">IF(J357="","",VALUE(LEFT(OFFSET($E$7,$H$13*($J357-1),0),MAX(ISNUMBER(VALUE(MID(OFFSET($E$7,$H$13*($J357-1),0),{1,2,3,4,5,6,7,8,9},1)))*{1,2,3,4,5,6,7,8,9}))))</f>
        <v/>
      </c>
      <c r="N357" s="90" t="str">
        <f t="shared" ca="1" si="72"/>
        <v/>
      </c>
      <c r="O357" s="91" t="str">
        <f t="shared" si="79"/>
        <v/>
      </c>
      <c r="P357" s="91" t="str">
        <f t="shared" si="80"/>
        <v/>
      </c>
      <c r="Q357" s="92" t="str">
        <f t="shared" si="75"/>
        <v/>
      </c>
      <c r="R357" s="92" t="str">
        <f t="shared" si="81"/>
        <v/>
      </c>
      <c r="S357" s="92" t="str">
        <f t="shared" si="82"/>
        <v/>
      </c>
      <c r="T357" s="92" t="str">
        <f t="shared" si="83"/>
        <v/>
      </c>
      <c r="U357" s="94" t="str">
        <f t="shared" si="76"/>
        <v/>
      </c>
      <c r="V357" s="95" t="str">
        <f t="shared" si="77"/>
        <v/>
      </c>
      <c r="W357" s="95" t="str">
        <f t="shared" si="84"/>
        <v/>
      </c>
      <c r="X357" s="96" t="str">
        <f t="shared" si="85"/>
        <v/>
      </c>
    </row>
    <row r="358" spans="1:24" ht="14.4" x14ac:dyDescent="0.3">
      <c r="A358" s="13"/>
      <c r="B358" s="76"/>
      <c r="C358" s="78"/>
      <c r="D358" s="77"/>
      <c r="E358" s="66"/>
      <c r="J358" s="88" t="str">
        <f t="shared" si="73"/>
        <v/>
      </c>
      <c r="K358" s="89" t="str">
        <f t="shared" ca="1" si="74"/>
        <v/>
      </c>
      <c r="L358" s="88" t="str">
        <f t="shared" si="78"/>
        <v/>
      </c>
      <c r="M358" s="90" t="str">
        <f ca="1">IF(J358="","",VALUE(LEFT(OFFSET($E$7,$H$13*($J358-1),0),MAX(ISNUMBER(VALUE(MID(OFFSET($E$7,$H$13*($J358-1),0),{1,2,3,4,5,6,7,8,9},1)))*{1,2,3,4,5,6,7,8,9}))))</f>
        <v/>
      </c>
      <c r="N358" s="90" t="str">
        <f t="shared" ca="1" si="72"/>
        <v/>
      </c>
      <c r="O358" s="91" t="str">
        <f t="shared" si="79"/>
        <v/>
      </c>
      <c r="P358" s="91" t="str">
        <f t="shared" si="80"/>
        <v/>
      </c>
      <c r="Q358" s="92" t="str">
        <f t="shared" si="75"/>
        <v/>
      </c>
      <c r="R358" s="92" t="str">
        <f t="shared" si="81"/>
        <v/>
      </c>
      <c r="S358" s="92" t="str">
        <f t="shared" si="82"/>
        <v/>
      </c>
      <c r="T358" s="92" t="str">
        <f t="shared" si="83"/>
        <v/>
      </c>
      <c r="U358" s="94" t="str">
        <f t="shared" si="76"/>
        <v/>
      </c>
      <c r="V358" s="95" t="str">
        <f t="shared" si="77"/>
        <v/>
      </c>
      <c r="W358" s="95" t="str">
        <f t="shared" si="84"/>
        <v/>
      </c>
      <c r="X358" s="96" t="str">
        <f t="shared" si="85"/>
        <v/>
      </c>
    </row>
    <row r="359" spans="1:24" ht="14.4" x14ac:dyDescent="0.3">
      <c r="A359" s="13"/>
      <c r="B359" s="76"/>
      <c r="C359" s="78"/>
      <c r="D359" s="77"/>
      <c r="E359" s="66"/>
      <c r="J359" s="88" t="str">
        <f t="shared" si="73"/>
        <v/>
      </c>
      <c r="K359" s="89" t="str">
        <f t="shared" ca="1" si="74"/>
        <v/>
      </c>
      <c r="L359" s="88" t="str">
        <f t="shared" si="78"/>
        <v/>
      </c>
      <c r="M359" s="90" t="str">
        <f ca="1">IF(J359="","",VALUE(LEFT(OFFSET($E$7,$H$13*($J359-1),0),MAX(ISNUMBER(VALUE(MID(OFFSET($E$7,$H$13*($J359-1),0),{1,2,3,4,5,6,7,8,9},1)))*{1,2,3,4,5,6,7,8,9}))))</f>
        <v/>
      </c>
      <c r="N359" s="90" t="str">
        <f t="shared" ca="1" si="72"/>
        <v/>
      </c>
      <c r="O359" s="91" t="str">
        <f t="shared" si="79"/>
        <v/>
      </c>
      <c r="P359" s="91" t="str">
        <f t="shared" si="80"/>
        <v/>
      </c>
      <c r="Q359" s="92" t="str">
        <f t="shared" si="75"/>
        <v/>
      </c>
      <c r="R359" s="92" t="str">
        <f t="shared" si="81"/>
        <v/>
      </c>
      <c r="S359" s="92" t="str">
        <f t="shared" si="82"/>
        <v/>
      </c>
      <c r="T359" s="92" t="str">
        <f t="shared" si="83"/>
        <v/>
      </c>
      <c r="U359" s="94" t="str">
        <f t="shared" si="76"/>
        <v/>
      </c>
      <c r="V359" s="95" t="str">
        <f t="shared" si="77"/>
        <v/>
      </c>
      <c r="W359" s="95" t="str">
        <f t="shared" si="84"/>
        <v/>
      </c>
      <c r="X359" s="96" t="str">
        <f t="shared" si="85"/>
        <v/>
      </c>
    </row>
    <row r="360" spans="1:24" ht="14.4" x14ac:dyDescent="0.3">
      <c r="A360" s="13"/>
      <c r="B360" s="76"/>
      <c r="C360" s="78"/>
      <c r="D360" s="77"/>
      <c r="E360" s="66"/>
      <c r="J360" s="88" t="str">
        <f t="shared" si="73"/>
        <v/>
      </c>
      <c r="K360" s="89" t="str">
        <f t="shared" ca="1" si="74"/>
        <v/>
      </c>
      <c r="L360" s="88" t="str">
        <f t="shared" si="78"/>
        <v/>
      </c>
      <c r="M360" s="90" t="str">
        <f ca="1">IF(J360="","",VALUE(LEFT(OFFSET($E$7,$H$13*($J360-1),0),MAX(ISNUMBER(VALUE(MID(OFFSET($E$7,$H$13*($J360-1),0),{1,2,3,4,5,6,7,8,9},1)))*{1,2,3,4,5,6,7,8,9}))))</f>
        <v/>
      </c>
      <c r="N360" s="90" t="str">
        <f t="shared" ca="1" si="72"/>
        <v/>
      </c>
      <c r="O360" s="91" t="str">
        <f t="shared" si="79"/>
        <v/>
      </c>
      <c r="P360" s="91" t="str">
        <f t="shared" si="80"/>
        <v/>
      </c>
      <c r="Q360" s="92" t="str">
        <f t="shared" si="75"/>
        <v/>
      </c>
      <c r="R360" s="92" t="str">
        <f t="shared" si="81"/>
        <v/>
      </c>
      <c r="S360" s="92" t="str">
        <f t="shared" si="82"/>
        <v/>
      </c>
      <c r="T360" s="92" t="str">
        <f t="shared" si="83"/>
        <v/>
      </c>
      <c r="U360" s="94" t="str">
        <f t="shared" si="76"/>
        <v/>
      </c>
      <c r="V360" s="95" t="str">
        <f t="shared" si="77"/>
        <v/>
      </c>
      <c r="W360" s="95" t="str">
        <f t="shared" si="84"/>
        <v/>
      </c>
      <c r="X360" s="96" t="str">
        <f t="shared" si="85"/>
        <v/>
      </c>
    </row>
    <row r="361" spans="1:24" ht="14.4" x14ac:dyDescent="0.3">
      <c r="A361" s="13"/>
      <c r="B361" s="76"/>
      <c r="C361" s="78"/>
      <c r="D361" s="77"/>
      <c r="E361" s="66"/>
      <c r="J361" s="88" t="str">
        <f t="shared" si="73"/>
        <v/>
      </c>
      <c r="K361" s="89" t="str">
        <f t="shared" ca="1" si="74"/>
        <v/>
      </c>
      <c r="L361" s="88" t="str">
        <f t="shared" si="78"/>
        <v/>
      </c>
      <c r="M361" s="90" t="str">
        <f ca="1">IF(J361="","",VALUE(LEFT(OFFSET($E$7,$H$13*($J361-1),0),MAX(ISNUMBER(VALUE(MID(OFFSET($E$7,$H$13*($J361-1),0),{1,2,3,4,5,6,7,8,9},1)))*{1,2,3,4,5,6,7,8,9}))))</f>
        <v/>
      </c>
      <c r="N361" s="90" t="str">
        <f t="shared" ca="1" si="72"/>
        <v/>
      </c>
      <c r="O361" s="91" t="str">
        <f t="shared" si="79"/>
        <v/>
      </c>
      <c r="P361" s="91" t="str">
        <f t="shared" si="80"/>
        <v/>
      </c>
      <c r="Q361" s="92" t="str">
        <f t="shared" si="75"/>
        <v/>
      </c>
      <c r="R361" s="92" t="str">
        <f t="shared" si="81"/>
        <v/>
      </c>
      <c r="S361" s="92" t="str">
        <f t="shared" si="82"/>
        <v/>
      </c>
      <c r="T361" s="92" t="str">
        <f t="shared" si="83"/>
        <v/>
      </c>
      <c r="U361" s="94" t="str">
        <f t="shared" si="76"/>
        <v/>
      </c>
      <c r="V361" s="95" t="str">
        <f t="shared" si="77"/>
        <v/>
      </c>
      <c r="W361" s="95" t="str">
        <f t="shared" si="84"/>
        <v/>
      </c>
      <c r="X361" s="96" t="str">
        <f t="shared" si="85"/>
        <v/>
      </c>
    </row>
    <row r="362" spans="1:24" ht="14.4" x14ac:dyDescent="0.3">
      <c r="A362" s="13"/>
      <c r="B362" s="76"/>
      <c r="C362" s="78"/>
      <c r="D362" s="77"/>
      <c r="E362" s="66"/>
      <c r="J362" s="88" t="str">
        <f t="shared" si="73"/>
        <v/>
      </c>
      <c r="K362" s="89" t="str">
        <f t="shared" ca="1" si="74"/>
        <v/>
      </c>
      <c r="L362" s="88" t="str">
        <f t="shared" si="78"/>
        <v/>
      </c>
      <c r="M362" s="90" t="str">
        <f ca="1">IF(J362="","",VALUE(LEFT(OFFSET($E$7,$H$13*($J362-1),0),MAX(ISNUMBER(VALUE(MID(OFFSET($E$7,$H$13*($J362-1),0),{1,2,3,4,5,6,7,8,9},1)))*{1,2,3,4,5,6,7,8,9}))))</f>
        <v/>
      </c>
      <c r="N362" s="90" t="str">
        <f t="shared" ca="1" si="72"/>
        <v/>
      </c>
      <c r="O362" s="91" t="str">
        <f t="shared" si="79"/>
        <v/>
      </c>
      <c r="P362" s="91" t="str">
        <f t="shared" si="80"/>
        <v/>
      </c>
      <c r="Q362" s="92" t="str">
        <f t="shared" si="75"/>
        <v/>
      </c>
      <c r="R362" s="92" t="str">
        <f t="shared" si="81"/>
        <v/>
      </c>
      <c r="S362" s="92" t="str">
        <f t="shared" si="82"/>
        <v/>
      </c>
      <c r="T362" s="92" t="str">
        <f t="shared" si="83"/>
        <v/>
      </c>
      <c r="U362" s="94" t="str">
        <f t="shared" si="76"/>
        <v/>
      </c>
      <c r="V362" s="95" t="str">
        <f t="shared" si="77"/>
        <v/>
      </c>
      <c r="W362" s="95" t="str">
        <f t="shared" si="84"/>
        <v/>
      </c>
      <c r="X362" s="96" t="str">
        <f t="shared" si="85"/>
        <v/>
      </c>
    </row>
    <row r="363" spans="1:24" ht="14.4" x14ac:dyDescent="0.3">
      <c r="A363" s="13"/>
      <c r="B363" s="76"/>
      <c r="C363" s="78"/>
      <c r="D363" s="77"/>
      <c r="E363" s="66"/>
      <c r="J363" s="88" t="str">
        <f t="shared" si="73"/>
        <v/>
      </c>
      <c r="K363" s="89" t="str">
        <f t="shared" ca="1" si="74"/>
        <v/>
      </c>
      <c r="L363" s="88" t="str">
        <f t="shared" si="78"/>
        <v/>
      </c>
      <c r="M363" s="90" t="str">
        <f ca="1">IF(J363="","",VALUE(LEFT(OFFSET($E$7,$H$13*($J363-1),0),MAX(ISNUMBER(VALUE(MID(OFFSET($E$7,$H$13*($J363-1),0),{1,2,3,4,5,6,7,8,9},1)))*{1,2,3,4,5,6,7,8,9}))))</f>
        <v/>
      </c>
      <c r="N363" s="90" t="str">
        <f t="shared" ca="1" si="72"/>
        <v/>
      </c>
      <c r="O363" s="91" t="str">
        <f t="shared" si="79"/>
        <v/>
      </c>
      <c r="P363" s="91" t="str">
        <f t="shared" si="80"/>
        <v/>
      </c>
      <c r="Q363" s="92" t="str">
        <f t="shared" si="75"/>
        <v/>
      </c>
      <c r="R363" s="92" t="str">
        <f t="shared" si="81"/>
        <v/>
      </c>
      <c r="S363" s="92" t="str">
        <f t="shared" si="82"/>
        <v/>
      </c>
      <c r="T363" s="92" t="str">
        <f t="shared" si="83"/>
        <v/>
      </c>
      <c r="U363" s="94" t="str">
        <f t="shared" si="76"/>
        <v/>
      </c>
      <c r="V363" s="95" t="str">
        <f t="shared" si="77"/>
        <v/>
      </c>
      <c r="W363" s="95" t="str">
        <f t="shared" si="84"/>
        <v/>
      </c>
      <c r="X363" s="96" t="str">
        <f t="shared" si="85"/>
        <v/>
      </c>
    </row>
    <row r="364" spans="1:24" ht="14.4" x14ac:dyDescent="0.3">
      <c r="A364" s="13"/>
      <c r="B364" s="76"/>
      <c r="C364" s="78"/>
      <c r="D364" s="77"/>
      <c r="E364" s="66"/>
      <c r="J364" s="88" t="str">
        <f t="shared" si="73"/>
        <v/>
      </c>
      <c r="K364" s="89" t="str">
        <f t="shared" ca="1" si="74"/>
        <v/>
      </c>
      <c r="L364" s="88" t="str">
        <f t="shared" si="78"/>
        <v/>
      </c>
      <c r="M364" s="90" t="str">
        <f ca="1">IF(J364="","",VALUE(LEFT(OFFSET($E$7,$H$13*($J364-1),0),MAX(ISNUMBER(VALUE(MID(OFFSET($E$7,$H$13*($J364-1),0),{1,2,3,4,5,6,7,8,9},1)))*{1,2,3,4,5,6,7,8,9}))))</f>
        <v/>
      </c>
      <c r="N364" s="90" t="str">
        <f t="shared" ca="1" si="72"/>
        <v/>
      </c>
      <c r="O364" s="91" t="str">
        <f t="shared" si="79"/>
        <v/>
      </c>
      <c r="P364" s="91" t="str">
        <f t="shared" si="80"/>
        <v/>
      </c>
      <c r="Q364" s="92" t="str">
        <f t="shared" si="75"/>
        <v/>
      </c>
      <c r="R364" s="92" t="str">
        <f t="shared" si="81"/>
        <v/>
      </c>
      <c r="S364" s="92" t="str">
        <f t="shared" si="82"/>
        <v/>
      </c>
      <c r="T364" s="92" t="str">
        <f t="shared" si="83"/>
        <v/>
      </c>
      <c r="U364" s="94" t="str">
        <f t="shared" si="76"/>
        <v/>
      </c>
      <c r="V364" s="95" t="str">
        <f t="shared" si="77"/>
        <v/>
      </c>
      <c r="W364" s="95" t="str">
        <f t="shared" si="84"/>
        <v/>
      </c>
      <c r="X364" s="96" t="str">
        <f t="shared" si="85"/>
        <v/>
      </c>
    </row>
    <row r="365" spans="1:24" ht="14.4" x14ac:dyDescent="0.3">
      <c r="A365" s="13"/>
      <c r="B365" s="76"/>
      <c r="C365" s="78"/>
      <c r="D365" s="77"/>
      <c r="E365" s="66"/>
      <c r="J365" s="88" t="str">
        <f t="shared" si="73"/>
        <v/>
      </c>
      <c r="K365" s="89" t="str">
        <f t="shared" ca="1" si="74"/>
        <v/>
      </c>
      <c r="L365" s="88" t="str">
        <f t="shared" si="78"/>
        <v/>
      </c>
      <c r="M365" s="90" t="str">
        <f ca="1">IF(J365="","",VALUE(LEFT(OFFSET($E$7,$H$13*($J365-1),0),MAX(ISNUMBER(VALUE(MID(OFFSET($E$7,$H$13*($J365-1),0),{1,2,3,4,5,6,7,8,9},1)))*{1,2,3,4,5,6,7,8,9}))))</f>
        <v/>
      </c>
      <c r="N365" s="90" t="str">
        <f t="shared" ca="1" si="72"/>
        <v/>
      </c>
      <c r="O365" s="91" t="str">
        <f t="shared" si="79"/>
        <v/>
      </c>
      <c r="P365" s="91" t="str">
        <f t="shared" si="80"/>
        <v/>
      </c>
      <c r="Q365" s="92" t="str">
        <f t="shared" si="75"/>
        <v/>
      </c>
      <c r="R365" s="92" t="str">
        <f t="shared" si="81"/>
        <v/>
      </c>
      <c r="S365" s="92" t="str">
        <f t="shared" si="82"/>
        <v/>
      </c>
      <c r="T365" s="92" t="str">
        <f t="shared" si="83"/>
        <v/>
      </c>
      <c r="U365" s="94" t="str">
        <f t="shared" si="76"/>
        <v/>
      </c>
      <c r="V365" s="95" t="str">
        <f t="shared" si="77"/>
        <v/>
      </c>
      <c r="W365" s="95" t="str">
        <f t="shared" si="84"/>
        <v/>
      </c>
      <c r="X365" s="96" t="str">
        <f t="shared" si="85"/>
        <v/>
      </c>
    </row>
    <row r="366" spans="1:24" ht="14.4" x14ac:dyDescent="0.3">
      <c r="A366" s="13"/>
      <c r="B366" s="76"/>
      <c r="C366" s="78"/>
      <c r="D366" s="77"/>
      <c r="E366" s="66"/>
      <c r="J366" s="88" t="str">
        <f t="shared" si="73"/>
        <v/>
      </c>
      <c r="K366" s="89" t="str">
        <f t="shared" ca="1" si="74"/>
        <v/>
      </c>
      <c r="L366" s="88" t="str">
        <f t="shared" si="78"/>
        <v/>
      </c>
      <c r="M366" s="90" t="str">
        <f ca="1">IF(J366="","",VALUE(LEFT(OFFSET($E$7,$H$13*($J366-1),0),MAX(ISNUMBER(VALUE(MID(OFFSET($E$7,$H$13*($J366-1),0),{1,2,3,4,5,6,7,8,9},1)))*{1,2,3,4,5,6,7,8,9}))))</f>
        <v/>
      </c>
      <c r="N366" s="90" t="str">
        <f t="shared" ca="1" si="72"/>
        <v/>
      </c>
      <c r="O366" s="91" t="str">
        <f t="shared" si="79"/>
        <v/>
      </c>
      <c r="P366" s="91" t="str">
        <f t="shared" si="80"/>
        <v/>
      </c>
      <c r="Q366" s="92" t="str">
        <f t="shared" si="75"/>
        <v/>
      </c>
      <c r="R366" s="92" t="str">
        <f t="shared" si="81"/>
        <v/>
      </c>
      <c r="S366" s="92" t="str">
        <f t="shared" si="82"/>
        <v/>
      </c>
      <c r="T366" s="92" t="str">
        <f t="shared" si="83"/>
        <v/>
      </c>
      <c r="U366" s="94" t="str">
        <f t="shared" si="76"/>
        <v/>
      </c>
      <c r="V366" s="95" t="str">
        <f t="shared" si="77"/>
        <v/>
      </c>
      <c r="W366" s="95" t="str">
        <f t="shared" si="84"/>
        <v/>
      </c>
      <c r="X366" s="96" t="str">
        <f t="shared" si="85"/>
        <v/>
      </c>
    </row>
    <row r="367" spans="1:24" ht="14.4" x14ac:dyDescent="0.3">
      <c r="A367" s="13"/>
      <c r="B367" s="76"/>
      <c r="C367" s="78"/>
      <c r="D367" s="77"/>
      <c r="E367" s="66"/>
      <c r="J367" s="88" t="str">
        <f t="shared" si="73"/>
        <v/>
      </c>
      <c r="K367" s="89" t="str">
        <f t="shared" ca="1" si="74"/>
        <v/>
      </c>
      <c r="L367" s="88" t="str">
        <f t="shared" si="78"/>
        <v/>
      </c>
      <c r="M367" s="90" t="str">
        <f ca="1">IF(J367="","",VALUE(LEFT(OFFSET($E$7,$H$13*($J367-1),0),MAX(ISNUMBER(VALUE(MID(OFFSET($E$7,$H$13*($J367-1),0),{1,2,3,4,5,6,7,8,9},1)))*{1,2,3,4,5,6,7,8,9}))))</f>
        <v/>
      </c>
      <c r="N367" s="90" t="str">
        <f t="shared" ca="1" si="72"/>
        <v/>
      </c>
      <c r="O367" s="91" t="str">
        <f t="shared" si="79"/>
        <v/>
      </c>
      <c r="P367" s="91" t="str">
        <f t="shared" si="80"/>
        <v/>
      </c>
      <c r="Q367" s="92" t="str">
        <f t="shared" si="75"/>
        <v/>
      </c>
      <c r="R367" s="92" t="str">
        <f t="shared" si="81"/>
        <v/>
      </c>
      <c r="S367" s="92" t="str">
        <f t="shared" si="82"/>
        <v/>
      </c>
      <c r="T367" s="92" t="str">
        <f t="shared" si="83"/>
        <v/>
      </c>
      <c r="U367" s="94" t="str">
        <f t="shared" si="76"/>
        <v/>
      </c>
      <c r="V367" s="95" t="str">
        <f t="shared" si="77"/>
        <v/>
      </c>
      <c r="W367" s="95" t="str">
        <f t="shared" si="84"/>
        <v/>
      </c>
      <c r="X367" s="96" t="str">
        <f t="shared" si="85"/>
        <v/>
      </c>
    </row>
    <row r="368" spans="1:24" ht="14.4" x14ac:dyDescent="0.3">
      <c r="A368" s="13"/>
      <c r="B368" s="76"/>
      <c r="C368" s="78"/>
      <c r="D368" s="77"/>
      <c r="E368" s="66"/>
      <c r="J368" s="88" t="str">
        <f t="shared" si="73"/>
        <v/>
      </c>
      <c r="K368" s="89" t="str">
        <f t="shared" ca="1" si="74"/>
        <v/>
      </c>
      <c r="L368" s="88" t="str">
        <f t="shared" si="78"/>
        <v/>
      </c>
      <c r="M368" s="90" t="str">
        <f ca="1">IF(J368="","",VALUE(LEFT(OFFSET($E$7,$H$13*($J368-1),0),MAX(ISNUMBER(VALUE(MID(OFFSET($E$7,$H$13*($J368-1),0),{1,2,3,4,5,6,7,8,9},1)))*{1,2,3,4,5,6,7,8,9}))))</f>
        <v/>
      </c>
      <c r="N368" s="90" t="str">
        <f t="shared" ca="1" si="72"/>
        <v/>
      </c>
      <c r="O368" s="91" t="str">
        <f t="shared" si="79"/>
        <v/>
      </c>
      <c r="P368" s="91" t="str">
        <f t="shared" si="80"/>
        <v/>
      </c>
      <c r="Q368" s="92" t="str">
        <f t="shared" si="75"/>
        <v/>
      </c>
      <c r="R368" s="92" t="str">
        <f t="shared" si="81"/>
        <v/>
      </c>
      <c r="S368" s="92" t="str">
        <f t="shared" si="82"/>
        <v/>
      </c>
      <c r="T368" s="92" t="str">
        <f t="shared" si="83"/>
        <v/>
      </c>
      <c r="U368" s="94" t="str">
        <f t="shared" si="76"/>
        <v/>
      </c>
      <c r="V368" s="95" t="str">
        <f t="shared" si="77"/>
        <v/>
      </c>
      <c r="W368" s="95" t="str">
        <f t="shared" si="84"/>
        <v/>
      </c>
      <c r="X368" s="96" t="str">
        <f t="shared" si="85"/>
        <v/>
      </c>
    </row>
    <row r="369" spans="1:24" ht="14.4" x14ac:dyDescent="0.3">
      <c r="A369" s="13"/>
      <c r="B369" s="76"/>
      <c r="C369" s="78"/>
      <c r="D369" s="77"/>
      <c r="E369" s="66"/>
      <c r="J369" s="88" t="str">
        <f t="shared" si="73"/>
        <v/>
      </c>
      <c r="K369" s="89" t="str">
        <f t="shared" ca="1" si="74"/>
        <v/>
      </c>
      <c r="L369" s="88" t="str">
        <f t="shared" si="78"/>
        <v/>
      </c>
      <c r="M369" s="90" t="str">
        <f ca="1">IF(J369="","",VALUE(LEFT(OFFSET($E$7,$H$13*($J369-1),0),MAX(ISNUMBER(VALUE(MID(OFFSET($E$7,$H$13*($J369-1),0),{1,2,3,4,5,6,7,8,9},1)))*{1,2,3,4,5,6,7,8,9}))))</f>
        <v/>
      </c>
      <c r="N369" s="90" t="str">
        <f t="shared" ca="1" si="72"/>
        <v/>
      </c>
      <c r="O369" s="91" t="str">
        <f t="shared" si="79"/>
        <v/>
      </c>
      <c r="P369" s="91" t="str">
        <f t="shared" si="80"/>
        <v/>
      </c>
      <c r="Q369" s="92" t="str">
        <f t="shared" si="75"/>
        <v/>
      </c>
      <c r="R369" s="92" t="str">
        <f t="shared" si="81"/>
        <v/>
      </c>
      <c r="S369" s="92" t="str">
        <f t="shared" si="82"/>
        <v/>
      </c>
      <c r="T369" s="92" t="str">
        <f t="shared" si="83"/>
        <v/>
      </c>
      <c r="U369" s="94" t="str">
        <f t="shared" si="76"/>
        <v/>
      </c>
      <c r="V369" s="95" t="str">
        <f t="shared" si="77"/>
        <v/>
      </c>
      <c r="W369" s="95" t="str">
        <f t="shared" si="84"/>
        <v/>
      </c>
      <c r="X369" s="96" t="str">
        <f t="shared" si="85"/>
        <v/>
      </c>
    </row>
    <row r="370" spans="1:24" ht="14.4" x14ac:dyDescent="0.3">
      <c r="A370" s="13"/>
      <c r="B370" s="76"/>
      <c r="C370" s="78"/>
      <c r="D370" s="77"/>
      <c r="E370" s="66"/>
      <c r="J370" s="88" t="str">
        <f t="shared" si="73"/>
        <v/>
      </c>
      <c r="K370" s="89" t="str">
        <f t="shared" ca="1" si="74"/>
        <v/>
      </c>
      <c r="L370" s="88" t="str">
        <f t="shared" si="78"/>
        <v/>
      </c>
      <c r="M370" s="90" t="str">
        <f ca="1">IF(J370="","",VALUE(LEFT(OFFSET($E$7,$H$13*($J370-1),0),MAX(ISNUMBER(VALUE(MID(OFFSET($E$7,$H$13*($J370-1),0),{1,2,3,4,5,6,7,8,9},1)))*{1,2,3,4,5,6,7,8,9}))))</f>
        <v/>
      </c>
      <c r="N370" s="90" t="str">
        <f t="shared" ca="1" si="72"/>
        <v/>
      </c>
      <c r="O370" s="91" t="str">
        <f t="shared" si="79"/>
        <v/>
      </c>
      <c r="P370" s="91" t="str">
        <f t="shared" si="80"/>
        <v/>
      </c>
      <c r="Q370" s="92" t="str">
        <f t="shared" si="75"/>
        <v/>
      </c>
      <c r="R370" s="92" t="str">
        <f t="shared" si="81"/>
        <v/>
      </c>
      <c r="S370" s="92" t="str">
        <f t="shared" si="82"/>
        <v/>
      </c>
      <c r="T370" s="92" t="str">
        <f t="shared" si="83"/>
        <v/>
      </c>
      <c r="U370" s="94" t="str">
        <f t="shared" si="76"/>
        <v/>
      </c>
      <c r="V370" s="95" t="str">
        <f t="shared" si="77"/>
        <v/>
      </c>
      <c r="W370" s="95" t="str">
        <f t="shared" si="84"/>
        <v/>
      </c>
      <c r="X370" s="96" t="str">
        <f t="shared" si="85"/>
        <v/>
      </c>
    </row>
    <row r="371" spans="1:24" ht="14.4" x14ac:dyDescent="0.3">
      <c r="A371" s="13"/>
      <c r="B371" s="76"/>
      <c r="C371" s="78"/>
      <c r="D371" s="77"/>
      <c r="E371" s="66"/>
      <c r="J371" s="88" t="str">
        <f t="shared" si="73"/>
        <v/>
      </c>
      <c r="K371" s="89" t="str">
        <f t="shared" ca="1" si="74"/>
        <v/>
      </c>
      <c r="L371" s="88" t="str">
        <f t="shared" si="78"/>
        <v/>
      </c>
      <c r="M371" s="90" t="str">
        <f ca="1">IF(J371="","",VALUE(LEFT(OFFSET($E$7,$H$13*($J371-1),0),MAX(ISNUMBER(VALUE(MID(OFFSET($E$7,$H$13*($J371-1),0),{1,2,3,4,5,6,7,8,9},1)))*{1,2,3,4,5,6,7,8,9}))))</f>
        <v/>
      </c>
      <c r="N371" s="90" t="str">
        <f t="shared" ca="1" si="72"/>
        <v/>
      </c>
      <c r="O371" s="91" t="str">
        <f t="shared" si="79"/>
        <v/>
      </c>
      <c r="P371" s="91" t="str">
        <f t="shared" si="80"/>
        <v/>
      </c>
      <c r="Q371" s="92" t="str">
        <f t="shared" si="75"/>
        <v/>
      </c>
      <c r="R371" s="92" t="str">
        <f t="shared" si="81"/>
        <v/>
      </c>
      <c r="S371" s="92" t="str">
        <f t="shared" si="82"/>
        <v/>
      </c>
      <c r="T371" s="92" t="str">
        <f t="shared" si="83"/>
        <v/>
      </c>
      <c r="U371" s="94" t="str">
        <f t="shared" si="76"/>
        <v/>
      </c>
      <c r="V371" s="95" t="str">
        <f t="shared" si="77"/>
        <v/>
      </c>
      <c r="W371" s="95" t="str">
        <f t="shared" si="84"/>
        <v/>
      </c>
      <c r="X371" s="96" t="str">
        <f t="shared" si="85"/>
        <v/>
      </c>
    </row>
    <row r="372" spans="1:24" ht="14.4" x14ac:dyDescent="0.3">
      <c r="A372" s="13"/>
      <c r="B372" s="76"/>
      <c r="C372" s="78"/>
      <c r="D372" s="77"/>
      <c r="E372" s="66"/>
      <c r="J372" s="88" t="str">
        <f t="shared" si="73"/>
        <v/>
      </c>
      <c r="K372" s="89" t="str">
        <f t="shared" ca="1" si="74"/>
        <v/>
      </c>
      <c r="L372" s="88" t="str">
        <f t="shared" si="78"/>
        <v/>
      </c>
      <c r="M372" s="90" t="str">
        <f ca="1">IF(J372="","",VALUE(LEFT(OFFSET($E$7,$H$13*($J372-1),0),MAX(ISNUMBER(VALUE(MID(OFFSET($E$7,$H$13*($J372-1),0),{1,2,3,4,5,6,7,8,9},1)))*{1,2,3,4,5,6,7,8,9}))))</f>
        <v/>
      </c>
      <c r="N372" s="90" t="str">
        <f t="shared" ca="1" si="72"/>
        <v/>
      </c>
      <c r="O372" s="91" t="str">
        <f t="shared" si="79"/>
        <v/>
      </c>
      <c r="P372" s="91" t="str">
        <f t="shared" si="80"/>
        <v/>
      </c>
      <c r="Q372" s="92" t="str">
        <f t="shared" si="75"/>
        <v/>
      </c>
      <c r="R372" s="92" t="str">
        <f t="shared" si="81"/>
        <v/>
      </c>
      <c r="S372" s="92" t="str">
        <f t="shared" si="82"/>
        <v/>
      </c>
      <c r="T372" s="92" t="str">
        <f t="shared" si="83"/>
        <v/>
      </c>
      <c r="U372" s="94" t="str">
        <f t="shared" si="76"/>
        <v/>
      </c>
      <c r="V372" s="95" t="str">
        <f t="shared" si="77"/>
        <v/>
      </c>
      <c r="W372" s="95" t="str">
        <f t="shared" si="84"/>
        <v/>
      </c>
      <c r="X372" s="96" t="str">
        <f t="shared" si="85"/>
        <v/>
      </c>
    </row>
    <row r="373" spans="1:24" ht="14.4" x14ac:dyDescent="0.3">
      <c r="A373" s="13"/>
      <c r="B373" s="76"/>
      <c r="C373" s="78"/>
      <c r="D373" s="77"/>
      <c r="E373" s="66"/>
      <c r="J373" s="88" t="str">
        <f t="shared" si="73"/>
        <v/>
      </c>
      <c r="K373" s="89" t="str">
        <f t="shared" ca="1" si="74"/>
        <v/>
      </c>
      <c r="L373" s="88" t="str">
        <f t="shared" si="78"/>
        <v/>
      </c>
      <c r="M373" s="90" t="str">
        <f ca="1">IF(J373="","",VALUE(LEFT(OFFSET($E$7,$H$13*($J373-1),0),MAX(ISNUMBER(VALUE(MID(OFFSET($E$7,$H$13*($J373-1),0),{1,2,3,4,5,6,7,8,9},1)))*{1,2,3,4,5,6,7,8,9}))))</f>
        <v/>
      </c>
      <c r="N373" s="90" t="str">
        <f t="shared" ca="1" si="72"/>
        <v/>
      </c>
      <c r="O373" s="91" t="str">
        <f t="shared" si="79"/>
        <v/>
      </c>
      <c r="P373" s="91" t="str">
        <f t="shared" si="80"/>
        <v/>
      </c>
      <c r="Q373" s="92" t="str">
        <f t="shared" si="75"/>
        <v/>
      </c>
      <c r="R373" s="92" t="str">
        <f t="shared" si="81"/>
        <v/>
      </c>
      <c r="S373" s="92" t="str">
        <f t="shared" si="82"/>
        <v/>
      </c>
      <c r="T373" s="92" t="str">
        <f t="shared" si="83"/>
        <v/>
      </c>
      <c r="U373" s="94" t="str">
        <f t="shared" si="76"/>
        <v/>
      </c>
      <c r="V373" s="95" t="str">
        <f t="shared" si="77"/>
        <v/>
      </c>
      <c r="W373" s="95" t="str">
        <f t="shared" si="84"/>
        <v/>
      </c>
      <c r="X373" s="96" t="str">
        <f t="shared" si="85"/>
        <v/>
      </c>
    </row>
    <row r="374" spans="1:24" ht="14.4" x14ac:dyDescent="0.3">
      <c r="A374" s="13"/>
      <c r="B374" s="76"/>
      <c r="C374" s="78"/>
      <c r="D374" s="77"/>
      <c r="E374" s="66"/>
      <c r="J374" s="88" t="str">
        <f t="shared" si="73"/>
        <v/>
      </c>
      <c r="K374" s="89" t="str">
        <f t="shared" ca="1" si="74"/>
        <v/>
      </c>
      <c r="L374" s="88" t="str">
        <f t="shared" si="78"/>
        <v/>
      </c>
      <c r="M374" s="90" t="str">
        <f ca="1">IF(J374="","",VALUE(LEFT(OFFSET($E$7,$H$13*($J374-1),0),MAX(ISNUMBER(VALUE(MID(OFFSET($E$7,$H$13*($J374-1),0),{1,2,3,4,5,6,7,8,9},1)))*{1,2,3,4,5,6,7,8,9}))))</f>
        <v/>
      </c>
      <c r="N374" s="90" t="str">
        <f t="shared" ca="1" si="72"/>
        <v/>
      </c>
      <c r="O374" s="91" t="str">
        <f t="shared" si="79"/>
        <v/>
      </c>
      <c r="P374" s="91" t="str">
        <f t="shared" si="80"/>
        <v/>
      </c>
      <c r="Q374" s="92" t="str">
        <f t="shared" si="75"/>
        <v/>
      </c>
      <c r="R374" s="92" t="str">
        <f t="shared" si="81"/>
        <v/>
      </c>
      <c r="S374" s="92" t="str">
        <f t="shared" si="82"/>
        <v/>
      </c>
      <c r="T374" s="92" t="str">
        <f t="shared" si="83"/>
        <v/>
      </c>
      <c r="U374" s="94" t="str">
        <f t="shared" si="76"/>
        <v/>
      </c>
      <c r="V374" s="95" t="str">
        <f t="shared" si="77"/>
        <v/>
      </c>
      <c r="W374" s="95" t="str">
        <f t="shared" si="84"/>
        <v/>
      </c>
      <c r="X374" s="96" t="str">
        <f t="shared" si="85"/>
        <v/>
      </c>
    </row>
    <row r="375" spans="1:24" ht="14.4" x14ac:dyDescent="0.3">
      <c r="A375" s="13"/>
      <c r="B375" s="76"/>
      <c r="C375" s="78"/>
      <c r="D375" s="77"/>
      <c r="E375" s="66"/>
      <c r="J375" s="88" t="str">
        <f t="shared" si="73"/>
        <v/>
      </c>
      <c r="K375" s="89" t="str">
        <f t="shared" ca="1" si="74"/>
        <v/>
      </c>
      <c r="L375" s="88" t="str">
        <f t="shared" si="78"/>
        <v/>
      </c>
      <c r="M375" s="90" t="str">
        <f ca="1">IF(J375="","",VALUE(LEFT(OFFSET($E$7,$H$13*($J375-1),0),MAX(ISNUMBER(VALUE(MID(OFFSET($E$7,$H$13*($J375-1),0),{1,2,3,4,5,6,7,8,9},1)))*{1,2,3,4,5,6,7,8,9}))))</f>
        <v/>
      </c>
      <c r="N375" s="90" t="str">
        <f t="shared" ca="1" si="72"/>
        <v/>
      </c>
      <c r="O375" s="91" t="str">
        <f t="shared" si="79"/>
        <v/>
      </c>
      <c r="P375" s="91" t="str">
        <f t="shared" si="80"/>
        <v/>
      </c>
      <c r="Q375" s="92" t="str">
        <f t="shared" si="75"/>
        <v/>
      </c>
      <c r="R375" s="92" t="str">
        <f t="shared" si="81"/>
        <v/>
      </c>
      <c r="S375" s="92" t="str">
        <f t="shared" si="82"/>
        <v/>
      </c>
      <c r="T375" s="92" t="str">
        <f t="shared" si="83"/>
        <v/>
      </c>
      <c r="U375" s="94" t="str">
        <f t="shared" si="76"/>
        <v/>
      </c>
      <c r="V375" s="95" t="str">
        <f t="shared" si="77"/>
        <v/>
      </c>
      <c r="W375" s="95" t="str">
        <f t="shared" si="84"/>
        <v/>
      </c>
      <c r="X375" s="96" t="str">
        <f t="shared" si="85"/>
        <v/>
      </c>
    </row>
    <row r="376" spans="1:24" ht="14.4" x14ac:dyDescent="0.3">
      <c r="A376" s="13"/>
      <c r="B376" s="76"/>
      <c r="C376" s="78"/>
      <c r="D376" s="77"/>
      <c r="E376" s="66"/>
      <c r="J376" s="88" t="str">
        <f t="shared" si="73"/>
        <v/>
      </c>
      <c r="K376" s="89" t="str">
        <f t="shared" ca="1" si="74"/>
        <v/>
      </c>
      <c r="L376" s="88" t="str">
        <f t="shared" si="78"/>
        <v/>
      </c>
      <c r="M376" s="90" t="str">
        <f ca="1">IF(J376="","",VALUE(LEFT(OFFSET($E$7,$H$13*($J376-1),0),MAX(ISNUMBER(VALUE(MID(OFFSET($E$7,$H$13*($J376-1),0),{1,2,3,4,5,6,7,8,9},1)))*{1,2,3,4,5,6,7,8,9}))))</f>
        <v/>
      </c>
      <c r="N376" s="90" t="str">
        <f t="shared" ca="1" si="72"/>
        <v/>
      </c>
      <c r="O376" s="91" t="str">
        <f t="shared" si="79"/>
        <v/>
      </c>
      <c r="P376" s="91" t="str">
        <f t="shared" si="80"/>
        <v/>
      </c>
      <c r="Q376" s="92" t="str">
        <f t="shared" si="75"/>
        <v/>
      </c>
      <c r="R376" s="92" t="str">
        <f t="shared" si="81"/>
        <v/>
      </c>
      <c r="S376" s="92" t="str">
        <f t="shared" si="82"/>
        <v/>
      </c>
      <c r="T376" s="92" t="str">
        <f t="shared" si="83"/>
        <v/>
      </c>
      <c r="U376" s="94" t="str">
        <f t="shared" si="76"/>
        <v/>
      </c>
      <c r="V376" s="95" t="str">
        <f t="shared" si="77"/>
        <v/>
      </c>
      <c r="W376" s="95" t="str">
        <f t="shared" si="84"/>
        <v/>
      </c>
      <c r="X376" s="96" t="str">
        <f t="shared" si="85"/>
        <v/>
      </c>
    </row>
    <row r="377" spans="1:24" ht="14.4" x14ac:dyDescent="0.3">
      <c r="A377" s="13"/>
      <c r="B377" s="76"/>
      <c r="C377" s="78"/>
      <c r="D377" s="77"/>
      <c r="E377" s="66"/>
      <c r="J377" s="88" t="str">
        <f t="shared" si="73"/>
        <v/>
      </c>
      <c r="K377" s="89" t="str">
        <f t="shared" ca="1" si="74"/>
        <v/>
      </c>
      <c r="L377" s="88" t="str">
        <f t="shared" si="78"/>
        <v/>
      </c>
      <c r="M377" s="90" t="str">
        <f ca="1">IF(J377="","",VALUE(LEFT(OFFSET($E$7,$H$13*($J377-1),0),MAX(ISNUMBER(VALUE(MID(OFFSET($E$7,$H$13*($J377-1),0),{1,2,3,4,5,6,7,8,9},1)))*{1,2,3,4,5,6,7,8,9}))))</f>
        <v/>
      </c>
      <c r="N377" s="90" t="str">
        <f t="shared" ca="1" si="72"/>
        <v/>
      </c>
      <c r="O377" s="91" t="str">
        <f t="shared" si="79"/>
        <v/>
      </c>
      <c r="P377" s="91" t="str">
        <f t="shared" si="80"/>
        <v/>
      </c>
      <c r="Q377" s="92" t="str">
        <f t="shared" si="75"/>
        <v/>
      </c>
      <c r="R377" s="92" t="str">
        <f t="shared" si="81"/>
        <v/>
      </c>
      <c r="S377" s="92" t="str">
        <f t="shared" si="82"/>
        <v/>
      </c>
      <c r="T377" s="92" t="str">
        <f t="shared" si="83"/>
        <v/>
      </c>
      <c r="U377" s="94" t="str">
        <f t="shared" si="76"/>
        <v/>
      </c>
      <c r="V377" s="95" t="str">
        <f t="shared" si="77"/>
        <v/>
      </c>
      <c r="W377" s="95" t="str">
        <f t="shared" si="84"/>
        <v/>
      </c>
      <c r="X377" s="96" t="str">
        <f t="shared" si="85"/>
        <v/>
      </c>
    </row>
    <row r="378" spans="1:24" ht="14.4" x14ac:dyDescent="0.3">
      <c r="A378" s="13"/>
      <c r="B378" s="76"/>
      <c r="C378" s="78"/>
      <c r="D378" s="77"/>
      <c r="E378" s="66"/>
      <c r="J378" s="88" t="str">
        <f t="shared" si="73"/>
        <v/>
      </c>
      <c r="K378" s="89" t="str">
        <f t="shared" ca="1" si="74"/>
        <v/>
      </c>
      <c r="L378" s="88" t="str">
        <f t="shared" si="78"/>
        <v/>
      </c>
      <c r="M378" s="90" t="str">
        <f ca="1">IF(J378="","",VALUE(LEFT(OFFSET($E$7,$H$13*($J378-1),0),MAX(ISNUMBER(VALUE(MID(OFFSET($E$7,$H$13*($J378-1),0),{1,2,3,4,5,6,7,8,9},1)))*{1,2,3,4,5,6,7,8,9}))))</f>
        <v/>
      </c>
      <c r="N378" s="90" t="str">
        <f t="shared" ca="1" si="72"/>
        <v/>
      </c>
      <c r="O378" s="91" t="str">
        <f t="shared" si="79"/>
        <v/>
      </c>
      <c r="P378" s="91" t="str">
        <f t="shared" si="80"/>
        <v/>
      </c>
      <c r="Q378" s="92" t="str">
        <f t="shared" si="75"/>
        <v/>
      </c>
      <c r="R378" s="92" t="str">
        <f t="shared" si="81"/>
        <v/>
      </c>
      <c r="S378" s="92" t="str">
        <f t="shared" si="82"/>
        <v/>
      </c>
      <c r="T378" s="92" t="str">
        <f t="shared" si="83"/>
        <v/>
      </c>
      <c r="U378" s="94" t="str">
        <f t="shared" si="76"/>
        <v/>
      </c>
      <c r="V378" s="95" t="str">
        <f t="shared" si="77"/>
        <v/>
      </c>
      <c r="W378" s="95" t="str">
        <f t="shared" si="84"/>
        <v/>
      </c>
      <c r="X378" s="96" t="str">
        <f t="shared" si="85"/>
        <v/>
      </c>
    </row>
    <row r="379" spans="1:24" ht="14.4" x14ac:dyDescent="0.3">
      <c r="A379" s="13"/>
      <c r="B379" s="76"/>
      <c r="C379" s="78"/>
      <c r="D379" s="77"/>
      <c r="E379" s="66"/>
      <c r="J379" s="88" t="str">
        <f t="shared" si="73"/>
        <v/>
      </c>
      <c r="K379" s="89" t="str">
        <f t="shared" ca="1" si="74"/>
        <v/>
      </c>
      <c r="L379" s="88" t="str">
        <f t="shared" si="78"/>
        <v/>
      </c>
      <c r="M379" s="90" t="str">
        <f ca="1">IF(J379="","",VALUE(LEFT(OFFSET($E$7,$H$13*($J379-1),0),MAX(ISNUMBER(VALUE(MID(OFFSET($E$7,$H$13*($J379-1),0),{1,2,3,4,5,6,7,8,9},1)))*{1,2,3,4,5,6,7,8,9}))))</f>
        <v/>
      </c>
      <c r="N379" s="90" t="str">
        <f t="shared" ca="1" si="72"/>
        <v/>
      </c>
      <c r="O379" s="91" t="str">
        <f t="shared" si="79"/>
        <v/>
      </c>
      <c r="P379" s="91" t="str">
        <f t="shared" si="80"/>
        <v/>
      </c>
      <c r="Q379" s="92" t="str">
        <f t="shared" si="75"/>
        <v/>
      </c>
      <c r="R379" s="92" t="str">
        <f t="shared" si="81"/>
        <v/>
      </c>
      <c r="S379" s="92" t="str">
        <f t="shared" si="82"/>
        <v/>
      </c>
      <c r="T379" s="92" t="str">
        <f t="shared" si="83"/>
        <v/>
      </c>
      <c r="U379" s="94" t="str">
        <f t="shared" si="76"/>
        <v/>
      </c>
      <c r="V379" s="95" t="str">
        <f t="shared" si="77"/>
        <v/>
      </c>
      <c r="W379" s="95" t="str">
        <f t="shared" si="84"/>
        <v/>
      </c>
      <c r="X379" s="96" t="str">
        <f t="shared" si="85"/>
        <v/>
      </c>
    </row>
    <row r="380" spans="1:24" ht="14.4" x14ac:dyDescent="0.3">
      <c r="A380" s="13"/>
      <c r="B380" s="76"/>
      <c r="C380" s="78"/>
      <c r="D380" s="77"/>
      <c r="E380" s="66"/>
      <c r="J380" s="88" t="str">
        <f t="shared" si="73"/>
        <v/>
      </c>
      <c r="K380" s="89" t="str">
        <f t="shared" ca="1" si="74"/>
        <v/>
      </c>
      <c r="L380" s="88" t="str">
        <f t="shared" si="78"/>
        <v/>
      </c>
      <c r="M380" s="90" t="str">
        <f ca="1">IF(J380="","",VALUE(LEFT(OFFSET($E$7,$H$13*($J380-1),0),MAX(ISNUMBER(VALUE(MID(OFFSET($E$7,$H$13*($J380-1),0),{1,2,3,4,5,6,7,8,9},1)))*{1,2,3,4,5,6,7,8,9}))))</f>
        <v/>
      </c>
      <c r="N380" s="90" t="str">
        <f t="shared" ca="1" si="72"/>
        <v/>
      </c>
      <c r="O380" s="91" t="str">
        <f t="shared" si="79"/>
        <v/>
      </c>
      <c r="P380" s="91" t="str">
        <f t="shared" si="80"/>
        <v/>
      </c>
      <c r="Q380" s="92" t="str">
        <f t="shared" si="75"/>
        <v/>
      </c>
      <c r="R380" s="92" t="str">
        <f t="shared" si="81"/>
        <v/>
      </c>
      <c r="S380" s="92" t="str">
        <f t="shared" si="82"/>
        <v/>
      </c>
      <c r="T380" s="92" t="str">
        <f t="shared" si="83"/>
        <v/>
      </c>
      <c r="U380" s="94" t="str">
        <f t="shared" si="76"/>
        <v/>
      </c>
      <c r="V380" s="95" t="str">
        <f t="shared" si="77"/>
        <v/>
      </c>
      <c r="W380" s="95" t="str">
        <f t="shared" si="84"/>
        <v/>
      </c>
      <c r="X380" s="96" t="str">
        <f t="shared" si="85"/>
        <v/>
      </c>
    </row>
    <row r="381" spans="1:24" ht="14.4" x14ac:dyDescent="0.3">
      <c r="A381" s="13"/>
      <c r="B381" s="76"/>
      <c r="C381" s="78"/>
      <c r="D381" s="77"/>
      <c r="E381" s="66"/>
      <c r="J381" s="88" t="str">
        <f t="shared" si="73"/>
        <v/>
      </c>
      <c r="K381" s="89" t="str">
        <f t="shared" ca="1" si="74"/>
        <v/>
      </c>
      <c r="L381" s="88" t="str">
        <f t="shared" si="78"/>
        <v/>
      </c>
      <c r="M381" s="90" t="str">
        <f ca="1">IF(J381="","",VALUE(LEFT(OFFSET($E$7,$H$13*($J381-1),0),MAX(ISNUMBER(VALUE(MID(OFFSET($E$7,$H$13*($J381-1),0),{1,2,3,4,5,6,7,8,9},1)))*{1,2,3,4,5,6,7,8,9}))))</f>
        <v/>
      </c>
      <c r="N381" s="90" t="str">
        <f t="shared" ca="1" si="72"/>
        <v/>
      </c>
      <c r="O381" s="91" t="str">
        <f t="shared" si="79"/>
        <v/>
      </c>
      <c r="P381" s="91" t="str">
        <f t="shared" si="80"/>
        <v/>
      </c>
      <c r="Q381" s="92" t="str">
        <f t="shared" si="75"/>
        <v/>
      </c>
      <c r="R381" s="92" t="str">
        <f t="shared" si="81"/>
        <v/>
      </c>
      <c r="S381" s="92" t="str">
        <f t="shared" si="82"/>
        <v/>
      </c>
      <c r="T381" s="92" t="str">
        <f t="shared" si="83"/>
        <v/>
      </c>
      <c r="U381" s="94" t="str">
        <f t="shared" si="76"/>
        <v/>
      </c>
      <c r="V381" s="95" t="str">
        <f t="shared" si="77"/>
        <v/>
      </c>
      <c r="W381" s="95" t="str">
        <f t="shared" si="84"/>
        <v/>
      </c>
      <c r="X381" s="96" t="str">
        <f t="shared" si="85"/>
        <v/>
      </c>
    </row>
    <row r="382" spans="1:24" ht="14.4" x14ac:dyDescent="0.3">
      <c r="A382" s="13"/>
      <c r="B382" s="76"/>
      <c r="C382" s="78"/>
      <c r="D382" s="77"/>
      <c r="E382" s="66"/>
      <c r="J382" s="88" t="str">
        <f t="shared" si="73"/>
        <v/>
      </c>
      <c r="K382" s="89" t="str">
        <f t="shared" ca="1" si="74"/>
        <v/>
      </c>
      <c r="L382" s="88" t="str">
        <f t="shared" si="78"/>
        <v/>
      </c>
      <c r="M382" s="90" t="str">
        <f ca="1">IF(J382="","",VALUE(LEFT(OFFSET($E$7,$H$13*($J382-1),0),MAX(ISNUMBER(VALUE(MID(OFFSET($E$7,$H$13*($J382-1),0),{1,2,3,4,5,6,7,8,9},1)))*{1,2,3,4,5,6,7,8,9}))))</f>
        <v/>
      </c>
      <c r="N382" s="90" t="str">
        <f t="shared" ca="1" si="72"/>
        <v/>
      </c>
      <c r="O382" s="91" t="str">
        <f t="shared" si="79"/>
        <v/>
      </c>
      <c r="P382" s="91" t="str">
        <f t="shared" si="80"/>
        <v/>
      </c>
      <c r="Q382" s="92" t="str">
        <f t="shared" si="75"/>
        <v/>
      </c>
      <c r="R382" s="92" t="str">
        <f t="shared" si="81"/>
        <v/>
      </c>
      <c r="S382" s="92" t="str">
        <f t="shared" si="82"/>
        <v/>
      </c>
      <c r="T382" s="92" t="str">
        <f t="shared" si="83"/>
        <v/>
      </c>
      <c r="U382" s="94" t="str">
        <f t="shared" si="76"/>
        <v/>
      </c>
      <c r="V382" s="95" t="str">
        <f t="shared" si="77"/>
        <v/>
      </c>
      <c r="W382" s="95" t="str">
        <f t="shared" si="84"/>
        <v/>
      </c>
      <c r="X382" s="96" t="str">
        <f t="shared" si="85"/>
        <v/>
      </c>
    </row>
    <row r="383" spans="1:24" ht="14.4" x14ac:dyDescent="0.3">
      <c r="A383" s="13"/>
      <c r="B383" s="76"/>
      <c r="C383" s="78"/>
      <c r="D383" s="77"/>
      <c r="E383" s="66"/>
      <c r="J383" s="88" t="str">
        <f t="shared" si="73"/>
        <v/>
      </c>
      <c r="K383" s="89" t="str">
        <f t="shared" ca="1" si="74"/>
        <v/>
      </c>
      <c r="L383" s="88" t="str">
        <f t="shared" si="78"/>
        <v/>
      </c>
      <c r="M383" s="90" t="str">
        <f ca="1">IF(J383="","",VALUE(LEFT(OFFSET($E$7,$H$13*($J383-1),0),MAX(ISNUMBER(VALUE(MID(OFFSET($E$7,$H$13*($J383-1),0),{1,2,3,4,5,6,7,8,9},1)))*{1,2,3,4,5,6,7,8,9}))))</f>
        <v/>
      </c>
      <c r="N383" s="90" t="str">
        <f t="shared" ca="1" si="72"/>
        <v/>
      </c>
      <c r="O383" s="91" t="str">
        <f t="shared" si="79"/>
        <v/>
      </c>
      <c r="P383" s="91" t="str">
        <f t="shared" si="80"/>
        <v/>
      </c>
      <c r="Q383" s="92" t="str">
        <f t="shared" si="75"/>
        <v/>
      </c>
      <c r="R383" s="92" t="str">
        <f t="shared" si="81"/>
        <v/>
      </c>
      <c r="S383" s="92" t="str">
        <f t="shared" si="82"/>
        <v/>
      </c>
      <c r="T383" s="92" t="str">
        <f t="shared" si="83"/>
        <v/>
      </c>
      <c r="U383" s="94" t="str">
        <f t="shared" si="76"/>
        <v/>
      </c>
      <c r="V383" s="95" t="str">
        <f t="shared" si="77"/>
        <v/>
      </c>
      <c r="W383" s="95" t="str">
        <f t="shared" si="84"/>
        <v/>
      </c>
      <c r="X383" s="96" t="str">
        <f t="shared" si="85"/>
        <v/>
      </c>
    </row>
    <row r="384" spans="1:24" ht="14.4" x14ac:dyDescent="0.3">
      <c r="A384" s="13"/>
      <c r="B384" s="76"/>
      <c r="C384" s="78"/>
      <c r="D384" s="77"/>
      <c r="E384" s="66"/>
      <c r="J384" s="88" t="str">
        <f t="shared" si="73"/>
        <v/>
      </c>
      <c r="K384" s="89" t="str">
        <f t="shared" ca="1" si="74"/>
        <v/>
      </c>
      <c r="L384" s="88" t="str">
        <f t="shared" si="78"/>
        <v/>
      </c>
      <c r="M384" s="90" t="str">
        <f ca="1">IF(J384="","",VALUE(LEFT(OFFSET($E$7,$H$13*($J384-1),0),MAX(ISNUMBER(VALUE(MID(OFFSET($E$7,$H$13*($J384-1),0),{1,2,3,4,5,6,7,8,9},1)))*{1,2,3,4,5,6,7,8,9}))))</f>
        <v/>
      </c>
      <c r="N384" s="90" t="str">
        <f t="shared" ca="1" si="72"/>
        <v/>
      </c>
      <c r="O384" s="91" t="str">
        <f t="shared" si="79"/>
        <v/>
      </c>
      <c r="P384" s="91" t="str">
        <f t="shared" si="80"/>
        <v/>
      </c>
      <c r="Q384" s="92" t="str">
        <f t="shared" si="75"/>
        <v/>
      </c>
      <c r="R384" s="92" t="str">
        <f t="shared" si="81"/>
        <v/>
      </c>
      <c r="S384" s="92" t="str">
        <f t="shared" si="82"/>
        <v/>
      </c>
      <c r="T384" s="92" t="str">
        <f t="shared" si="83"/>
        <v/>
      </c>
      <c r="U384" s="94" t="str">
        <f t="shared" si="76"/>
        <v/>
      </c>
      <c r="V384" s="95" t="str">
        <f t="shared" si="77"/>
        <v/>
      </c>
      <c r="W384" s="95" t="str">
        <f t="shared" si="84"/>
        <v/>
      </c>
      <c r="X384" s="96" t="str">
        <f t="shared" si="85"/>
        <v/>
      </c>
    </row>
    <row r="385" spans="1:24" ht="14.4" x14ac:dyDescent="0.3">
      <c r="A385" s="13"/>
      <c r="B385" s="76"/>
      <c r="C385" s="78"/>
      <c r="D385" s="77"/>
      <c r="E385" s="66"/>
      <c r="J385" s="88" t="str">
        <f t="shared" si="73"/>
        <v/>
      </c>
      <c r="K385" s="89" t="str">
        <f t="shared" ca="1" si="74"/>
        <v/>
      </c>
      <c r="L385" s="88" t="str">
        <f t="shared" si="78"/>
        <v/>
      </c>
      <c r="M385" s="90" t="str">
        <f ca="1">IF(J385="","",VALUE(LEFT(OFFSET($E$7,$H$13*($J385-1),0),MAX(ISNUMBER(VALUE(MID(OFFSET($E$7,$H$13*($J385-1),0),{1,2,3,4,5,6,7,8,9},1)))*{1,2,3,4,5,6,7,8,9}))))</f>
        <v/>
      </c>
      <c r="N385" s="90" t="str">
        <f t="shared" ca="1" si="72"/>
        <v/>
      </c>
      <c r="O385" s="91" t="str">
        <f t="shared" si="79"/>
        <v/>
      </c>
      <c r="P385" s="91" t="str">
        <f t="shared" si="80"/>
        <v/>
      </c>
      <c r="Q385" s="92" t="str">
        <f t="shared" si="75"/>
        <v/>
      </c>
      <c r="R385" s="92" t="str">
        <f t="shared" si="81"/>
        <v/>
      </c>
      <c r="S385" s="92" t="str">
        <f t="shared" si="82"/>
        <v/>
      </c>
      <c r="T385" s="92" t="str">
        <f t="shared" si="83"/>
        <v/>
      </c>
      <c r="U385" s="94" t="str">
        <f t="shared" si="76"/>
        <v/>
      </c>
      <c r="V385" s="95" t="str">
        <f t="shared" si="77"/>
        <v/>
      </c>
      <c r="W385" s="95" t="str">
        <f t="shared" si="84"/>
        <v/>
      </c>
      <c r="X385" s="96" t="str">
        <f t="shared" si="85"/>
        <v/>
      </c>
    </row>
    <row r="386" spans="1:24" ht="14.4" x14ac:dyDescent="0.3">
      <c r="A386" s="13"/>
      <c r="B386" s="76"/>
      <c r="C386" s="78"/>
      <c r="D386" s="77"/>
      <c r="E386" s="66"/>
      <c r="J386" s="88" t="str">
        <f t="shared" si="73"/>
        <v/>
      </c>
      <c r="K386" s="89" t="str">
        <f t="shared" ca="1" si="74"/>
        <v/>
      </c>
      <c r="L386" s="88" t="str">
        <f t="shared" si="78"/>
        <v/>
      </c>
      <c r="M386" s="90" t="str">
        <f ca="1">IF(J386="","",VALUE(LEFT(OFFSET($E$7,$H$13*($J386-1),0),MAX(ISNUMBER(VALUE(MID(OFFSET($E$7,$H$13*($J386-1),0),{1,2,3,4,5,6,7,8,9},1)))*{1,2,3,4,5,6,7,8,9}))))</f>
        <v/>
      </c>
      <c r="N386" s="90" t="str">
        <f t="shared" ca="1" si="72"/>
        <v/>
      </c>
      <c r="O386" s="91" t="str">
        <f t="shared" si="79"/>
        <v/>
      </c>
      <c r="P386" s="91" t="str">
        <f t="shared" si="80"/>
        <v/>
      </c>
      <c r="Q386" s="92" t="str">
        <f t="shared" si="75"/>
        <v/>
      </c>
      <c r="R386" s="92" t="str">
        <f t="shared" si="81"/>
        <v/>
      </c>
      <c r="S386" s="92" t="str">
        <f t="shared" si="82"/>
        <v/>
      </c>
      <c r="T386" s="92" t="str">
        <f t="shared" si="83"/>
        <v/>
      </c>
      <c r="U386" s="94" t="str">
        <f t="shared" si="76"/>
        <v/>
      </c>
      <c r="V386" s="95" t="str">
        <f t="shared" si="77"/>
        <v/>
      </c>
      <c r="W386" s="95" t="str">
        <f t="shared" si="84"/>
        <v/>
      </c>
      <c r="X386" s="96" t="str">
        <f t="shared" si="85"/>
        <v/>
      </c>
    </row>
    <row r="387" spans="1:24" ht="14.4" x14ac:dyDescent="0.3">
      <c r="A387" s="13"/>
      <c r="B387" s="76"/>
      <c r="C387" s="78"/>
      <c r="D387" s="77"/>
      <c r="E387" s="66"/>
      <c r="J387" s="88" t="str">
        <f t="shared" si="73"/>
        <v/>
      </c>
      <c r="K387" s="89" t="str">
        <f t="shared" ca="1" si="74"/>
        <v/>
      </c>
      <c r="L387" s="88" t="str">
        <f t="shared" si="78"/>
        <v/>
      </c>
      <c r="M387" s="90" t="str">
        <f ca="1">IF(J387="","",VALUE(LEFT(OFFSET($E$7,$H$13*($J387-1),0),MAX(ISNUMBER(VALUE(MID(OFFSET($E$7,$H$13*($J387-1),0),{1,2,3,4,5,6,7,8,9},1)))*{1,2,3,4,5,6,7,8,9}))))</f>
        <v/>
      </c>
      <c r="N387" s="90" t="str">
        <f t="shared" ca="1" si="72"/>
        <v/>
      </c>
      <c r="O387" s="91" t="str">
        <f t="shared" si="79"/>
        <v/>
      </c>
      <c r="P387" s="91" t="str">
        <f t="shared" si="80"/>
        <v/>
      </c>
      <c r="Q387" s="92" t="str">
        <f t="shared" si="75"/>
        <v/>
      </c>
      <c r="R387" s="92" t="str">
        <f t="shared" si="81"/>
        <v/>
      </c>
      <c r="S387" s="92" t="str">
        <f t="shared" si="82"/>
        <v/>
      </c>
      <c r="T387" s="92" t="str">
        <f t="shared" si="83"/>
        <v/>
      </c>
      <c r="U387" s="94" t="str">
        <f t="shared" si="76"/>
        <v/>
      </c>
      <c r="V387" s="95" t="str">
        <f t="shared" si="77"/>
        <v/>
      </c>
      <c r="W387" s="95" t="str">
        <f t="shared" si="84"/>
        <v/>
      </c>
      <c r="X387" s="96" t="str">
        <f t="shared" si="85"/>
        <v/>
      </c>
    </row>
    <row r="388" spans="1:24" ht="14.4" x14ac:dyDescent="0.3">
      <c r="A388" s="13"/>
      <c r="B388" s="76"/>
      <c r="C388" s="78"/>
      <c r="D388" s="77"/>
      <c r="E388" s="66"/>
      <c r="J388" s="88" t="str">
        <f t="shared" si="73"/>
        <v/>
      </c>
      <c r="K388" s="89" t="str">
        <f t="shared" ca="1" si="74"/>
        <v/>
      </c>
      <c r="L388" s="88" t="str">
        <f t="shared" si="78"/>
        <v/>
      </c>
      <c r="M388" s="90" t="str">
        <f ca="1">IF(J388="","",VALUE(LEFT(OFFSET($E$7,$H$13*($J388-1),0),MAX(ISNUMBER(VALUE(MID(OFFSET($E$7,$H$13*($J388-1),0),{1,2,3,4,5,6,7,8,9},1)))*{1,2,3,4,5,6,7,8,9}))))</f>
        <v/>
      </c>
      <c r="N388" s="90" t="str">
        <f t="shared" ca="1" si="72"/>
        <v/>
      </c>
      <c r="O388" s="91" t="str">
        <f t="shared" si="79"/>
        <v/>
      </c>
      <c r="P388" s="91" t="str">
        <f t="shared" si="80"/>
        <v/>
      </c>
      <c r="Q388" s="92" t="str">
        <f t="shared" si="75"/>
        <v/>
      </c>
      <c r="R388" s="92" t="str">
        <f t="shared" si="81"/>
        <v/>
      </c>
      <c r="S388" s="92" t="str">
        <f t="shared" si="82"/>
        <v/>
      </c>
      <c r="T388" s="92" t="str">
        <f t="shared" si="83"/>
        <v/>
      </c>
      <c r="U388" s="94" t="str">
        <f t="shared" si="76"/>
        <v/>
      </c>
      <c r="V388" s="95" t="str">
        <f t="shared" si="77"/>
        <v/>
      </c>
      <c r="W388" s="95" t="str">
        <f t="shared" si="84"/>
        <v/>
      </c>
      <c r="X388" s="96" t="str">
        <f t="shared" si="85"/>
        <v/>
      </c>
    </row>
    <row r="389" spans="1:24" ht="14.4" x14ac:dyDescent="0.3">
      <c r="A389" s="13"/>
      <c r="B389" s="76"/>
      <c r="C389" s="78"/>
      <c r="D389" s="77"/>
      <c r="E389" s="66"/>
      <c r="J389" s="88" t="str">
        <f t="shared" si="73"/>
        <v/>
      </c>
      <c r="K389" s="89" t="str">
        <f t="shared" ca="1" si="74"/>
        <v/>
      </c>
      <c r="L389" s="88" t="str">
        <f t="shared" si="78"/>
        <v/>
      </c>
      <c r="M389" s="90" t="str">
        <f ca="1">IF(J389="","",VALUE(LEFT(OFFSET($E$7,$H$13*($J389-1),0),MAX(ISNUMBER(VALUE(MID(OFFSET($E$7,$H$13*($J389-1),0),{1,2,3,4,5,6,7,8,9},1)))*{1,2,3,4,5,6,7,8,9}))))</f>
        <v/>
      </c>
      <c r="N389" s="90" t="str">
        <f t="shared" ca="1" si="72"/>
        <v/>
      </c>
      <c r="O389" s="91" t="str">
        <f t="shared" si="79"/>
        <v/>
      </c>
      <c r="P389" s="91" t="str">
        <f t="shared" si="80"/>
        <v/>
      </c>
      <c r="Q389" s="92" t="str">
        <f t="shared" si="75"/>
        <v/>
      </c>
      <c r="R389" s="92" t="str">
        <f t="shared" si="81"/>
        <v/>
      </c>
      <c r="S389" s="92" t="str">
        <f t="shared" si="82"/>
        <v/>
      </c>
      <c r="T389" s="92" t="str">
        <f t="shared" si="83"/>
        <v/>
      </c>
      <c r="U389" s="94" t="str">
        <f t="shared" si="76"/>
        <v/>
      </c>
      <c r="V389" s="95" t="str">
        <f t="shared" si="77"/>
        <v/>
      </c>
      <c r="W389" s="95" t="str">
        <f t="shared" si="84"/>
        <v/>
      </c>
      <c r="X389" s="96" t="str">
        <f t="shared" si="85"/>
        <v/>
      </c>
    </row>
    <row r="390" spans="1:24" ht="14.4" x14ac:dyDescent="0.3">
      <c r="A390" s="13"/>
      <c r="B390" s="76"/>
      <c r="C390" s="78"/>
      <c r="D390" s="77"/>
      <c r="E390" s="66"/>
      <c r="J390" s="88" t="str">
        <f t="shared" si="73"/>
        <v/>
      </c>
      <c r="K390" s="89" t="str">
        <f t="shared" ca="1" si="74"/>
        <v/>
      </c>
      <c r="L390" s="88" t="str">
        <f t="shared" si="78"/>
        <v/>
      </c>
      <c r="M390" s="90" t="str">
        <f ca="1">IF(J390="","",VALUE(LEFT(OFFSET($E$7,$H$13*($J390-1),0),MAX(ISNUMBER(VALUE(MID(OFFSET($E$7,$H$13*($J390-1),0),{1,2,3,4,5,6,7,8,9},1)))*{1,2,3,4,5,6,7,8,9}))))</f>
        <v/>
      </c>
      <c r="N390" s="90" t="str">
        <f t="shared" ca="1" si="72"/>
        <v/>
      </c>
      <c r="O390" s="91" t="str">
        <f t="shared" si="79"/>
        <v/>
      </c>
      <c r="P390" s="91" t="str">
        <f t="shared" si="80"/>
        <v/>
      </c>
      <c r="Q390" s="92" t="str">
        <f t="shared" si="75"/>
        <v/>
      </c>
      <c r="R390" s="92" t="str">
        <f t="shared" si="81"/>
        <v/>
      </c>
      <c r="S390" s="92" t="str">
        <f t="shared" si="82"/>
        <v/>
      </c>
      <c r="T390" s="92" t="str">
        <f t="shared" si="83"/>
        <v/>
      </c>
      <c r="U390" s="94" t="str">
        <f t="shared" si="76"/>
        <v/>
      </c>
      <c r="V390" s="95" t="str">
        <f t="shared" si="77"/>
        <v/>
      </c>
      <c r="W390" s="95" t="str">
        <f t="shared" si="84"/>
        <v/>
      </c>
      <c r="X390" s="96" t="str">
        <f t="shared" si="85"/>
        <v/>
      </c>
    </row>
    <row r="391" spans="1:24" ht="14.4" x14ac:dyDescent="0.3">
      <c r="A391" s="13"/>
      <c r="B391" s="76"/>
      <c r="C391" s="78"/>
      <c r="D391" s="77"/>
      <c r="E391" s="66"/>
      <c r="J391" s="88" t="str">
        <f t="shared" si="73"/>
        <v/>
      </c>
      <c r="K391" s="89" t="str">
        <f t="shared" ca="1" si="74"/>
        <v/>
      </c>
      <c r="L391" s="88" t="str">
        <f t="shared" si="78"/>
        <v/>
      </c>
      <c r="M391" s="90" t="str">
        <f ca="1">IF(J391="","",VALUE(LEFT(OFFSET($E$7,$H$13*($J391-1),0),MAX(ISNUMBER(VALUE(MID(OFFSET($E$7,$H$13*($J391-1),0),{1,2,3,4,5,6,7,8,9},1)))*{1,2,3,4,5,6,7,8,9}))))</f>
        <v/>
      </c>
      <c r="N391" s="90" t="str">
        <f t="shared" ref="N391:N454" ca="1" si="86">IF(M391="","",CONVERT(M391,LEFT(Temp_unit,1),"C"))</f>
        <v/>
      </c>
      <c r="O391" s="91" t="str">
        <f t="shared" si="79"/>
        <v/>
      </c>
      <c r="P391" s="91" t="str">
        <f t="shared" si="80"/>
        <v/>
      </c>
      <c r="Q391" s="92" t="str">
        <f t="shared" si="75"/>
        <v/>
      </c>
      <c r="R391" s="92" t="str">
        <f t="shared" si="81"/>
        <v/>
      </c>
      <c r="S391" s="92" t="str">
        <f t="shared" si="82"/>
        <v/>
      </c>
      <c r="T391" s="92" t="str">
        <f t="shared" si="83"/>
        <v/>
      </c>
      <c r="U391" s="94" t="str">
        <f t="shared" si="76"/>
        <v/>
      </c>
      <c r="V391" s="95" t="str">
        <f t="shared" si="77"/>
        <v/>
      </c>
      <c r="W391" s="95" t="str">
        <f t="shared" si="84"/>
        <v/>
      </c>
      <c r="X391" s="96" t="str">
        <f t="shared" si="85"/>
        <v/>
      </c>
    </row>
    <row r="392" spans="1:24" ht="14.4" x14ac:dyDescent="0.3">
      <c r="A392" s="13"/>
      <c r="B392" s="76"/>
      <c r="C392" s="78"/>
      <c r="D392" s="77"/>
      <c r="E392" s="66"/>
      <c r="J392" s="88" t="str">
        <f t="shared" ref="J392:J455" si="87">IF(J391="","",IF(J391+1&gt;$H$8/$H$13,"",J391+1))</f>
        <v/>
      </c>
      <c r="K392" s="89" t="str">
        <f t="shared" ref="K392:K455" ca="1" si="88">IF(J392="","",OFFSET($D$7,$H$13*($J392-1),0))</f>
        <v/>
      </c>
      <c r="L392" s="88" t="str">
        <f t="shared" si="78"/>
        <v/>
      </c>
      <c r="M392" s="90" t="str">
        <f ca="1">IF(J392="","",VALUE(LEFT(OFFSET($E$7,$H$13*($J392-1),0),MAX(ISNUMBER(VALUE(MID(OFFSET($E$7,$H$13*($J392-1),0),{1,2,3,4,5,6,7,8,9},1)))*{1,2,3,4,5,6,7,8,9}))))</f>
        <v/>
      </c>
      <c r="N392" s="90" t="str">
        <f t="shared" ca="1" si="86"/>
        <v/>
      </c>
      <c r="O392" s="91" t="str">
        <f t="shared" si="79"/>
        <v/>
      </c>
      <c r="P392" s="91" t="str">
        <f t="shared" si="80"/>
        <v/>
      </c>
      <c r="Q392" s="92" t="str">
        <f t="shared" ref="Q392:Q455" si="89">IF(J392="","",IF(N392&lt;Temp_min,0,N392*M_a+M_b))</f>
        <v/>
      </c>
      <c r="R392" s="92" t="str">
        <f t="shared" si="81"/>
        <v/>
      </c>
      <c r="S392" s="92" t="str">
        <f t="shared" si="82"/>
        <v/>
      </c>
      <c r="T392" s="92" t="str">
        <f t="shared" si="83"/>
        <v/>
      </c>
      <c r="U392" s="94" t="str">
        <f t="shared" ref="U392:U455" si="90">IF(J392="","",MIN(U391+T392,M_maxlcfu))</f>
        <v/>
      </c>
      <c r="V392" s="95" t="str">
        <f t="shared" ref="V392:V455" si="91">IF(J392="","",IF(N392&lt;Temp_min,0,((N392-M_tmin)/(Pref_temp-M_tmin))^2))</f>
        <v/>
      </c>
      <c r="W392" s="95" t="str">
        <f t="shared" si="84"/>
        <v/>
      </c>
      <c r="X392" s="96" t="str">
        <f t="shared" si="85"/>
        <v/>
      </c>
    </row>
    <row r="393" spans="1:24" ht="14.4" x14ac:dyDescent="0.3">
      <c r="A393" s="13"/>
      <c r="B393" s="76"/>
      <c r="C393" s="78"/>
      <c r="D393" s="77"/>
      <c r="E393" s="66"/>
      <c r="J393" s="88" t="str">
        <f t="shared" si="87"/>
        <v/>
      </c>
      <c r="K393" s="89" t="str">
        <f t="shared" ca="1" si="88"/>
        <v/>
      </c>
      <c r="L393" s="88" t="str">
        <f t="shared" ref="L393:L456" si="92">IF(J393="","",K393-K392)</f>
        <v/>
      </c>
      <c r="M393" s="90" t="str">
        <f ca="1">IF(J393="","",VALUE(LEFT(OFFSET($E$7,$H$13*($J393-1),0),MAX(ISNUMBER(VALUE(MID(OFFSET($E$7,$H$13*($J393-1),0),{1,2,3,4,5,6,7,8,9},1)))*{1,2,3,4,5,6,7,8,9}))))</f>
        <v/>
      </c>
      <c r="N393" s="90" t="str">
        <f t="shared" ca="1" si="86"/>
        <v/>
      </c>
      <c r="O393" s="91" t="str">
        <f t="shared" ref="O393:O456" si="93">IF(J393="","",$K393-$K$7)</f>
        <v/>
      </c>
      <c r="P393" s="91" t="str">
        <f t="shared" ref="P393:P456" si="94">IF(J393="","",P392+L393*N393)</f>
        <v/>
      </c>
      <c r="Q393" s="92" t="str">
        <f t="shared" si="89"/>
        <v/>
      </c>
      <c r="R393" s="92" t="str">
        <f t="shared" ref="R393:R456" si="95">IF(J393="","",Q393^2)</f>
        <v/>
      </c>
      <c r="S393" s="92" t="str">
        <f t="shared" ref="S393:S456" si="96">IF(J393="","",R393/2.301)</f>
        <v/>
      </c>
      <c r="T393" s="92" t="str">
        <f t="shared" ref="T393:T456" si="97">IF(J393="","",S393*24*(K393-K392))</f>
        <v/>
      </c>
      <c r="U393" s="94" t="str">
        <f t="shared" si="90"/>
        <v/>
      </c>
      <c r="V393" s="95" t="str">
        <f t="shared" si="91"/>
        <v/>
      </c>
      <c r="W393" s="95" t="str">
        <f t="shared" ref="W393:W456" si="98">IF(J393="","",V393*(K393-K392))</f>
        <v/>
      </c>
      <c r="X393" s="96" t="str">
        <f t="shared" ref="X393:X456" si="99">IF(J393="","",X392-W393)</f>
        <v/>
      </c>
    </row>
    <row r="394" spans="1:24" ht="14.4" x14ac:dyDescent="0.3">
      <c r="A394" s="13"/>
      <c r="B394" s="76"/>
      <c r="C394" s="78"/>
      <c r="D394" s="77"/>
      <c r="E394" s="66"/>
      <c r="J394" s="88" t="str">
        <f t="shared" si="87"/>
        <v/>
      </c>
      <c r="K394" s="89" t="str">
        <f t="shared" ca="1" si="88"/>
        <v/>
      </c>
      <c r="L394" s="88" t="str">
        <f t="shared" si="92"/>
        <v/>
      </c>
      <c r="M394" s="90" t="str">
        <f ca="1">IF(J394="","",VALUE(LEFT(OFFSET($E$7,$H$13*($J394-1),0),MAX(ISNUMBER(VALUE(MID(OFFSET($E$7,$H$13*($J394-1),0),{1,2,3,4,5,6,7,8,9},1)))*{1,2,3,4,5,6,7,8,9}))))</f>
        <v/>
      </c>
      <c r="N394" s="90" t="str">
        <f t="shared" ca="1" si="86"/>
        <v/>
      </c>
      <c r="O394" s="91" t="str">
        <f t="shared" si="93"/>
        <v/>
      </c>
      <c r="P394" s="91" t="str">
        <f t="shared" si="94"/>
        <v/>
      </c>
      <c r="Q394" s="92" t="str">
        <f t="shared" si="89"/>
        <v/>
      </c>
      <c r="R394" s="92" t="str">
        <f t="shared" si="95"/>
        <v/>
      </c>
      <c r="S394" s="92" t="str">
        <f t="shared" si="96"/>
        <v/>
      </c>
      <c r="T394" s="92" t="str">
        <f t="shared" si="97"/>
        <v/>
      </c>
      <c r="U394" s="94" t="str">
        <f t="shared" si="90"/>
        <v/>
      </c>
      <c r="V394" s="95" t="str">
        <f t="shared" si="91"/>
        <v/>
      </c>
      <c r="W394" s="95" t="str">
        <f t="shared" si="98"/>
        <v/>
      </c>
      <c r="X394" s="96" t="str">
        <f t="shared" si="99"/>
        <v/>
      </c>
    </row>
    <row r="395" spans="1:24" ht="14.4" x14ac:dyDescent="0.3">
      <c r="A395" s="13"/>
      <c r="B395" s="76"/>
      <c r="C395" s="78"/>
      <c r="D395" s="77"/>
      <c r="E395" s="66"/>
      <c r="J395" s="88" t="str">
        <f t="shared" si="87"/>
        <v/>
      </c>
      <c r="K395" s="89" t="str">
        <f t="shared" ca="1" si="88"/>
        <v/>
      </c>
      <c r="L395" s="88" t="str">
        <f t="shared" si="92"/>
        <v/>
      </c>
      <c r="M395" s="90" t="str">
        <f ca="1">IF(J395="","",VALUE(LEFT(OFFSET($E$7,$H$13*($J395-1),0),MAX(ISNUMBER(VALUE(MID(OFFSET($E$7,$H$13*($J395-1),0),{1,2,3,4,5,6,7,8,9},1)))*{1,2,3,4,5,6,7,8,9}))))</f>
        <v/>
      </c>
      <c r="N395" s="90" t="str">
        <f t="shared" ca="1" si="86"/>
        <v/>
      </c>
      <c r="O395" s="91" t="str">
        <f t="shared" si="93"/>
        <v/>
      </c>
      <c r="P395" s="91" t="str">
        <f t="shared" si="94"/>
        <v/>
      </c>
      <c r="Q395" s="92" t="str">
        <f t="shared" si="89"/>
        <v/>
      </c>
      <c r="R395" s="92" t="str">
        <f t="shared" si="95"/>
        <v/>
      </c>
      <c r="S395" s="92" t="str">
        <f t="shared" si="96"/>
        <v/>
      </c>
      <c r="T395" s="92" t="str">
        <f t="shared" si="97"/>
        <v/>
      </c>
      <c r="U395" s="94" t="str">
        <f t="shared" si="90"/>
        <v/>
      </c>
      <c r="V395" s="95" t="str">
        <f t="shared" si="91"/>
        <v/>
      </c>
      <c r="W395" s="95" t="str">
        <f t="shared" si="98"/>
        <v/>
      </c>
      <c r="X395" s="96" t="str">
        <f t="shared" si="99"/>
        <v/>
      </c>
    </row>
    <row r="396" spans="1:24" ht="14.4" x14ac:dyDescent="0.3">
      <c r="A396" s="13"/>
      <c r="B396" s="76"/>
      <c r="C396" s="78"/>
      <c r="D396" s="77"/>
      <c r="E396" s="66"/>
      <c r="J396" s="88" t="str">
        <f t="shared" si="87"/>
        <v/>
      </c>
      <c r="K396" s="89" t="str">
        <f t="shared" ca="1" si="88"/>
        <v/>
      </c>
      <c r="L396" s="88" t="str">
        <f t="shared" si="92"/>
        <v/>
      </c>
      <c r="M396" s="90" t="str">
        <f ca="1">IF(J396="","",VALUE(LEFT(OFFSET($E$7,$H$13*($J396-1),0),MAX(ISNUMBER(VALUE(MID(OFFSET($E$7,$H$13*($J396-1),0),{1,2,3,4,5,6,7,8,9},1)))*{1,2,3,4,5,6,7,8,9}))))</f>
        <v/>
      </c>
      <c r="N396" s="90" t="str">
        <f t="shared" ca="1" si="86"/>
        <v/>
      </c>
      <c r="O396" s="91" t="str">
        <f t="shared" si="93"/>
        <v/>
      </c>
      <c r="P396" s="91" t="str">
        <f t="shared" si="94"/>
        <v/>
      </c>
      <c r="Q396" s="92" t="str">
        <f t="shared" si="89"/>
        <v/>
      </c>
      <c r="R396" s="92" t="str">
        <f t="shared" si="95"/>
        <v/>
      </c>
      <c r="S396" s="92" t="str">
        <f t="shared" si="96"/>
        <v/>
      </c>
      <c r="T396" s="92" t="str">
        <f t="shared" si="97"/>
        <v/>
      </c>
      <c r="U396" s="94" t="str">
        <f t="shared" si="90"/>
        <v/>
      </c>
      <c r="V396" s="95" t="str">
        <f t="shared" si="91"/>
        <v/>
      </c>
      <c r="W396" s="95" t="str">
        <f t="shared" si="98"/>
        <v/>
      </c>
      <c r="X396" s="96" t="str">
        <f t="shared" si="99"/>
        <v/>
      </c>
    </row>
    <row r="397" spans="1:24" ht="14.4" x14ac:dyDescent="0.3">
      <c r="A397" s="13"/>
      <c r="B397" s="76"/>
      <c r="C397" s="78"/>
      <c r="D397" s="77"/>
      <c r="E397" s="66"/>
      <c r="J397" s="88" t="str">
        <f t="shared" si="87"/>
        <v/>
      </c>
      <c r="K397" s="89" t="str">
        <f t="shared" ca="1" si="88"/>
        <v/>
      </c>
      <c r="L397" s="88" t="str">
        <f t="shared" si="92"/>
        <v/>
      </c>
      <c r="M397" s="90" t="str">
        <f ca="1">IF(J397="","",VALUE(LEFT(OFFSET($E$7,$H$13*($J397-1),0),MAX(ISNUMBER(VALUE(MID(OFFSET($E$7,$H$13*($J397-1),0),{1,2,3,4,5,6,7,8,9},1)))*{1,2,3,4,5,6,7,8,9}))))</f>
        <v/>
      </c>
      <c r="N397" s="90" t="str">
        <f t="shared" ca="1" si="86"/>
        <v/>
      </c>
      <c r="O397" s="91" t="str">
        <f t="shared" si="93"/>
        <v/>
      </c>
      <c r="P397" s="91" t="str">
        <f t="shared" si="94"/>
        <v/>
      </c>
      <c r="Q397" s="92" t="str">
        <f t="shared" si="89"/>
        <v/>
      </c>
      <c r="R397" s="92" t="str">
        <f t="shared" si="95"/>
        <v/>
      </c>
      <c r="S397" s="92" t="str">
        <f t="shared" si="96"/>
        <v/>
      </c>
      <c r="T397" s="92" t="str">
        <f t="shared" si="97"/>
        <v/>
      </c>
      <c r="U397" s="94" t="str">
        <f t="shared" si="90"/>
        <v/>
      </c>
      <c r="V397" s="95" t="str">
        <f t="shared" si="91"/>
        <v/>
      </c>
      <c r="W397" s="95" t="str">
        <f t="shared" si="98"/>
        <v/>
      </c>
      <c r="X397" s="96" t="str">
        <f t="shared" si="99"/>
        <v/>
      </c>
    </row>
    <row r="398" spans="1:24" ht="14.4" x14ac:dyDescent="0.3">
      <c r="A398" s="13"/>
      <c r="B398" s="76"/>
      <c r="C398" s="78"/>
      <c r="D398" s="77"/>
      <c r="E398" s="66"/>
      <c r="J398" s="88" t="str">
        <f t="shared" si="87"/>
        <v/>
      </c>
      <c r="K398" s="89" t="str">
        <f t="shared" ca="1" si="88"/>
        <v/>
      </c>
      <c r="L398" s="88" t="str">
        <f t="shared" si="92"/>
        <v/>
      </c>
      <c r="M398" s="90" t="str">
        <f ca="1">IF(J398="","",VALUE(LEFT(OFFSET($E$7,$H$13*($J398-1),0),MAX(ISNUMBER(VALUE(MID(OFFSET($E$7,$H$13*($J398-1),0),{1,2,3,4,5,6,7,8,9},1)))*{1,2,3,4,5,6,7,8,9}))))</f>
        <v/>
      </c>
      <c r="N398" s="90" t="str">
        <f t="shared" ca="1" si="86"/>
        <v/>
      </c>
      <c r="O398" s="91" t="str">
        <f t="shared" si="93"/>
        <v/>
      </c>
      <c r="P398" s="91" t="str">
        <f t="shared" si="94"/>
        <v/>
      </c>
      <c r="Q398" s="92" t="str">
        <f t="shared" si="89"/>
        <v/>
      </c>
      <c r="R398" s="92" t="str">
        <f t="shared" si="95"/>
        <v/>
      </c>
      <c r="S398" s="92" t="str">
        <f t="shared" si="96"/>
        <v/>
      </c>
      <c r="T398" s="92" t="str">
        <f t="shared" si="97"/>
        <v/>
      </c>
      <c r="U398" s="94" t="str">
        <f t="shared" si="90"/>
        <v/>
      </c>
      <c r="V398" s="95" t="str">
        <f t="shared" si="91"/>
        <v/>
      </c>
      <c r="W398" s="95" t="str">
        <f t="shared" si="98"/>
        <v/>
      </c>
      <c r="X398" s="96" t="str">
        <f t="shared" si="99"/>
        <v/>
      </c>
    </row>
    <row r="399" spans="1:24" ht="14.4" x14ac:dyDescent="0.3">
      <c r="A399" s="13"/>
      <c r="B399" s="76"/>
      <c r="C399" s="78"/>
      <c r="D399" s="77"/>
      <c r="E399" s="66"/>
      <c r="J399" s="88" t="str">
        <f t="shared" si="87"/>
        <v/>
      </c>
      <c r="K399" s="89" t="str">
        <f t="shared" ca="1" si="88"/>
        <v/>
      </c>
      <c r="L399" s="88" t="str">
        <f t="shared" si="92"/>
        <v/>
      </c>
      <c r="M399" s="90" t="str">
        <f ca="1">IF(J399="","",VALUE(LEFT(OFFSET($E$7,$H$13*($J399-1),0),MAX(ISNUMBER(VALUE(MID(OFFSET($E$7,$H$13*($J399-1),0),{1,2,3,4,5,6,7,8,9},1)))*{1,2,3,4,5,6,7,8,9}))))</f>
        <v/>
      </c>
      <c r="N399" s="90" t="str">
        <f t="shared" ca="1" si="86"/>
        <v/>
      </c>
      <c r="O399" s="91" t="str">
        <f t="shared" si="93"/>
        <v/>
      </c>
      <c r="P399" s="91" t="str">
        <f t="shared" si="94"/>
        <v/>
      </c>
      <c r="Q399" s="92" t="str">
        <f t="shared" si="89"/>
        <v/>
      </c>
      <c r="R399" s="92" t="str">
        <f t="shared" si="95"/>
        <v/>
      </c>
      <c r="S399" s="92" t="str">
        <f t="shared" si="96"/>
        <v/>
      </c>
      <c r="T399" s="92" t="str">
        <f t="shared" si="97"/>
        <v/>
      </c>
      <c r="U399" s="94" t="str">
        <f t="shared" si="90"/>
        <v/>
      </c>
      <c r="V399" s="95" t="str">
        <f t="shared" si="91"/>
        <v/>
      </c>
      <c r="W399" s="95" t="str">
        <f t="shared" si="98"/>
        <v/>
      </c>
      <c r="X399" s="96" t="str">
        <f t="shared" si="99"/>
        <v/>
      </c>
    </row>
    <row r="400" spans="1:24" ht="14.4" x14ac:dyDescent="0.3">
      <c r="A400" s="13"/>
      <c r="B400" s="76"/>
      <c r="C400" s="78"/>
      <c r="D400" s="77"/>
      <c r="E400" s="66"/>
      <c r="J400" s="88" t="str">
        <f t="shared" si="87"/>
        <v/>
      </c>
      <c r="K400" s="89" t="str">
        <f t="shared" ca="1" si="88"/>
        <v/>
      </c>
      <c r="L400" s="88" t="str">
        <f t="shared" si="92"/>
        <v/>
      </c>
      <c r="M400" s="90" t="str">
        <f ca="1">IF(J400="","",VALUE(LEFT(OFFSET($E$7,$H$13*($J400-1),0),MAX(ISNUMBER(VALUE(MID(OFFSET($E$7,$H$13*($J400-1),0),{1,2,3,4,5,6,7,8,9},1)))*{1,2,3,4,5,6,7,8,9}))))</f>
        <v/>
      </c>
      <c r="N400" s="90" t="str">
        <f t="shared" ca="1" si="86"/>
        <v/>
      </c>
      <c r="O400" s="91" t="str">
        <f t="shared" si="93"/>
        <v/>
      </c>
      <c r="P400" s="91" t="str">
        <f t="shared" si="94"/>
        <v/>
      </c>
      <c r="Q400" s="92" t="str">
        <f t="shared" si="89"/>
        <v/>
      </c>
      <c r="R400" s="92" t="str">
        <f t="shared" si="95"/>
        <v/>
      </c>
      <c r="S400" s="92" t="str">
        <f t="shared" si="96"/>
        <v/>
      </c>
      <c r="T400" s="92" t="str">
        <f t="shared" si="97"/>
        <v/>
      </c>
      <c r="U400" s="94" t="str">
        <f t="shared" si="90"/>
        <v/>
      </c>
      <c r="V400" s="95" t="str">
        <f t="shared" si="91"/>
        <v/>
      </c>
      <c r="W400" s="95" t="str">
        <f t="shared" si="98"/>
        <v/>
      </c>
      <c r="X400" s="96" t="str">
        <f t="shared" si="99"/>
        <v/>
      </c>
    </row>
    <row r="401" spans="1:24" ht="14.4" x14ac:dyDescent="0.3">
      <c r="A401" s="13"/>
      <c r="B401" s="76"/>
      <c r="C401" s="78"/>
      <c r="D401" s="77"/>
      <c r="E401" s="66"/>
      <c r="J401" s="88" t="str">
        <f t="shared" si="87"/>
        <v/>
      </c>
      <c r="K401" s="89" t="str">
        <f t="shared" ca="1" si="88"/>
        <v/>
      </c>
      <c r="L401" s="88" t="str">
        <f t="shared" si="92"/>
        <v/>
      </c>
      <c r="M401" s="90" t="str">
        <f ca="1">IF(J401="","",VALUE(LEFT(OFFSET($E$7,$H$13*($J401-1),0),MAX(ISNUMBER(VALUE(MID(OFFSET($E$7,$H$13*($J401-1),0),{1,2,3,4,5,6,7,8,9},1)))*{1,2,3,4,5,6,7,8,9}))))</f>
        <v/>
      </c>
      <c r="N401" s="90" t="str">
        <f t="shared" ca="1" si="86"/>
        <v/>
      </c>
      <c r="O401" s="91" t="str">
        <f t="shared" si="93"/>
        <v/>
      </c>
      <c r="P401" s="91" t="str">
        <f t="shared" si="94"/>
        <v/>
      </c>
      <c r="Q401" s="92" t="str">
        <f t="shared" si="89"/>
        <v/>
      </c>
      <c r="R401" s="92" t="str">
        <f t="shared" si="95"/>
        <v/>
      </c>
      <c r="S401" s="92" t="str">
        <f t="shared" si="96"/>
        <v/>
      </c>
      <c r="T401" s="92" t="str">
        <f t="shared" si="97"/>
        <v/>
      </c>
      <c r="U401" s="94" t="str">
        <f t="shared" si="90"/>
        <v/>
      </c>
      <c r="V401" s="95" t="str">
        <f t="shared" si="91"/>
        <v/>
      </c>
      <c r="W401" s="95" t="str">
        <f t="shared" si="98"/>
        <v/>
      </c>
      <c r="X401" s="96" t="str">
        <f t="shared" si="99"/>
        <v/>
      </c>
    </row>
    <row r="402" spans="1:24" ht="14.4" x14ac:dyDescent="0.3">
      <c r="A402" s="13"/>
      <c r="B402" s="76"/>
      <c r="C402" s="78"/>
      <c r="D402" s="77"/>
      <c r="E402" s="66"/>
      <c r="J402" s="88" t="str">
        <f t="shared" si="87"/>
        <v/>
      </c>
      <c r="K402" s="89" t="str">
        <f t="shared" ca="1" si="88"/>
        <v/>
      </c>
      <c r="L402" s="88" t="str">
        <f t="shared" si="92"/>
        <v/>
      </c>
      <c r="M402" s="90" t="str">
        <f ca="1">IF(J402="","",VALUE(LEFT(OFFSET($E$7,$H$13*($J402-1),0),MAX(ISNUMBER(VALUE(MID(OFFSET($E$7,$H$13*($J402-1),0),{1,2,3,4,5,6,7,8,9},1)))*{1,2,3,4,5,6,7,8,9}))))</f>
        <v/>
      </c>
      <c r="N402" s="90" t="str">
        <f t="shared" ca="1" si="86"/>
        <v/>
      </c>
      <c r="O402" s="91" t="str">
        <f t="shared" si="93"/>
        <v/>
      </c>
      <c r="P402" s="91" t="str">
        <f t="shared" si="94"/>
        <v/>
      </c>
      <c r="Q402" s="92" t="str">
        <f t="shared" si="89"/>
        <v/>
      </c>
      <c r="R402" s="92" t="str">
        <f t="shared" si="95"/>
        <v/>
      </c>
      <c r="S402" s="92" t="str">
        <f t="shared" si="96"/>
        <v/>
      </c>
      <c r="T402" s="92" t="str">
        <f t="shared" si="97"/>
        <v/>
      </c>
      <c r="U402" s="94" t="str">
        <f t="shared" si="90"/>
        <v/>
      </c>
      <c r="V402" s="95" t="str">
        <f t="shared" si="91"/>
        <v/>
      </c>
      <c r="W402" s="95" t="str">
        <f t="shared" si="98"/>
        <v/>
      </c>
      <c r="X402" s="96" t="str">
        <f t="shared" si="99"/>
        <v/>
      </c>
    </row>
    <row r="403" spans="1:24" ht="14.4" x14ac:dyDescent="0.3">
      <c r="A403" s="13"/>
      <c r="B403" s="76"/>
      <c r="C403" s="78"/>
      <c r="D403" s="77"/>
      <c r="E403" s="66"/>
      <c r="J403" s="88" t="str">
        <f t="shared" si="87"/>
        <v/>
      </c>
      <c r="K403" s="89" t="str">
        <f t="shared" ca="1" si="88"/>
        <v/>
      </c>
      <c r="L403" s="88" t="str">
        <f t="shared" si="92"/>
        <v/>
      </c>
      <c r="M403" s="90" t="str">
        <f ca="1">IF(J403="","",VALUE(LEFT(OFFSET($E$7,$H$13*($J403-1),0),MAX(ISNUMBER(VALUE(MID(OFFSET($E$7,$H$13*($J403-1),0),{1,2,3,4,5,6,7,8,9},1)))*{1,2,3,4,5,6,7,8,9}))))</f>
        <v/>
      </c>
      <c r="N403" s="90" t="str">
        <f t="shared" ca="1" si="86"/>
        <v/>
      </c>
      <c r="O403" s="91" t="str">
        <f t="shared" si="93"/>
        <v/>
      </c>
      <c r="P403" s="91" t="str">
        <f t="shared" si="94"/>
        <v/>
      </c>
      <c r="Q403" s="92" t="str">
        <f t="shared" si="89"/>
        <v/>
      </c>
      <c r="R403" s="92" t="str">
        <f t="shared" si="95"/>
        <v/>
      </c>
      <c r="S403" s="92" t="str">
        <f t="shared" si="96"/>
        <v/>
      </c>
      <c r="T403" s="92" t="str">
        <f t="shared" si="97"/>
        <v/>
      </c>
      <c r="U403" s="94" t="str">
        <f t="shared" si="90"/>
        <v/>
      </c>
      <c r="V403" s="95" t="str">
        <f t="shared" si="91"/>
        <v/>
      </c>
      <c r="W403" s="95" t="str">
        <f t="shared" si="98"/>
        <v/>
      </c>
      <c r="X403" s="96" t="str">
        <f t="shared" si="99"/>
        <v/>
      </c>
    </row>
    <row r="404" spans="1:24" ht="14.4" x14ac:dyDescent="0.3">
      <c r="A404" s="13"/>
      <c r="B404" s="76"/>
      <c r="C404" s="78"/>
      <c r="D404" s="77"/>
      <c r="E404" s="66"/>
      <c r="J404" s="88" t="str">
        <f t="shared" si="87"/>
        <v/>
      </c>
      <c r="K404" s="89" t="str">
        <f t="shared" ca="1" si="88"/>
        <v/>
      </c>
      <c r="L404" s="88" t="str">
        <f t="shared" si="92"/>
        <v/>
      </c>
      <c r="M404" s="90" t="str">
        <f ca="1">IF(J404="","",VALUE(LEFT(OFFSET($E$7,$H$13*($J404-1),0),MAX(ISNUMBER(VALUE(MID(OFFSET($E$7,$H$13*($J404-1),0),{1,2,3,4,5,6,7,8,9},1)))*{1,2,3,4,5,6,7,8,9}))))</f>
        <v/>
      </c>
      <c r="N404" s="90" t="str">
        <f t="shared" ca="1" si="86"/>
        <v/>
      </c>
      <c r="O404" s="91" t="str">
        <f t="shared" si="93"/>
        <v/>
      </c>
      <c r="P404" s="91" t="str">
        <f t="shared" si="94"/>
        <v/>
      </c>
      <c r="Q404" s="92" t="str">
        <f t="shared" si="89"/>
        <v/>
      </c>
      <c r="R404" s="92" t="str">
        <f t="shared" si="95"/>
        <v/>
      </c>
      <c r="S404" s="92" t="str">
        <f t="shared" si="96"/>
        <v/>
      </c>
      <c r="T404" s="92" t="str">
        <f t="shared" si="97"/>
        <v/>
      </c>
      <c r="U404" s="94" t="str">
        <f t="shared" si="90"/>
        <v/>
      </c>
      <c r="V404" s="95" t="str">
        <f t="shared" si="91"/>
        <v/>
      </c>
      <c r="W404" s="95" t="str">
        <f t="shared" si="98"/>
        <v/>
      </c>
      <c r="X404" s="96" t="str">
        <f t="shared" si="99"/>
        <v/>
      </c>
    </row>
    <row r="405" spans="1:24" ht="14.4" x14ac:dyDescent="0.3">
      <c r="A405" s="13"/>
      <c r="B405" s="76"/>
      <c r="C405" s="78"/>
      <c r="D405" s="77"/>
      <c r="E405" s="66"/>
      <c r="J405" s="88" t="str">
        <f t="shared" si="87"/>
        <v/>
      </c>
      <c r="K405" s="89" t="str">
        <f t="shared" ca="1" si="88"/>
        <v/>
      </c>
      <c r="L405" s="88" t="str">
        <f t="shared" si="92"/>
        <v/>
      </c>
      <c r="M405" s="90" t="str">
        <f ca="1">IF(J405="","",VALUE(LEFT(OFFSET($E$7,$H$13*($J405-1),0),MAX(ISNUMBER(VALUE(MID(OFFSET($E$7,$H$13*($J405-1),0),{1,2,3,4,5,6,7,8,9},1)))*{1,2,3,4,5,6,7,8,9}))))</f>
        <v/>
      </c>
      <c r="N405" s="90" t="str">
        <f t="shared" ca="1" si="86"/>
        <v/>
      </c>
      <c r="O405" s="91" t="str">
        <f t="shared" si="93"/>
        <v/>
      </c>
      <c r="P405" s="91" t="str">
        <f t="shared" si="94"/>
        <v/>
      </c>
      <c r="Q405" s="92" t="str">
        <f t="shared" si="89"/>
        <v/>
      </c>
      <c r="R405" s="92" t="str">
        <f t="shared" si="95"/>
        <v/>
      </c>
      <c r="S405" s="92" t="str">
        <f t="shared" si="96"/>
        <v/>
      </c>
      <c r="T405" s="92" t="str">
        <f t="shared" si="97"/>
        <v/>
      </c>
      <c r="U405" s="94" t="str">
        <f t="shared" si="90"/>
        <v/>
      </c>
      <c r="V405" s="95" t="str">
        <f t="shared" si="91"/>
        <v/>
      </c>
      <c r="W405" s="95" t="str">
        <f t="shared" si="98"/>
        <v/>
      </c>
      <c r="X405" s="96" t="str">
        <f t="shared" si="99"/>
        <v/>
      </c>
    </row>
    <row r="406" spans="1:24" ht="14.4" x14ac:dyDescent="0.3">
      <c r="A406" s="13"/>
      <c r="B406" s="76"/>
      <c r="C406" s="78"/>
      <c r="D406" s="77"/>
      <c r="E406" s="66"/>
      <c r="J406" s="88" t="str">
        <f t="shared" si="87"/>
        <v/>
      </c>
      <c r="K406" s="89" t="str">
        <f t="shared" ca="1" si="88"/>
        <v/>
      </c>
      <c r="L406" s="88" t="str">
        <f t="shared" si="92"/>
        <v/>
      </c>
      <c r="M406" s="90" t="str">
        <f ca="1">IF(J406="","",VALUE(LEFT(OFFSET($E$7,$H$13*($J406-1),0),MAX(ISNUMBER(VALUE(MID(OFFSET($E$7,$H$13*($J406-1),0),{1,2,3,4,5,6,7,8,9},1)))*{1,2,3,4,5,6,7,8,9}))))</f>
        <v/>
      </c>
      <c r="N406" s="90" t="str">
        <f t="shared" ca="1" si="86"/>
        <v/>
      </c>
      <c r="O406" s="91" t="str">
        <f t="shared" si="93"/>
        <v/>
      </c>
      <c r="P406" s="91" t="str">
        <f t="shared" si="94"/>
        <v/>
      </c>
      <c r="Q406" s="92" t="str">
        <f t="shared" si="89"/>
        <v/>
      </c>
      <c r="R406" s="92" t="str">
        <f t="shared" si="95"/>
        <v/>
      </c>
      <c r="S406" s="92" t="str">
        <f t="shared" si="96"/>
        <v/>
      </c>
      <c r="T406" s="92" t="str">
        <f t="shared" si="97"/>
        <v/>
      </c>
      <c r="U406" s="94" t="str">
        <f t="shared" si="90"/>
        <v/>
      </c>
      <c r="V406" s="95" t="str">
        <f t="shared" si="91"/>
        <v/>
      </c>
      <c r="W406" s="95" t="str">
        <f t="shared" si="98"/>
        <v/>
      </c>
      <c r="X406" s="96" t="str">
        <f t="shared" si="99"/>
        <v/>
      </c>
    </row>
    <row r="407" spans="1:24" ht="14.4" x14ac:dyDescent="0.3">
      <c r="A407" s="13"/>
      <c r="B407" s="76"/>
      <c r="C407" s="78"/>
      <c r="D407" s="77"/>
      <c r="E407" s="66"/>
      <c r="J407" s="88" t="str">
        <f t="shared" si="87"/>
        <v/>
      </c>
      <c r="K407" s="89" t="str">
        <f t="shared" ca="1" si="88"/>
        <v/>
      </c>
      <c r="L407" s="88" t="str">
        <f t="shared" si="92"/>
        <v/>
      </c>
      <c r="M407" s="90" t="str">
        <f ca="1">IF(J407="","",VALUE(LEFT(OFFSET($E$7,$H$13*($J407-1),0),MAX(ISNUMBER(VALUE(MID(OFFSET($E$7,$H$13*($J407-1),0),{1,2,3,4,5,6,7,8,9},1)))*{1,2,3,4,5,6,7,8,9}))))</f>
        <v/>
      </c>
      <c r="N407" s="90" t="str">
        <f t="shared" ca="1" si="86"/>
        <v/>
      </c>
      <c r="O407" s="91" t="str">
        <f t="shared" si="93"/>
        <v/>
      </c>
      <c r="P407" s="91" t="str">
        <f t="shared" si="94"/>
        <v/>
      </c>
      <c r="Q407" s="92" t="str">
        <f t="shared" si="89"/>
        <v/>
      </c>
      <c r="R407" s="92" t="str">
        <f t="shared" si="95"/>
        <v/>
      </c>
      <c r="S407" s="92" t="str">
        <f t="shared" si="96"/>
        <v/>
      </c>
      <c r="T407" s="92" t="str">
        <f t="shared" si="97"/>
        <v/>
      </c>
      <c r="U407" s="94" t="str">
        <f t="shared" si="90"/>
        <v/>
      </c>
      <c r="V407" s="95" t="str">
        <f t="shared" si="91"/>
        <v/>
      </c>
      <c r="W407" s="95" t="str">
        <f t="shared" si="98"/>
        <v/>
      </c>
      <c r="X407" s="96" t="str">
        <f t="shared" si="99"/>
        <v/>
      </c>
    </row>
    <row r="408" spans="1:24" ht="14.4" x14ac:dyDescent="0.3">
      <c r="A408" s="13"/>
      <c r="B408" s="76"/>
      <c r="C408" s="78"/>
      <c r="D408" s="77"/>
      <c r="E408" s="66"/>
      <c r="J408" s="88" t="str">
        <f t="shared" si="87"/>
        <v/>
      </c>
      <c r="K408" s="89" t="str">
        <f t="shared" ca="1" si="88"/>
        <v/>
      </c>
      <c r="L408" s="88" t="str">
        <f t="shared" si="92"/>
        <v/>
      </c>
      <c r="M408" s="90" t="str">
        <f ca="1">IF(J408="","",VALUE(LEFT(OFFSET($E$7,$H$13*($J408-1),0),MAX(ISNUMBER(VALUE(MID(OFFSET($E$7,$H$13*($J408-1),0),{1,2,3,4,5,6,7,8,9},1)))*{1,2,3,4,5,6,7,8,9}))))</f>
        <v/>
      </c>
      <c r="N408" s="90" t="str">
        <f t="shared" ca="1" si="86"/>
        <v/>
      </c>
      <c r="O408" s="91" t="str">
        <f t="shared" si="93"/>
        <v/>
      </c>
      <c r="P408" s="91" t="str">
        <f t="shared" si="94"/>
        <v/>
      </c>
      <c r="Q408" s="92" t="str">
        <f t="shared" si="89"/>
        <v/>
      </c>
      <c r="R408" s="92" t="str">
        <f t="shared" si="95"/>
        <v/>
      </c>
      <c r="S408" s="92" t="str">
        <f t="shared" si="96"/>
        <v/>
      </c>
      <c r="T408" s="92" t="str">
        <f t="shared" si="97"/>
        <v/>
      </c>
      <c r="U408" s="94" t="str">
        <f t="shared" si="90"/>
        <v/>
      </c>
      <c r="V408" s="95" t="str">
        <f t="shared" si="91"/>
        <v/>
      </c>
      <c r="W408" s="95" t="str">
        <f t="shared" si="98"/>
        <v/>
      </c>
      <c r="X408" s="96" t="str">
        <f t="shared" si="99"/>
        <v/>
      </c>
    </row>
    <row r="409" spans="1:24" ht="14.4" x14ac:dyDescent="0.3">
      <c r="A409" s="13"/>
      <c r="B409" s="76"/>
      <c r="C409" s="78"/>
      <c r="D409" s="77"/>
      <c r="E409" s="66"/>
      <c r="J409" s="88" t="str">
        <f t="shared" si="87"/>
        <v/>
      </c>
      <c r="K409" s="89" t="str">
        <f t="shared" ca="1" si="88"/>
        <v/>
      </c>
      <c r="L409" s="88" t="str">
        <f t="shared" si="92"/>
        <v/>
      </c>
      <c r="M409" s="90" t="str">
        <f ca="1">IF(J409="","",VALUE(LEFT(OFFSET($E$7,$H$13*($J409-1),0),MAX(ISNUMBER(VALUE(MID(OFFSET($E$7,$H$13*($J409-1),0),{1,2,3,4,5,6,7,8,9},1)))*{1,2,3,4,5,6,7,8,9}))))</f>
        <v/>
      </c>
      <c r="N409" s="90" t="str">
        <f t="shared" ca="1" si="86"/>
        <v/>
      </c>
      <c r="O409" s="91" t="str">
        <f t="shared" si="93"/>
        <v/>
      </c>
      <c r="P409" s="91" t="str">
        <f t="shared" si="94"/>
        <v/>
      </c>
      <c r="Q409" s="92" t="str">
        <f t="shared" si="89"/>
        <v/>
      </c>
      <c r="R409" s="92" t="str">
        <f t="shared" si="95"/>
        <v/>
      </c>
      <c r="S409" s="92" t="str">
        <f t="shared" si="96"/>
        <v/>
      </c>
      <c r="T409" s="92" t="str">
        <f t="shared" si="97"/>
        <v/>
      </c>
      <c r="U409" s="94" t="str">
        <f t="shared" si="90"/>
        <v/>
      </c>
      <c r="V409" s="95" t="str">
        <f t="shared" si="91"/>
        <v/>
      </c>
      <c r="W409" s="95" t="str">
        <f t="shared" si="98"/>
        <v/>
      </c>
      <c r="X409" s="96" t="str">
        <f t="shared" si="99"/>
        <v/>
      </c>
    </row>
    <row r="410" spans="1:24" ht="14.4" x14ac:dyDescent="0.3">
      <c r="A410" s="13"/>
      <c r="B410" s="76"/>
      <c r="C410" s="78"/>
      <c r="D410" s="77"/>
      <c r="E410" s="66"/>
      <c r="J410" s="88" t="str">
        <f t="shared" si="87"/>
        <v/>
      </c>
      <c r="K410" s="89" t="str">
        <f t="shared" ca="1" si="88"/>
        <v/>
      </c>
      <c r="L410" s="88" t="str">
        <f t="shared" si="92"/>
        <v/>
      </c>
      <c r="M410" s="90" t="str">
        <f ca="1">IF(J410="","",VALUE(LEFT(OFFSET($E$7,$H$13*($J410-1),0),MAX(ISNUMBER(VALUE(MID(OFFSET($E$7,$H$13*($J410-1),0),{1,2,3,4,5,6,7,8,9},1)))*{1,2,3,4,5,6,7,8,9}))))</f>
        <v/>
      </c>
      <c r="N410" s="90" t="str">
        <f t="shared" ca="1" si="86"/>
        <v/>
      </c>
      <c r="O410" s="91" t="str">
        <f t="shared" si="93"/>
        <v/>
      </c>
      <c r="P410" s="91" t="str">
        <f t="shared" si="94"/>
        <v/>
      </c>
      <c r="Q410" s="92" t="str">
        <f t="shared" si="89"/>
        <v/>
      </c>
      <c r="R410" s="92" t="str">
        <f t="shared" si="95"/>
        <v/>
      </c>
      <c r="S410" s="92" t="str">
        <f t="shared" si="96"/>
        <v/>
      </c>
      <c r="T410" s="92" t="str">
        <f t="shared" si="97"/>
        <v/>
      </c>
      <c r="U410" s="94" t="str">
        <f t="shared" si="90"/>
        <v/>
      </c>
      <c r="V410" s="95" t="str">
        <f t="shared" si="91"/>
        <v/>
      </c>
      <c r="W410" s="95" t="str">
        <f t="shared" si="98"/>
        <v/>
      </c>
      <c r="X410" s="96" t="str">
        <f t="shared" si="99"/>
        <v/>
      </c>
    </row>
    <row r="411" spans="1:24" ht="14.4" x14ac:dyDescent="0.3">
      <c r="A411" s="13"/>
      <c r="B411" s="76"/>
      <c r="C411" s="78"/>
      <c r="D411" s="77"/>
      <c r="E411" s="66"/>
      <c r="J411" s="88" t="str">
        <f t="shared" si="87"/>
        <v/>
      </c>
      <c r="K411" s="89" t="str">
        <f t="shared" ca="1" si="88"/>
        <v/>
      </c>
      <c r="L411" s="88" t="str">
        <f t="shared" si="92"/>
        <v/>
      </c>
      <c r="M411" s="90" t="str">
        <f ca="1">IF(J411="","",VALUE(LEFT(OFFSET($E$7,$H$13*($J411-1),0),MAX(ISNUMBER(VALUE(MID(OFFSET($E$7,$H$13*($J411-1),0),{1,2,3,4,5,6,7,8,9},1)))*{1,2,3,4,5,6,7,8,9}))))</f>
        <v/>
      </c>
      <c r="N411" s="90" t="str">
        <f t="shared" ca="1" si="86"/>
        <v/>
      </c>
      <c r="O411" s="91" t="str">
        <f t="shared" si="93"/>
        <v/>
      </c>
      <c r="P411" s="91" t="str">
        <f t="shared" si="94"/>
        <v/>
      </c>
      <c r="Q411" s="92" t="str">
        <f t="shared" si="89"/>
        <v/>
      </c>
      <c r="R411" s="92" t="str">
        <f t="shared" si="95"/>
        <v/>
      </c>
      <c r="S411" s="92" t="str">
        <f t="shared" si="96"/>
        <v/>
      </c>
      <c r="T411" s="92" t="str">
        <f t="shared" si="97"/>
        <v/>
      </c>
      <c r="U411" s="94" t="str">
        <f t="shared" si="90"/>
        <v/>
      </c>
      <c r="V411" s="95" t="str">
        <f t="shared" si="91"/>
        <v/>
      </c>
      <c r="W411" s="95" t="str">
        <f t="shared" si="98"/>
        <v/>
      </c>
      <c r="X411" s="96" t="str">
        <f t="shared" si="99"/>
        <v/>
      </c>
    </row>
    <row r="412" spans="1:24" ht="14.4" x14ac:dyDescent="0.3">
      <c r="A412" s="13"/>
      <c r="B412" s="76"/>
      <c r="C412" s="78"/>
      <c r="D412" s="77"/>
      <c r="E412" s="66"/>
      <c r="J412" s="88" t="str">
        <f t="shared" si="87"/>
        <v/>
      </c>
      <c r="K412" s="89" t="str">
        <f t="shared" ca="1" si="88"/>
        <v/>
      </c>
      <c r="L412" s="88" t="str">
        <f t="shared" si="92"/>
        <v/>
      </c>
      <c r="M412" s="90" t="str">
        <f ca="1">IF(J412="","",VALUE(LEFT(OFFSET($E$7,$H$13*($J412-1),0),MAX(ISNUMBER(VALUE(MID(OFFSET($E$7,$H$13*($J412-1),0),{1,2,3,4,5,6,7,8,9},1)))*{1,2,3,4,5,6,7,8,9}))))</f>
        <v/>
      </c>
      <c r="N412" s="90" t="str">
        <f t="shared" ca="1" si="86"/>
        <v/>
      </c>
      <c r="O412" s="91" t="str">
        <f t="shared" si="93"/>
        <v/>
      </c>
      <c r="P412" s="91" t="str">
        <f t="shared" si="94"/>
        <v/>
      </c>
      <c r="Q412" s="92" t="str">
        <f t="shared" si="89"/>
        <v/>
      </c>
      <c r="R412" s="92" t="str">
        <f t="shared" si="95"/>
        <v/>
      </c>
      <c r="S412" s="92" t="str">
        <f t="shared" si="96"/>
        <v/>
      </c>
      <c r="T412" s="92" t="str">
        <f t="shared" si="97"/>
        <v/>
      </c>
      <c r="U412" s="94" t="str">
        <f t="shared" si="90"/>
        <v/>
      </c>
      <c r="V412" s="95" t="str">
        <f t="shared" si="91"/>
        <v/>
      </c>
      <c r="W412" s="95" t="str">
        <f t="shared" si="98"/>
        <v/>
      </c>
      <c r="X412" s="96" t="str">
        <f t="shared" si="99"/>
        <v/>
      </c>
    </row>
    <row r="413" spans="1:24" ht="14.4" x14ac:dyDescent="0.3">
      <c r="A413" s="13"/>
      <c r="B413" s="76"/>
      <c r="C413" s="78"/>
      <c r="D413" s="77"/>
      <c r="E413" s="66"/>
      <c r="J413" s="88" t="str">
        <f t="shared" si="87"/>
        <v/>
      </c>
      <c r="K413" s="89" t="str">
        <f t="shared" ca="1" si="88"/>
        <v/>
      </c>
      <c r="L413" s="88" t="str">
        <f t="shared" si="92"/>
        <v/>
      </c>
      <c r="M413" s="90" t="str">
        <f ca="1">IF(J413="","",VALUE(LEFT(OFFSET($E$7,$H$13*($J413-1),0),MAX(ISNUMBER(VALUE(MID(OFFSET($E$7,$H$13*($J413-1),0),{1,2,3,4,5,6,7,8,9},1)))*{1,2,3,4,5,6,7,8,9}))))</f>
        <v/>
      </c>
      <c r="N413" s="90" t="str">
        <f t="shared" ca="1" si="86"/>
        <v/>
      </c>
      <c r="O413" s="91" t="str">
        <f t="shared" si="93"/>
        <v/>
      </c>
      <c r="P413" s="91" t="str">
        <f t="shared" si="94"/>
        <v/>
      </c>
      <c r="Q413" s="92" t="str">
        <f t="shared" si="89"/>
        <v/>
      </c>
      <c r="R413" s="92" t="str">
        <f t="shared" si="95"/>
        <v/>
      </c>
      <c r="S413" s="92" t="str">
        <f t="shared" si="96"/>
        <v/>
      </c>
      <c r="T413" s="92" t="str">
        <f t="shared" si="97"/>
        <v/>
      </c>
      <c r="U413" s="94" t="str">
        <f t="shared" si="90"/>
        <v/>
      </c>
      <c r="V413" s="95" t="str">
        <f t="shared" si="91"/>
        <v/>
      </c>
      <c r="W413" s="95" t="str">
        <f t="shared" si="98"/>
        <v/>
      </c>
      <c r="X413" s="96" t="str">
        <f t="shared" si="99"/>
        <v/>
      </c>
    </row>
    <row r="414" spans="1:24" ht="14.4" x14ac:dyDescent="0.3">
      <c r="A414" s="13"/>
      <c r="B414" s="76"/>
      <c r="C414" s="78"/>
      <c r="D414" s="77"/>
      <c r="E414" s="66"/>
      <c r="J414" s="88" t="str">
        <f t="shared" si="87"/>
        <v/>
      </c>
      <c r="K414" s="89" t="str">
        <f t="shared" ca="1" si="88"/>
        <v/>
      </c>
      <c r="L414" s="88" t="str">
        <f t="shared" si="92"/>
        <v/>
      </c>
      <c r="M414" s="90" t="str">
        <f ca="1">IF(J414="","",VALUE(LEFT(OFFSET($E$7,$H$13*($J414-1),0),MAX(ISNUMBER(VALUE(MID(OFFSET($E$7,$H$13*($J414-1),0),{1,2,3,4,5,6,7,8,9},1)))*{1,2,3,4,5,6,7,8,9}))))</f>
        <v/>
      </c>
      <c r="N414" s="90" t="str">
        <f t="shared" ca="1" si="86"/>
        <v/>
      </c>
      <c r="O414" s="91" t="str">
        <f t="shared" si="93"/>
        <v/>
      </c>
      <c r="P414" s="91" t="str">
        <f t="shared" si="94"/>
        <v/>
      </c>
      <c r="Q414" s="92" t="str">
        <f t="shared" si="89"/>
        <v/>
      </c>
      <c r="R414" s="92" t="str">
        <f t="shared" si="95"/>
        <v/>
      </c>
      <c r="S414" s="92" t="str">
        <f t="shared" si="96"/>
        <v/>
      </c>
      <c r="T414" s="92" t="str">
        <f t="shared" si="97"/>
        <v/>
      </c>
      <c r="U414" s="94" t="str">
        <f t="shared" si="90"/>
        <v/>
      </c>
      <c r="V414" s="95" t="str">
        <f t="shared" si="91"/>
        <v/>
      </c>
      <c r="W414" s="95" t="str">
        <f t="shared" si="98"/>
        <v/>
      </c>
      <c r="X414" s="96" t="str">
        <f t="shared" si="99"/>
        <v/>
      </c>
    </row>
    <row r="415" spans="1:24" ht="14.4" x14ac:dyDescent="0.3">
      <c r="A415" s="13"/>
      <c r="B415" s="76"/>
      <c r="C415" s="78"/>
      <c r="D415" s="77"/>
      <c r="E415" s="66"/>
      <c r="J415" s="88" t="str">
        <f t="shared" si="87"/>
        <v/>
      </c>
      <c r="K415" s="89" t="str">
        <f t="shared" ca="1" si="88"/>
        <v/>
      </c>
      <c r="L415" s="88" t="str">
        <f t="shared" si="92"/>
        <v/>
      </c>
      <c r="M415" s="90" t="str">
        <f ca="1">IF(J415="","",VALUE(LEFT(OFFSET($E$7,$H$13*($J415-1),0),MAX(ISNUMBER(VALUE(MID(OFFSET($E$7,$H$13*($J415-1),0),{1,2,3,4,5,6,7,8,9},1)))*{1,2,3,4,5,6,7,8,9}))))</f>
        <v/>
      </c>
      <c r="N415" s="90" t="str">
        <f t="shared" ca="1" si="86"/>
        <v/>
      </c>
      <c r="O415" s="91" t="str">
        <f t="shared" si="93"/>
        <v/>
      </c>
      <c r="P415" s="91" t="str">
        <f t="shared" si="94"/>
        <v/>
      </c>
      <c r="Q415" s="92" t="str">
        <f t="shared" si="89"/>
        <v/>
      </c>
      <c r="R415" s="92" t="str">
        <f t="shared" si="95"/>
        <v/>
      </c>
      <c r="S415" s="92" t="str">
        <f t="shared" si="96"/>
        <v/>
      </c>
      <c r="T415" s="92" t="str">
        <f t="shared" si="97"/>
        <v/>
      </c>
      <c r="U415" s="94" t="str">
        <f t="shared" si="90"/>
        <v/>
      </c>
      <c r="V415" s="95" t="str">
        <f t="shared" si="91"/>
        <v/>
      </c>
      <c r="W415" s="95" t="str">
        <f t="shared" si="98"/>
        <v/>
      </c>
      <c r="X415" s="96" t="str">
        <f t="shared" si="99"/>
        <v/>
      </c>
    </row>
    <row r="416" spans="1:24" ht="14.4" x14ac:dyDescent="0.3">
      <c r="A416" s="13"/>
      <c r="B416" s="76"/>
      <c r="C416" s="78"/>
      <c r="D416" s="77"/>
      <c r="E416" s="66"/>
      <c r="J416" s="88" t="str">
        <f t="shared" si="87"/>
        <v/>
      </c>
      <c r="K416" s="89" t="str">
        <f t="shared" ca="1" si="88"/>
        <v/>
      </c>
      <c r="L416" s="88" t="str">
        <f t="shared" si="92"/>
        <v/>
      </c>
      <c r="M416" s="90" t="str">
        <f ca="1">IF(J416="","",VALUE(LEFT(OFFSET($E$7,$H$13*($J416-1),0),MAX(ISNUMBER(VALUE(MID(OFFSET($E$7,$H$13*($J416-1),0),{1,2,3,4,5,6,7,8,9},1)))*{1,2,3,4,5,6,7,8,9}))))</f>
        <v/>
      </c>
      <c r="N416" s="90" t="str">
        <f t="shared" ca="1" si="86"/>
        <v/>
      </c>
      <c r="O416" s="91" t="str">
        <f t="shared" si="93"/>
        <v/>
      </c>
      <c r="P416" s="91" t="str">
        <f t="shared" si="94"/>
        <v/>
      </c>
      <c r="Q416" s="92" t="str">
        <f t="shared" si="89"/>
        <v/>
      </c>
      <c r="R416" s="92" t="str">
        <f t="shared" si="95"/>
        <v/>
      </c>
      <c r="S416" s="92" t="str">
        <f t="shared" si="96"/>
        <v/>
      </c>
      <c r="T416" s="92" t="str">
        <f t="shared" si="97"/>
        <v/>
      </c>
      <c r="U416" s="94" t="str">
        <f t="shared" si="90"/>
        <v/>
      </c>
      <c r="V416" s="95" t="str">
        <f t="shared" si="91"/>
        <v/>
      </c>
      <c r="W416" s="95" t="str">
        <f t="shared" si="98"/>
        <v/>
      </c>
      <c r="X416" s="96" t="str">
        <f t="shared" si="99"/>
        <v/>
      </c>
    </row>
    <row r="417" spans="1:24" ht="14.4" x14ac:dyDescent="0.3">
      <c r="A417" s="13"/>
      <c r="B417" s="76"/>
      <c r="C417" s="78"/>
      <c r="D417" s="77"/>
      <c r="E417" s="66"/>
      <c r="J417" s="88" t="str">
        <f t="shared" si="87"/>
        <v/>
      </c>
      <c r="K417" s="89" t="str">
        <f t="shared" ca="1" si="88"/>
        <v/>
      </c>
      <c r="L417" s="88" t="str">
        <f t="shared" si="92"/>
        <v/>
      </c>
      <c r="M417" s="90" t="str">
        <f ca="1">IF(J417="","",VALUE(LEFT(OFFSET($E$7,$H$13*($J417-1),0),MAX(ISNUMBER(VALUE(MID(OFFSET($E$7,$H$13*($J417-1),0),{1,2,3,4,5,6,7,8,9},1)))*{1,2,3,4,5,6,7,8,9}))))</f>
        <v/>
      </c>
      <c r="N417" s="90" t="str">
        <f t="shared" ca="1" si="86"/>
        <v/>
      </c>
      <c r="O417" s="91" t="str">
        <f t="shared" si="93"/>
        <v/>
      </c>
      <c r="P417" s="91" t="str">
        <f t="shared" si="94"/>
        <v/>
      </c>
      <c r="Q417" s="92" t="str">
        <f t="shared" si="89"/>
        <v/>
      </c>
      <c r="R417" s="92" t="str">
        <f t="shared" si="95"/>
        <v/>
      </c>
      <c r="S417" s="92" t="str">
        <f t="shared" si="96"/>
        <v/>
      </c>
      <c r="T417" s="92" t="str">
        <f t="shared" si="97"/>
        <v/>
      </c>
      <c r="U417" s="94" t="str">
        <f t="shared" si="90"/>
        <v/>
      </c>
      <c r="V417" s="95" t="str">
        <f t="shared" si="91"/>
        <v/>
      </c>
      <c r="W417" s="95" t="str">
        <f t="shared" si="98"/>
        <v/>
      </c>
      <c r="X417" s="96" t="str">
        <f t="shared" si="99"/>
        <v/>
      </c>
    </row>
    <row r="418" spans="1:24" ht="14.4" x14ac:dyDescent="0.3">
      <c r="A418" s="13"/>
      <c r="B418" s="76"/>
      <c r="C418" s="78"/>
      <c r="D418" s="77"/>
      <c r="E418" s="66"/>
      <c r="J418" s="88" t="str">
        <f t="shared" si="87"/>
        <v/>
      </c>
      <c r="K418" s="89" t="str">
        <f t="shared" ca="1" si="88"/>
        <v/>
      </c>
      <c r="L418" s="88" t="str">
        <f t="shared" si="92"/>
        <v/>
      </c>
      <c r="M418" s="90" t="str">
        <f ca="1">IF(J418="","",VALUE(LEFT(OFFSET($E$7,$H$13*($J418-1),0),MAX(ISNUMBER(VALUE(MID(OFFSET($E$7,$H$13*($J418-1),0),{1,2,3,4,5,6,7,8,9},1)))*{1,2,3,4,5,6,7,8,9}))))</f>
        <v/>
      </c>
      <c r="N418" s="90" t="str">
        <f t="shared" ca="1" si="86"/>
        <v/>
      </c>
      <c r="O418" s="91" t="str">
        <f t="shared" si="93"/>
        <v/>
      </c>
      <c r="P418" s="91" t="str">
        <f t="shared" si="94"/>
        <v/>
      </c>
      <c r="Q418" s="92" t="str">
        <f t="shared" si="89"/>
        <v/>
      </c>
      <c r="R418" s="92" t="str">
        <f t="shared" si="95"/>
        <v/>
      </c>
      <c r="S418" s="92" t="str">
        <f t="shared" si="96"/>
        <v/>
      </c>
      <c r="T418" s="92" t="str">
        <f t="shared" si="97"/>
        <v/>
      </c>
      <c r="U418" s="94" t="str">
        <f t="shared" si="90"/>
        <v/>
      </c>
      <c r="V418" s="95" t="str">
        <f t="shared" si="91"/>
        <v/>
      </c>
      <c r="W418" s="95" t="str">
        <f t="shared" si="98"/>
        <v/>
      </c>
      <c r="X418" s="96" t="str">
        <f t="shared" si="99"/>
        <v/>
      </c>
    </row>
    <row r="419" spans="1:24" ht="14.4" x14ac:dyDescent="0.3">
      <c r="A419" s="13"/>
      <c r="B419" s="76"/>
      <c r="C419" s="78"/>
      <c r="D419" s="77"/>
      <c r="E419" s="66"/>
      <c r="J419" s="88" t="str">
        <f t="shared" si="87"/>
        <v/>
      </c>
      <c r="K419" s="89" t="str">
        <f t="shared" ca="1" si="88"/>
        <v/>
      </c>
      <c r="L419" s="88" t="str">
        <f t="shared" si="92"/>
        <v/>
      </c>
      <c r="M419" s="90" t="str">
        <f ca="1">IF(J419="","",VALUE(LEFT(OFFSET($E$7,$H$13*($J419-1),0),MAX(ISNUMBER(VALUE(MID(OFFSET($E$7,$H$13*($J419-1),0),{1,2,3,4,5,6,7,8,9},1)))*{1,2,3,4,5,6,7,8,9}))))</f>
        <v/>
      </c>
      <c r="N419" s="90" t="str">
        <f t="shared" ca="1" si="86"/>
        <v/>
      </c>
      <c r="O419" s="91" t="str">
        <f t="shared" si="93"/>
        <v/>
      </c>
      <c r="P419" s="91" t="str">
        <f t="shared" si="94"/>
        <v/>
      </c>
      <c r="Q419" s="92" t="str">
        <f t="shared" si="89"/>
        <v/>
      </c>
      <c r="R419" s="92" t="str">
        <f t="shared" si="95"/>
        <v/>
      </c>
      <c r="S419" s="92" t="str">
        <f t="shared" si="96"/>
        <v/>
      </c>
      <c r="T419" s="92" t="str">
        <f t="shared" si="97"/>
        <v/>
      </c>
      <c r="U419" s="94" t="str">
        <f t="shared" si="90"/>
        <v/>
      </c>
      <c r="V419" s="95" t="str">
        <f t="shared" si="91"/>
        <v/>
      </c>
      <c r="W419" s="95" t="str">
        <f t="shared" si="98"/>
        <v/>
      </c>
      <c r="X419" s="96" t="str">
        <f t="shared" si="99"/>
        <v/>
      </c>
    </row>
    <row r="420" spans="1:24" ht="14.4" x14ac:dyDescent="0.3">
      <c r="A420" s="13"/>
      <c r="B420" s="76"/>
      <c r="C420" s="78"/>
      <c r="D420" s="77"/>
      <c r="E420" s="66"/>
      <c r="J420" s="88" t="str">
        <f t="shared" si="87"/>
        <v/>
      </c>
      <c r="K420" s="89" t="str">
        <f t="shared" ca="1" si="88"/>
        <v/>
      </c>
      <c r="L420" s="88" t="str">
        <f t="shared" si="92"/>
        <v/>
      </c>
      <c r="M420" s="90" t="str">
        <f ca="1">IF(J420="","",VALUE(LEFT(OFFSET($E$7,$H$13*($J420-1),0),MAX(ISNUMBER(VALUE(MID(OFFSET($E$7,$H$13*($J420-1),0),{1,2,3,4,5,6,7,8,9},1)))*{1,2,3,4,5,6,7,8,9}))))</f>
        <v/>
      </c>
      <c r="N420" s="90" t="str">
        <f t="shared" ca="1" si="86"/>
        <v/>
      </c>
      <c r="O420" s="91" t="str">
        <f t="shared" si="93"/>
        <v/>
      </c>
      <c r="P420" s="91" t="str">
        <f t="shared" si="94"/>
        <v/>
      </c>
      <c r="Q420" s="92" t="str">
        <f t="shared" si="89"/>
        <v/>
      </c>
      <c r="R420" s="92" t="str">
        <f t="shared" si="95"/>
        <v/>
      </c>
      <c r="S420" s="92" t="str">
        <f t="shared" si="96"/>
        <v/>
      </c>
      <c r="T420" s="92" t="str">
        <f t="shared" si="97"/>
        <v/>
      </c>
      <c r="U420" s="94" t="str">
        <f t="shared" si="90"/>
        <v/>
      </c>
      <c r="V420" s="95" t="str">
        <f t="shared" si="91"/>
        <v/>
      </c>
      <c r="W420" s="95" t="str">
        <f t="shared" si="98"/>
        <v/>
      </c>
      <c r="X420" s="96" t="str">
        <f t="shared" si="99"/>
        <v/>
      </c>
    </row>
    <row r="421" spans="1:24" ht="14.4" x14ac:dyDescent="0.3">
      <c r="A421" s="13"/>
      <c r="B421" s="76"/>
      <c r="C421" s="78"/>
      <c r="D421" s="77"/>
      <c r="E421" s="66"/>
      <c r="J421" s="88" t="str">
        <f t="shared" si="87"/>
        <v/>
      </c>
      <c r="K421" s="89" t="str">
        <f t="shared" ca="1" si="88"/>
        <v/>
      </c>
      <c r="L421" s="88" t="str">
        <f t="shared" si="92"/>
        <v/>
      </c>
      <c r="M421" s="90" t="str">
        <f ca="1">IF(J421="","",VALUE(LEFT(OFFSET($E$7,$H$13*($J421-1),0),MAX(ISNUMBER(VALUE(MID(OFFSET($E$7,$H$13*($J421-1),0),{1,2,3,4,5,6,7,8,9},1)))*{1,2,3,4,5,6,7,8,9}))))</f>
        <v/>
      </c>
      <c r="N421" s="90" t="str">
        <f t="shared" ca="1" si="86"/>
        <v/>
      </c>
      <c r="O421" s="91" t="str">
        <f t="shared" si="93"/>
        <v/>
      </c>
      <c r="P421" s="91" t="str">
        <f t="shared" si="94"/>
        <v/>
      </c>
      <c r="Q421" s="92" t="str">
        <f t="shared" si="89"/>
        <v/>
      </c>
      <c r="R421" s="92" t="str">
        <f t="shared" si="95"/>
        <v/>
      </c>
      <c r="S421" s="92" t="str">
        <f t="shared" si="96"/>
        <v/>
      </c>
      <c r="T421" s="92" t="str">
        <f t="shared" si="97"/>
        <v/>
      </c>
      <c r="U421" s="94" t="str">
        <f t="shared" si="90"/>
        <v/>
      </c>
      <c r="V421" s="95" t="str">
        <f t="shared" si="91"/>
        <v/>
      </c>
      <c r="W421" s="95" t="str">
        <f t="shared" si="98"/>
        <v/>
      </c>
      <c r="X421" s="96" t="str">
        <f t="shared" si="99"/>
        <v/>
      </c>
    </row>
    <row r="422" spans="1:24" ht="14.4" x14ac:dyDescent="0.3">
      <c r="A422" s="13"/>
      <c r="B422" s="76"/>
      <c r="C422" s="78"/>
      <c r="D422" s="77"/>
      <c r="E422" s="66"/>
      <c r="J422" s="88" t="str">
        <f t="shared" si="87"/>
        <v/>
      </c>
      <c r="K422" s="89" t="str">
        <f t="shared" ca="1" si="88"/>
        <v/>
      </c>
      <c r="L422" s="88" t="str">
        <f t="shared" si="92"/>
        <v/>
      </c>
      <c r="M422" s="90" t="str">
        <f ca="1">IF(J422="","",VALUE(LEFT(OFFSET($E$7,$H$13*($J422-1),0),MAX(ISNUMBER(VALUE(MID(OFFSET($E$7,$H$13*($J422-1),0),{1,2,3,4,5,6,7,8,9},1)))*{1,2,3,4,5,6,7,8,9}))))</f>
        <v/>
      </c>
      <c r="N422" s="90" t="str">
        <f t="shared" ca="1" si="86"/>
        <v/>
      </c>
      <c r="O422" s="91" t="str">
        <f t="shared" si="93"/>
        <v/>
      </c>
      <c r="P422" s="91" t="str">
        <f t="shared" si="94"/>
        <v/>
      </c>
      <c r="Q422" s="92" t="str">
        <f t="shared" si="89"/>
        <v/>
      </c>
      <c r="R422" s="92" t="str">
        <f t="shared" si="95"/>
        <v/>
      </c>
      <c r="S422" s="92" t="str">
        <f t="shared" si="96"/>
        <v/>
      </c>
      <c r="T422" s="92" t="str">
        <f t="shared" si="97"/>
        <v/>
      </c>
      <c r="U422" s="94" t="str">
        <f t="shared" si="90"/>
        <v/>
      </c>
      <c r="V422" s="95" t="str">
        <f t="shared" si="91"/>
        <v/>
      </c>
      <c r="W422" s="95" t="str">
        <f t="shared" si="98"/>
        <v/>
      </c>
      <c r="X422" s="96" t="str">
        <f t="shared" si="99"/>
        <v/>
      </c>
    </row>
    <row r="423" spans="1:24" ht="14.4" x14ac:dyDescent="0.3">
      <c r="A423" s="13"/>
      <c r="B423" s="76"/>
      <c r="C423" s="78"/>
      <c r="D423" s="77"/>
      <c r="E423" s="66"/>
      <c r="J423" s="88" t="str">
        <f t="shared" si="87"/>
        <v/>
      </c>
      <c r="K423" s="89" t="str">
        <f t="shared" ca="1" si="88"/>
        <v/>
      </c>
      <c r="L423" s="88" t="str">
        <f t="shared" si="92"/>
        <v/>
      </c>
      <c r="M423" s="90" t="str">
        <f ca="1">IF(J423="","",VALUE(LEFT(OFFSET($E$7,$H$13*($J423-1),0),MAX(ISNUMBER(VALUE(MID(OFFSET($E$7,$H$13*($J423-1),0),{1,2,3,4,5,6,7,8,9},1)))*{1,2,3,4,5,6,7,8,9}))))</f>
        <v/>
      </c>
      <c r="N423" s="90" t="str">
        <f t="shared" ca="1" si="86"/>
        <v/>
      </c>
      <c r="O423" s="91" t="str">
        <f t="shared" si="93"/>
        <v/>
      </c>
      <c r="P423" s="91" t="str">
        <f t="shared" si="94"/>
        <v/>
      </c>
      <c r="Q423" s="92" t="str">
        <f t="shared" si="89"/>
        <v/>
      </c>
      <c r="R423" s="92" t="str">
        <f t="shared" si="95"/>
        <v/>
      </c>
      <c r="S423" s="92" t="str">
        <f t="shared" si="96"/>
        <v/>
      </c>
      <c r="T423" s="92" t="str">
        <f t="shared" si="97"/>
        <v/>
      </c>
      <c r="U423" s="94" t="str">
        <f t="shared" si="90"/>
        <v/>
      </c>
      <c r="V423" s="95" t="str">
        <f t="shared" si="91"/>
        <v/>
      </c>
      <c r="W423" s="95" t="str">
        <f t="shared" si="98"/>
        <v/>
      </c>
      <c r="X423" s="96" t="str">
        <f t="shared" si="99"/>
        <v/>
      </c>
    </row>
    <row r="424" spans="1:24" ht="14.4" x14ac:dyDescent="0.3">
      <c r="A424" s="13"/>
      <c r="B424" s="76"/>
      <c r="C424" s="78"/>
      <c r="D424" s="77"/>
      <c r="E424" s="66"/>
      <c r="J424" s="88" t="str">
        <f t="shared" si="87"/>
        <v/>
      </c>
      <c r="K424" s="89" t="str">
        <f t="shared" ca="1" si="88"/>
        <v/>
      </c>
      <c r="L424" s="88" t="str">
        <f t="shared" si="92"/>
        <v/>
      </c>
      <c r="M424" s="90" t="str">
        <f ca="1">IF(J424="","",VALUE(LEFT(OFFSET($E$7,$H$13*($J424-1),0),MAX(ISNUMBER(VALUE(MID(OFFSET($E$7,$H$13*($J424-1),0),{1,2,3,4,5,6,7,8,9},1)))*{1,2,3,4,5,6,7,8,9}))))</f>
        <v/>
      </c>
      <c r="N424" s="90" t="str">
        <f t="shared" ca="1" si="86"/>
        <v/>
      </c>
      <c r="O424" s="91" t="str">
        <f t="shared" si="93"/>
        <v/>
      </c>
      <c r="P424" s="91" t="str">
        <f t="shared" si="94"/>
        <v/>
      </c>
      <c r="Q424" s="92" t="str">
        <f t="shared" si="89"/>
        <v/>
      </c>
      <c r="R424" s="92" t="str">
        <f t="shared" si="95"/>
        <v/>
      </c>
      <c r="S424" s="92" t="str">
        <f t="shared" si="96"/>
        <v/>
      </c>
      <c r="T424" s="92" t="str">
        <f t="shared" si="97"/>
        <v/>
      </c>
      <c r="U424" s="94" t="str">
        <f t="shared" si="90"/>
        <v/>
      </c>
      <c r="V424" s="95" t="str">
        <f t="shared" si="91"/>
        <v/>
      </c>
      <c r="W424" s="95" t="str">
        <f t="shared" si="98"/>
        <v/>
      </c>
      <c r="X424" s="96" t="str">
        <f t="shared" si="99"/>
        <v/>
      </c>
    </row>
    <row r="425" spans="1:24" ht="14.4" x14ac:dyDescent="0.3">
      <c r="A425" s="13"/>
      <c r="B425" s="76"/>
      <c r="C425" s="78"/>
      <c r="D425" s="77"/>
      <c r="E425" s="66"/>
      <c r="J425" s="88" t="str">
        <f t="shared" si="87"/>
        <v/>
      </c>
      <c r="K425" s="89" t="str">
        <f t="shared" ca="1" si="88"/>
        <v/>
      </c>
      <c r="L425" s="88" t="str">
        <f t="shared" si="92"/>
        <v/>
      </c>
      <c r="M425" s="90" t="str">
        <f ca="1">IF(J425="","",VALUE(LEFT(OFFSET($E$7,$H$13*($J425-1),0),MAX(ISNUMBER(VALUE(MID(OFFSET($E$7,$H$13*($J425-1),0),{1,2,3,4,5,6,7,8,9},1)))*{1,2,3,4,5,6,7,8,9}))))</f>
        <v/>
      </c>
      <c r="N425" s="90" t="str">
        <f t="shared" ca="1" si="86"/>
        <v/>
      </c>
      <c r="O425" s="91" t="str">
        <f t="shared" si="93"/>
        <v/>
      </c>
      <c r="P425" s="91" t="str">
        <f t="shared" si="94"/>
        <v/>
      </c>
      <c r="Q425" s="92" t="str">
        <f t="shared" si="89"/>
        <v/>
      </c>
      <c r="R425" s="92" t="str">
        <f t="shared" si="95"/>
        <v/>
      </c>
      <c r="S425" s="92" t="str">
        <f t="shared" si="96"/>
        <v/>
      </c>
      <c r="T425" s="92" t="str">
        <f t="shared" si="97"/>
        <v/>
      </c>
      <c r="U425" s="94" t="str">
        <f t="shared" si="90"/>
        <v/>
      </c>
      <c r="V425" s="95" t="str">
        <f t="shared" si="91"/>
        <v/>
      </c>
      <c r="W425" s="95" t="str">
        <f t="shared" si="98"/>
        <v/>
      </c>
      <c r="X425" s="96" t="str">
        <f t="shared" si="99"/>
        <v/>
      </c>
    </row>
    <row r="426" spans="1:24" ht="14.4" x14ac:dyDescent="0.3">
      <c r="A426" s="13"/>
      <c r="B426" s="76"/>
      <c r="C426" s="78"/>
      <c r="D426" s="77"/>
      <c r="E426" s="66"/>
      <c r="J426" s="88" t="str">
        <f t="shared" si="87"/>
        <v/>
      </c>
      <c r="K426" s="89" t="str">
        <f t="shared" ca="1" si="88"/>
        <v/>
      </c>
      <c r="L426" s="88" t="str">
        <f t="shared" si="92"/>
        <v/>
      </c>
      <c r="M426" s="90" t="str">
        <f ca="1">IF(J426="","",VALUE(LEFT(OFFSET($E$7,$H$13*($J426-1),0),MAX(ISNUMBER(VALUE(MID(OFFSET($E$7,$H$13*($J426-1),0),{1,2,3,4,5,6,7,8,9},1)))*{1,2,3,4,5,6,7,8,9}))))</f>
        <v/>
      </c>
      <c r="N426" s="90" t="str">
        <f t="shared" ca="1" si="86"/>
        <v/>
      </c>
      <c r="O426" s="91" t="str">
        <f t="shared" si="93"/>
        <v/>
      </c>
      <c r="P426" s="91" t="str">
        <f t="shared" si="94"/>
        <v/>
      </c>
      <c r="Q426" s="92" t="str">
        <f t="shared" si="89"/>
        <v/>
      </c>
      <c r="R426" s="92" t="str">
        <f t="shared" si="95"/>
        <v/>
      </c>
      <c r="S426" s="92" t="str">
        <f t="shared" si="96"/>
        <v/>
      </c>
      <c r="T426" s="92" t="str">
        <f t="shared" si="97"/>
        <v/>
      </c>
      <c r="U426" s="94" t="str">
        <f t="shared" si="90"/>
        <v/>
      </c>
      <c r="V426" s="95" t="str">
        <f t="shared" si="91"/>
        <v/>
      </c>
      <c r="W426" s="95" t="str">
        <f t="shared" si="98"/>
        <v/>
      </c>
      <c r="X426" s="96" t="str">
        <f t="shared" si="99"/>
        <v/>
      </c>
    </row>
    <row r="427" spans="1:24" ht="14.4" x14ac:dyDescent="0.3">
      <c r="A427" s="13"/>
      <c r="B427" s="76"/>
      <c r="C427" s="78"/>
      <c r="D427" s="77"/>
      <c r="E427" s="66"/>
      <c r="J427" s="88" t="str">
        <f t="shared" si="87"/>
        <v/>
      </c>
      <c r="K427" s="89" t="str">
        <f t="shared" ca="1" si="88"/>
        <v/>
      </c>
      <c r="L427" s="88" t="str">
        <f t="shared" si="92"/>
        <v/>
      </c>
      <c r="M427" s="90" t="str">
        <f ca="1">IF(J427="","",VALUE(LEFT(OFFSET($E$7,$H$13*($J427-1),0),MAX(ISNUMBER(VALUE(MID(OFFSET($E$7,$H$13*($J427-1),0),{1,2,3,4,5,6,7,8,9},1)))*{1,2,3,4,5,6,7,8,9}))))</f>
        <v/>
      </c>
      <c r="N427" s="90" t="str">
        <f t="shared" ca="1" si="86"/>
        <v/>
      </c>
      <c r="O427" s="91" t="str">
        <f t="shared" si="93"/>
        <v/>
      </c>
      <c r="P427" s="91" t="str">
        <f t="shared" si="94"/>
        <v/>
      </c>
      <c r="Q427" s="92" t="str">
        <f t="shared" si="89"/>
        <v/>
      </c>
      <c r="R427" s="92" t="str">
        <f t="shared" si="95"/>
        <v/>
      </c>
      <c r="S427" s="92" t="str">
        <f t="shared" si="96"/>
        <v/>
      </c>
      <c r="T427" s="92" t="str">
        <f t="shared" si="97"/>
        <v/>
      </c>
      <c r="U427" s="94" t="str">
        <f t="shared" si="90"/>
        <v/>
      </c>
      <c r="V427" s="95" t="str">
        <f t="shared" si="91"/>
        <v/>
      </c>
      <c r="W427" s="95" t="str">
        <f t="shared" si="98"/>
        <v/>
      </c>
      <c r="X427" s="96" t="str">
        <f t="shared" si="99"/>
        <v/>
      </c>
    </row>
    <row r="428" spans="1:24" ht="14.4" x14ac:dyDescent="0.3">
      <c r="A428" s="13"/>
      <c r="B428" s="76"/>
      <c r="C428" s="78"/>
      <c r="D428" s="77"/>
      <c r="E428" s="66"/>
      <c r="J428" s="88" t="str">
        <f t="shared" si="87"/>
        <v/>
      </c>
      <c r="K428" s="89" t="str">
        <f t="shared" ca="1" si="88"/>
        <v/>
      </c>
      <c r="L428" s="88" t="str">
        <f t="shared" si="92"/>
        <v/>
      </c>
      <c r="M428" s="90" t="str">
        <f ca="1">IF(J428="","",VALUE(LEFT(OFFSET($E$7,$H$13*($J428-1),0),MAX(ISNUMBER(VALUE(MID(OFFSET($E$7,$H$13*($J428-1),0),{1,2,3,4,5,6,7,8,9},1)))*{1,2,3,4,5,6,7,8,9}))))</f>
        <v/>
      </c>
      <c r="N428" s="90" t="str">
        <f t="shared" ca="1" si="86"/>
        <v/>
      </c>
      <c r="O428" s="91" t="str">
        <f t="shared" si="93"/>
        <v/>
      </c>
      <c r="P428" s="91" t="str">
        <f t="shared" si="94"/>
        <v/>
      </c>
      <c r="Q428" s="92" t="str">
        <f t="shared" si="89"/>
        <v/>
      </c>
      <c r="R428" s="92" t="str">
        <f t="shared" si="95"/>
        <v/>
      </c>
      <c r="S428" s="92" t="str">
        <f t="shared" si="96"/>
        <v/>
      </c>
      <c r="T428" s="92" t="str">
        <f t="shared" si="97"/>
        <v/>
      </c>
      <c r="U428" s="94" t="str">
        <f t="shared" si="90"/>
        <v/>
      </c>
      <c r="V428" s="95" t="str">
        <f t="shared" si="91"/>
        <v/>
      </c>
      <c r="W428" s="95" t="str">
        <f t="shared" si="98"/>
        <v/>
      </c>
      <c r="X428" s="96" t="str">
        <f t="shared" si="99"/>
        <v/>
      </c>
    </row>
    <row r="429" spans="1:24" ht="14.4" x14ac:dyDescent="0.3">
      <c r="A429" s="13"/>
      <c r="B429" s="76"/>
      <c r="C429" s="78"/>
      <c r="D429" s="77"/>
      <c r="E429" s="66"/>
      <c r="J429" s="88" t="str">
        <f t="shared" si="87"/>
        <v/>
      </c>
      <c r="K429" s="89" t="str">
        <f t="shared" ca="1" si="88"/>
        <v/>
      </c>
      <c r="L429" s="88" t="str">
        <f t="shared" si="92"/>
        <v/>
      </c>
      <c r="M429" s="90" t="str">
        <f ca="1">IF(J429="","",VALUE(LEFT(OFFSET($E$7,$H$13*($J429-1),0),MAX(ISNUMBER(VALUE(MID(OFFSET($E$7,$H$13*($J429-1),0),{1,2,3,4,5,6,7,8,9},1)))*{1,2,3,4,5,6,7,8,9}))))</f>
        <v/>
      </c>
      <c r="N429" s="90" t="str">
        <f t="shared" ca="1" si="86"/>
        <v/>
      </c>
      <c r="O429" s="91" t="str">
        <f t="shared" si="93"/>
        <v/>
      </c>
      <c r="P429" s="91" t="str">
        <f t="shared" si="94"/>
        <v/>
      </c>
      <c r="Q429" s="92" t="str">
        <f t="shared" si="89"/>
        <v/>
      </c>
      <c r="R429" s="92" t="str">
        <f t="shared" si="95"/>
        <v/>
      </c>
      <c r="S429" s="92" t="str">
        <f t="shared" si="96"/>
        <v/>
      </c>
      <c r="T429" s="92" t="str">
        <f t="shared" si="97"/>
        <v/>
      </c>
      <c r="U429" s="94" t="str">
        <f t="shared" si="90"/>
        <v/>
      </c>
      <c r="V429" s="95" t="str">
        <f t="shared" si="91"/>
        <v/>
      </c>
      <c r="W429" s="95" t="str">
        <f t="shared" si="98"/>
        <v/>
      </c>
      <c r="X429" s="96" t="str">
        <f t="shared" si="99"/>
        <v/>
      </c>
    </row>
    <row r="430" spans="1:24" ht="14.4" x14ac:dyDescent="0.3">
      <c r="A430" s="13"/>
      <c r="B430" s="76"/>
      <c r="C430" s="78"/>
      <c r="D430" s="77"/>
      <c r="E430" s="66"/>
      <c r="J430" s="88" t="str">
        <f t="shared" si="87"/>
        <v/>
      </c>
      <c r="K430" s="89" t="str">
        <f t="shared" ca="1" si="88"/>
        <v/>
      </c>
      <c r="L430" s="88" t="str">
        <f t="shared" si="92"/>
        <v/>
      </c>
      <c r="M430" s="90" t="str">
        <f ca="1">IF(J430="","",VALUE(LEFT(OFFSET($E$7,$H$13*($J430-1),0),MAX(ISNUMBER(VALUE(MID(OFFSET($E$7,$H$13*($J430-1),0),{1,2,3,4,5,6,7,8,9},1)))*{1,2,3,4,5,6,7,8,9}))))</f>
        <v/>
      </c>
      <c r="N430" s="90" t="str">
        <f t="shared" ca="1" si="86"/>
        <v/>
      </c>
      <c r="O430" s="91" t="str">
        <f t="shared" si="93"/>
        <v/>
      </c>
      <c r="P430" s="91" t="str">
        <f t="shared" si="94"/>
        <v/>
      </c>
      <c r="Q430" s="92" t="str">
        <f t="shared" si="89"/>
        <v/>
      </c>
      <c r="R430" s="92" t="str">
        <f t="shared" si="95"/>
        <v/>
      </c>
      <c r="S430" s="92" t="str">
        <f t="shared" si="96"/>
        <v/>
      </c>
      <c r="T430" s="92" t="str">
        <f t="shared" si="97"/>
        <v/>
      </c>
      <c r="U430" s="94" t="str">
        <f t="shared" si="90"/>
        <v/>
      </c>
      <c r="V430" s="95" t="str">
        <f t="shared" si="91"/>
        <v/>
      </c>
      <c r="W430" s="95" t="str">
        <f t="shared" si="98"/>
        <v/>
      </c>
      <c r="X430" s="96" t="str">
        <f t="shared" si="99"/>
        <v/>
      </c>
    </row>
    <row r="431" spans="1:24" ht="14.4" x14ac:dyDescent="0.3">
      <c r="A431" s="13"/>
      <c r="B431" s="76"/>
      <c r="C431" s="78"/>
      <c r="D431" s="77"/>
      <c r="E431" s="66"/>
      <c r="J431" s="88" t="str">
        <f t="shared" si="87"/>
        <v/>
      </c>
      <c r="K431" s="89" t="str">
        <f t="shared" ca="1" si="88"/>
        <v/>
      </c>
      <c r="L431" s="88" t="str">
        <f t="shared" si="92"/>
        <v/>
      </c>
      <c r="M431" s="90" t="str">
        <f ca="1">IF(J431="","",VALUE(LEFT(OFFSET($E$7,$H$13*($J431-1),0),MAX(ISNUMBER(VALUE(MID(OFFSET($E$7,$H$13*($J431-1),0),{1,2,3,4,5,6,7,8,9},1)))*{1,2,3,4,5,6,7,8,9}))))</f>
        <v/>
      </c>
      <c r="N431" s="90" t="str">
        <f t="shared" ca="1" si="86"/>
        <v/>
      </c>
      <c r="O431" s="91" t="str">
        <f t="shared" si="93"/>
        <v/>
      </c>
      <c r="P431" s="91" t="str">
        <f t="shared" si="94"/>
        <v/>
      </c>
      <c r="Q431" s="92" t="str">
        <f t="shared" si="89"/>
        <v/>
      </c>
      <c r="R431" s="92" t="str">
        <f t="shared" si="95"/>
        <v/>
      </c>
      <c r="S431" s="92" t="str">
        <f t="shared" si="96"/>
        <v/>
      </c>
      <c r="T431" s="92" t="str">
        <f t="shared" si="97"/>
        <v/>
      </c>
      <c r="U431" s="94" t="str">
        <f t="shared" si="90"/>
        <v/>
      </c>
      <c r="V431" s="95" t="str">
        <f t="shared" si="91"/>
        <v/>
      </c>
      <c r="W431" s="95" t="str">
        <f t="shared" si="98"/>
        <v/>
      </c>
      <c r="X431" s="96" t="str">
        <f t="shared" si="99"/>
        <v/>
      </c>
    </row>
    <row r="432" spans="1:24" ht="14.4" x14ac:dyDescent="0.3">
      <c r="A432" s="13"/>
      <c r="B432" s="76"/>
      <c r="C432" s="78"/>
      <c r="D432" s="77"/>
      <c r="E432" s="66"/>
      <c r="J432" s="88" t="str">
        <f t="shared" si="87"/>
        <v/>
      </c>
      <c r="K432" s="89" t="str">
        <f t="shared" ca="1" si="88"/>
        <v/>
      </c>
      <c r="L432" s="88" t="str">
        <f t="shared" si="92"/>
        <v/>
      </c>
      <c r="M432" s="90" t="str">
        <f ca="1">IF(J432="","",VALUE(LEFT(OFFSET($E$7,$H$13*($J432-1),0),MAX(ISNUMBER(VALUE(MID(OFFSET($E$7,$H$13*($J432-1),0),{1,2,3,4,5,6,7,8,9},1)))*{1,2,3,4,5,6,7,8,9}))))</f>
        <v/>
      </c>
      <c r="N432" s="90" t="str">
        <f t="shared" ca="1" si="86"/>
        <v/>
      </c>
      <c r="O432" s="91" t="str">
        <f t="shared" si="93"/>
        <v/>
      </c>
      <c r="P432" s="91" t="str">
        <f t="shared" si="94"/>
        <v/>
      </c>
      <c r="Q432" s="92" t="str">
        <f t="shared" si="89"/>
        <v/>
      </c>
      <c r="R432" s="92" t="str">
        <f t="shared" si="95"/>
        <v/>
      </c>
      <c r="S432" s="92" t="str">
        <f t="shared" si="96"/>
        <v/>
      </c>
      <c r="T432" s="92" t="str">
        <f t="shared" si="97"/>
        <v/>
      </c>
      <c r="U432" s="94" t="str">
        <f t="shared" si="90"/>
        <v/>
      </c>
      <c r="V432" s="95" t="str">
        <f t="shared" si="91"/>
        <v/>
      </c>
      <c r="W432" s="95" t="str">
        <f t="shared" si="98"/>
        <v/>
      </c>
      <c r="X432" s="96" t="str">
        <f t="shared" si="99"/>
        <v/>
      </c>
    </row>
    <row r="433" spans="1:24" ht="14.4" x14ac:dyDescent="0.3">
      <c r="A433" s="13"/>
      <c r="B433" s="76"/>
      <c r="C433" s="78"/>
      <c r="D433" s="77"/>
      <c r="E433" s="66"/>
      <c r="J433" s="88" t="str">
        <f t="shared" si="87"/>
        <v/>
      </c>
      <c r="K433" s="89" t="str">
        <f t="shared" ca="1" si="88"/>
        <v/>
      </c>
      <c r="L433" s="88" t="str">
        <f t="shared" si="92"/>
        <v/>
      </c>
      <c r="M433" s="90" t="str">
        <f ca="1">IF(J433="","",VALUE(LEFT(OFFSET($E$7,$H$13*($J433-1),0),MAX(ISNUMBER(VALUE(MID(OFFSET($E$7,$H$13*($J433-1),0),{1,2,3,4,5,6,7,8,9},1)))*{1,2,3,4,5,6,7,8,9}))))</f>
        <v/>
      </c>
      <c r="N433" s="90" t="str">
        <f t="shared" ca="1" si="86"/>
        <v/>
      </c>
      <c r="O433" s="91" t="str">
        <f t="shared" si="93"/>
        <v/>
      </c>
      <c r="P433" s="91" t="str">
        <f t="shared" si="94"/>
        <v/>
      </c>
      <c r="Q433" s="92" t="str">
        <f t="shared" si="89"/>
        <v/>
      </c>
      <c r="R433" s="92" t="str">
        <f t="shared" si="95"/>
        <v/>
      </c>
      <c r="S433" s="92" t="str">
        <f t="shared" si="96"/>
        <v/>
      </c>
      <c r="T433" s="92" t="str">
        <f t="shared" si="97"/>
        <v/>
      </c>
      <c r="U433" s="94" t="str">
        <f t="shared" si="90"/>
        <v/>
      </c>
      <c r="V433" s="95" t="str">
        <f t="shared" si="91"/>
        <v/>
      </c>
      <c r="W433" s="95" t="str">
        <f t="shared" si="98"/>
        <v/>
      </c>
      <c r="X433" s="96" t="str">
        <f t="shared" si="99"/>
        <v/>
      </c>
    </row>
    <row r="434" spans="1:24" ht="14.4" x14ac:dyDescent="0.3">
      <c r="A434" s="13"/>
      <c r="B434" s="76"/>
      <c r="C434" s="78"/>
      <c r="D434" s="77"/>
      <c r="E434" s="66"/>
      <c r="J434" s="88" t="str">
        <f t="shared" si="87"/>
        <v/>
      </c>
      <c r="K434" s="89" t="str">
        <f t="shared" ca="1" si="88"/>
        <v/>
      </c>
      <c r="L434" s="88" t="str">
        <f t="shared" si="92"/>
        <v/>
      </c>
      <c r="M434" s="90" t="str">
        <f ca="1">IF(J434="","",VALUE(LEFT(OFFSET($E$7,$H$13*($J434-1),0),MAX(ISNUMBER(VALUE(MID(OFFSET($E$7,$H$13*($J434-1),0),{1,2,3,4,5,6,7,8,9},1)))*{1,2,3,4,5,6,7,8,9}))))</f>
        <v/>
      </c>
      <c r="N434" s="90" t="str">
        <f t="shared" ca="1" si="86"/>
        <v/>
      </c>
      <c r="O434" s="91" t="str">
        <f t="shared" si="93"/>
        <v/>
      </c>
      <c r="P434" s="91" t="str">
        <f t="shared" si="94"/>
        <v/>
      </c>
      <c r="Q434" s="92" t="str">
        <f t="shared" si="89"/>
        <v/>
      </c>
      <c r="R434" s="92" t="str">
        <f t="shared" si="95"/>
        <v/>
      </c>
      <c r="S434" s="92" t="str">
        <f t="shared" si="96"/>
        <v/>
      </c>
      <c r="T434" s="92" t="str">
        <f t="shared" si="97"/>
        <v/>
      </c>
      <c r="U434" s="94" t="str">
        <f t="shared" si="90"/>
        <v/>
      </c>
      <c r="V434" s="95" t="str">
        <f t="shared" si="91"/>
        <v/>
      </c>
      <c r="W434" s="95" t="str">
        <f t="shared" si="98"/>
        <v/>
      </c>
      <c r="X434" s="96" t="str">
        <f t="shared" si="99"/>
        <v/>
      </c>
    </row>
    <row r="435" spans="1:24" ht="14.4" x14ac:dyDescent="0.3">
      <c r="A435" s="13"/>
      <c r="B435" s="76"/>
      <c r="C435" s="78"/>
      <c r="D435" s="77"/>
      <c r="E435" s="66"/>
      <c r="J435" s="88" t="str">
        <f t="shared" si="87"/>
        <v/>
      </c>
      <c r="K435" s="89" t="str">
        <f t="shared" ca="1" si="88"/>
        <v/>
      </c>
      <c r="L435" s="88" t="str">
        <f t="shared" si="92"/>
        <v/>
      </c>
      <c r="M435" s="90" t="str">
        <f ca="1">IF(J435="","",VALUE(LEFT(OFFSET($E$7,$H$13*($J435-1),0),MAX(ISNUMBER(VALUE(MID(OFFSET($E$7,$H$13*($J435-1),0),{1,2,3,4,5,6,7,8,9},1)))*{1,2,3,4,5,6,7,8,9}))))</f>
        <v/>
      </c>
      <c r="N435" s="90" t="str">
        <f t="shared" ca="1" si="86"/>
        <v/>
      </c>
      <c r="O435" s="91" t="str">
        <f t="shared" si="93"/>
        <v/>
      </c>
      <c r="P435" s="91" t="str">
        <f t="shared" si="94"/>
        <v/>
      </c>
      <c r="Q435" s="92" t="str">
        <f t="shared" si="89"/>
        <v/>
      </c>
      <c r="R435" s="92" t="str">
        <f t="shared" si="95"/>
        <v/>
      </c>
      <c r="S435" s="92" t="str">
        <f t="shared" si="96"/>
        <v/>
      </c>
      <c r="T435" s="92" t="str">
        <f t="shared" si="97"/>
        <v/>
      </c>
      <c r="U435" s="94" t="str">
        <f t="shared" si="90"/>
        <v/>
      </c>
      <c r="V435" s="95" t="str">
        <f t="shared" si="91"/>
        <v/>
      </c>
      <c r="W435" s="95" t="str">
        <f t="shared" si="98"/>
        <v/>
      </c>
      <c r="X435" s="96" t="str">
        <f t="shared" si="99"/>
        <v/>
      </c>
    </row>
    <row r="436" spans="1:24" ht="14.4" x14ac:dyDescent="0.3">
      <c r="A436" s="13"/>
      <c r="B436" s="76"/>
      <c r="C436" s="78"/>
      <c r="D436" s="77"/>
      <c r="E436" s="66"/>
      <c r="J436" s="88" t="str">
        <f t="shared" si="87"/>
        <v/>
      </c>
      <c r="K436" s="89" t="str">
        <f t="shared" ca="1" si="88"/>
        <v/>
      </c>
      <c r="L436" s="88" t="str">
        <f t="shared" si="92"/>
        <v/>
      </c>
      <c r="M436" s="90" t="str">
        <f ca="1">IF(J436="","",VALUE(LEFT(OFFSET($E$7,$H$13*($J436-1),0),MAX(ISNUMBER(VALUE(MID(OFFSET($E$7,$H$13*($J436-1),0),{1,2,3,4,5,6,7,8,9},1)))*{1,2,3,4,5,6,7,8,9}))))</f>
        <v/>
      </c>
      <c r="N436" s="90" t="str">
        <f t="shared" ca="1" si="86"/>
        <v/>
      </c>
      <c r="O436" s="91" t="str">
        <f t="shared" si="93"/>
        <v/>
      </c>
      <c r="P436" s="91" t="str">
        <f t="shared" si="94"/>
        <v/>
      </c>
      <c r="Q436" s="92" t="str">
        <f t="shared" si="89"/>
        <v/>
      </c>
      <c r="R436" s="92" t="str">
        <f t="shared" si="95"/>
        <v/>
      </c>
      <c r="S436" s="92" t="str">
        <f t="shared" si="96"/>
        <v/>
      </c>
      <c r="T436" s="92" t="str">
        <f t="shared" si="97"/>
        <v/>
      </c>
      <c r="U436" s="94" t="str">
        <f t="shared" si="90"/>
        <v/>
      </c>
      <c r="V436" s="95" t="str">
        <f t="shared" si="91"/>
        <v/>
      </c>
      <c r="W436" s="95" t="str">
        <f t="shared" si="98"/>
        <v/>
      </c>
      <c r="X436" s="96" t="str">
        <f t="shared" si="99"/>
        <v/>
      </c>
    </row>
    <row r="437" spans="1:24" ht="14.4" x14ac:dyDescent="0.3">
      <c r="A437" s="13"/>
      <c r="B437" s="76"/>
      <c r="C437" s="78"/>
      <c r="D437" s="77"/>
      <c r="E437" s="66"/>
      <c r="J437" s="88" t="str">
        <f t="shared" si="87"/>
        <v/>
      </c>
      <c r="K437" s="89" t="str">
        <f t="shared" ca="1" si="88"/>
        <v/>
      </c>
      <c r="L437" s="88" t="str">
        <f t="shared" si="92"/>
        <v/>
      </c>
      <c r="M437" s="90" t="str">
        <f ca="1">IF(J437="","",VALUE(LEFT(OFFSET($E$7,$H$13*($J437-1),0),MAX(ISNUMBER(VALUE(MID(OFFSET($E$7,$H$13*($J437-1),0),{1,2,3,4,5,6,7,8,9},1)))*{1,2,3,4,5,6,7,8,9}))))</f>
        <v/>
      </c>
      <c r="N437" s="90" t="str">
        <f t="shared" ca="1" si="86"/>
        <v/>
      </c>
      <c r="O437" s="91" t="str">
        <f t="shared" si="93"/>
        <v/>
      </c>
      <c r="P437" s="91" t="str">
        <f t="shared" si="94"/>
        <v/>
      </c>
      <c r="Q437" s="92" t="str">
        <f t="shared" si="89"/>
        <v/>
      </c>
      <c r="R437" s="92" t="str">
        <f t="shared" si="95"/>
        <v/>
      </c>
      <c r="S437" s="92" t="str">
        <f t="shared" si="96"/>
        <v/>
      </c>
      <c r="T437" s="92" t="str">
        <f t="shared" si="97"/>
        <v/>
      </c>
      <c r="U437" s="94" t="str">
        <f t="shared" si="90"/>
        <v/>
      </c>
      <c r="V437" s="95" t="str">
        <f t="shared" si="91"/>
        <v/>
      </c>
      <c r="W437" s="95" t="str">
        <f t="shared" si="98"/>
        <v/>
      </c>
      <c r="X437" s="96" t="str">
        <f t="shared" si="99"/>
        <v/>
      </c>
    </row>
    <row r="438" spans="1:24" ht="14.4" x14ac:dyDescent="0.3">
      <c r="A438" s="13"/>
      <c r="B438" s="76"/>
      <c r="C438" s="78"/>
      <c r="D438" s="77"/>
      <c r="E438" s="66"/>
      <c r="J438" s="88" t="str">
        <f t="shared" si="87"/>
        <v/>
      </c>
      <c r="K438" s="89" t="str">
        <f t="shared" ca="1" si="88"/>
        <v/>
      </c>
      <c r="L438" s="88" t="str">
        <f t="shared" si="92"/>
        <v/>
      </c>
      <c r="M438" s="90" t="str">
        <f ca="1">IF(J438="","",VALUE(LEFT(OFFSET($E$7,$H$13*($J438-1),0),MAX(ISNUMBER(VALUE(MID(OFFSET($E$7,$H$13*($J438-1),0),{1,2,3,4,5,6,7,8,9},1)))*{1,2,3,4,5,6,7,8,9}))))</f>
        <v/>
      </c>
      <c r="N438" s="90" t="str">
        <f t="shared" ca="1" si="86"/>
        <v/>
      </c>
      <c r="O438" s="91" t="str">
        <f t="shared" si="93"/>
        <v/>
      </c>
      <c r="P438" s="91" t="str">
        <f t="shared" si="94"/>
        <v/>
      </c>
      <c r="Q438" s="92" t="str">
        <f t="shared" si="89"/>
        <v/>
      </c>
      <c r="R438" s="92" t="str">
        <f t="shared" si="95"/>
        <v/>
      </c>
      <c r="S438" s="92" t="str">
        <f t="shared" si="96"/>
        <v/>
      </c>
      <c r="T438" s="92" t="str">
        <f t="shared" si="97"/>
        <v/>
      </c>
      <c r="U438" s="94" t="str">
        <f t="shared" si="90"/>
        <v/>
      </c>
      <c r="V438" s="95" t="str">
        <f t="shared" si="91"/>
        <v/>
      </c>
      <c r="W438" s="95" t="str">
        <f t="shared" si="98"/>
        <v/>
      </c>
      <c r="X438" s="96" t="str">
        <f t="shared" si="99"/>
        <v/>
      </c>
    </row>
    <row r="439" spans="1:24" ht="14.4" x14ac:dyDescent="0.3">
      <c r="A439" s="13"/>
      <c r="B439" s="76"/>
      <c r="C439" s="78"/>
      <c r="D439" s="77"/>
      <c r="E439" s="66"/>
      <c r="J439" s="88" t="str">
        <f t="shared" si="87"/>
        <v/>
      </c>
      <c r="K439" s="89" t="str">
        <f t="shared" ca="1" si="88"/>
        <v/>
      </c>
      <c r="L439" s="88" t="str">
        <f t="shared" si="92"/>
        <v/>
      </c>
      <c r="M439" s="90" t="str">
        <f ca="1">IF(J439="","",VALUE(LEFT(OFFSET($E$7,$H$13*($J439-1),0),MAX(ISNUMBER(VALUE(MID(OFFSET($E$7,$H$13*($J439-1),0),{1,2,3,4,5,6,7,8,9},1)))*{1,2,3,4,5,6,7,8,9}))))</f>
        <v/>
      </c>
      <c r="N439" s="90" t="str">
        <f t="shared" ca="1" si="86"/>
        <v/>
      </c>
      <c r="O439" s="91" t="str">
        <f t="shared" si="93"/>
        <v/>
      </c>
      <c r="P439" s="91" t="str">
        <f t="shared" si="94"/>
        <v/>
      </c>
      <c r="Q439" s="92" t="str">
        <f t="shared" si="89"/>
        <v/>
      </c>
      <c r="R439" s="92" t="str">
        <f t="shared" si="95"/>
        <v/>
      </c>
      <c r="S439" s="92" t="str">
        <f t="shared" si="96"/>
        <v/>
      </c>
      <c r="T439" s="92" t="str">
        <f t="shared" si="97"/>
        <v/>
      </c>
      <c r="U439" s="94" t="str">
        <f t="shared" si="90"/>
        <v/>
      </c>
      <c r="V439" s="95" t="str">
        <f t="shared" si="91"/>
        <v/>
      </c>
      <c r="W439" s="95" t="str">
        <f t="shared" si="98"/>
        <v/>
      </c>
      <c r="X439" s="96" t="str">
        <f t="shared" si="99"/>
        <v/>
      </c>
    </row>
    <row r="440" spans="1:24" ht="14.4" x14ac:dyDescent="0.3">
      <c r="A440" s="13"/>
      <c r="B440" s="76"/>
      <c r="C440" s="78"/>
      <c r="D440" s="77"/>
      <c r="E440" s="66"/>
      <c r="J440" s="88" t="str">
        <f t="shared" si="87"/>
        <v/>
      </c>
      <c r="K440" s="89" t="str">
        <f t="shared" ca="1" si="88"/>
        <v/>
      </c>
      <c r="L440" s="88" t="str">
        <f t="shared" si="92"/>
        <v/>
      </c>
      <c r="M440" s="90" t="str">
        <f ca="1">IF(J440="","",VALUE(LEFT(OFFSET($E$7,$H$13*($J440-1),0),MAX(ISNUMBER(VALUE(MID(OFFSET($E$7,$H$13*($J440-1),0),{1,2,3,4,5,6,7,8,9},1)))*{1,2,3,4,5,6,7,8,9}))))</f>
        <v/>
      </c>
      <c r="N440" s="90" t="str">
        <f t="shared" ca="1" si="86"/>
        <v/>
      </c>
      <c r="O440" s="91" t="str">
        <f t="shared" si="93"/>
        <v/>
      </c>
      <c r="P440" s="91" t="str">
        <f t="shared" si="94"/>
        <v/>
      </c>
      <c r="Q440" s="92" t="str">
        <f t="shared" si="89"/>
        <v/>
      </c>
      <c r="R440" s="92" t="str">
        <f t="shared" si="95"/>
        <v/>
      </c>
      <c r="S440" s="92" t="str">
        <f t="shared" si="96"/>
        <v/>
      </c>
      <c r="T440" s="92" t="str">
        <f t="shared" si="97"/>
        <v/>
      </c>
      <c r="U440" s="94" t="str">
        <f t="shared" si="90"/>
        <v/>
      </c>
      <c r="V440" s="95" t="str">
        <f t="shared" si="91"/>
        <v/>
      </c>
      <c r="W440" s="95" t="str">
        <f t="shared" si="98"/>
        <v/>
      </c>
      <c r="X440" s="96" t="str">
        <f t="shared" si="99"/>
        <v/>
      </c>
    </row>
    <row r="441" spans="1:24" ht="14.4" x14ac:dyDescent="0.3">
      <c r="A441" s="13"/>
      <c r="B441" s="76"/>
      <c r="C441" s="78"/>
      <c r="D441" s="77"/>
      <c r="E441" s="66"/>
      <c r="J441" s="88" t="str">
        <f t="shared" si="87"/>
        <v/>
      </c>
      <c r="K441" s="89" t="str">
        <f t="shared" ca="1" si="88"/>
        <v/>
      </c>
      <c r="L441" s="88" t="str">
        <f t="shared" si="92"/>
        <v/>
      </c>
      <c r="M441" s="90" t="str">
        <f ca="1">IF(J441="","",VALUE(LEFT(OFFSET($E$7,$H$13*($J441-1),0),MAX(ISNUMBER(VALUE(MID(OFFSET($E$7,$H$13*($J441-1),0),{1,2,3,4,5,6,7,8,9},1)))*{1,2,3,4,5,6,7,8,9}))))</f>
        <v/>
      </c>
      <c r="N441" s="90" t="str">
        <f t="shared" ca="1" si="86"/>
        <v/>
      </c>
      <c r="O441" s="91" t="str">
        <f t="shared" si="93"/>
        <v/>
      </c>
      <c r="P441" s="91" t="str">
        <f t="shared" si="94"/>
        <v/>
      </c>
      <c r="Q441" s="92" t="str">
        <f t="shared" si="89"/>
        <v/>
      </c>
      <c r="R441" s="92" t="str">
        <f t="shared" si="95"/>
        <v/>
      </c>
      <c r="S441" s="92" t="str">
        <f t="shared" si="96"/>
        <v/>
      </c>
      <c r="T441" s="92" t="str">
        <f t="shared" si="97"/>
        <v/>
      </c>
      <c r="U441" s="94" t="str">
        <f t="shared" si="90"/>
        <v/>
      </c>
      <c r="V441" s="95" t="str">
        <f t="shared" si="91"/>
        <v/>
      </c>
      <c r="W441" s="95" t="str">
        <f t="shared" si="98"/>
        <v/>
      </c>
      <c r="X441" s="96" t="str">
        <f t="shared" si="99"/>
        <v/>
      </c>
    </row>
    <row r="442" spans="1:24" ht="14.4" x14ac:dyDescent="0.3">
      <c r="A442" s="13"/>
      <c r="B442" s="76"/>
      <c r="C442" s="78"/>
      <c r="D442" s="77"/>
      <c r="E442" s="66"/>
      <c r="J442" s="88" t="str">
        <f t="shared" si="87"/>
        <v/>
      </c>
      <c r="K442" s="89" t="str">
        <f t="shared" ca="1" si="88"/>
        <v/>
      </c>
      <c r="L442" s="88" t="str">
        <f t="shared" si="92"/>
        <v/>
      </c>
      <c r="M442" s="90" t="str">
        <f ca="1">IF(J442="","",VALUE(LEFT(OFFSET($E$7,$H$13*($J442-1),0),MAX(ISNUMBER(VALUE(MID(OFFSET($E$7,$H$13*($J442-1),0),{1,2,3,4,5,6,7,8,9},1)))*{1,2,3,4,5,6,7,8,9}))))</f>
        <v/>
      </c>
      <c r="N442" s="90" t="str">
        <f t="shared" ca="1" si="86"/>
        <v/>
      </c>
      <c r="O442" s="91" t="str">
        <f t="shared" si="93"/>
        <v/>
      </c>
      <c r="P442" s="91" t="str">
        <f t="shared" si="94"/>
        <v/>
      </c>
      <c r="Q442" s="92" t="str">
        <f t="shared" si="89"/>
        <v/>
      </c>
      <c r="R442" s="92" t="str">
        <f t="shared" si="95"/>
        <v/>
      </c>
      <c r="S442" s="92" t="str">
        <f t="shared" si="96"/>
        <v/>
      </c>
      <c r="T442" s="92" t="str">
        <f t="shared" si="97"/>
        <v/>
      </c>
      <c r="U442" s="94" t="str">
        <f t="shared" si="90"/>
        <v/>
      </c>
      <c r="V442" s="95" t="str">
        <f t="shared" si="91"/>
        <v/>
      </c>
      <c r="W442" s="95" t="str">
        <f t="shared" si="98"/>
        <v/>
      </c>
      <c r="X442" s="96" t="str">
        <f t="shared" si="99"/>
        <v/>
      </c>
    </row>
    <row r="443" spans="1:24" ht="14.4" x14ac:dyDescent="0.3">
      <c r="A443" s="13"/>
      <c r="B443" s="76"/>
      <c r="C443" s="78"/>
      <c r="D443" s="77"/>
      <c r="E443" s="66"/>
      <c r="J443" s="88" t="str">
        <f t="shared" si="87"/>
        <v/>
      </c>
      <c r="K443" s="89" t="str">
        <f t="shared" ca="1" si="88"/>
        <v/>
      </c>
      <c r="L443" s="88" t="str">
        <f t="shared" si="92"/>
        <v/>
      </c>
      <c r="M443" s="90" t="str">
        <f ca="1">IF(J443="","",VALUE(LEFT(OFFSET($E$7,$H$13*($J443-1),0),MAX(ISNUMBER(VALUE(MID(OFFSET($E$7,$H$13*($J443-1),0),{1,2,3,4,5,6,7,8,9},1)))*{1,2,3,4,5,6,7,8,9}))))</f>
        <v/>
      </c>
      <c r="N443" s="90" t="str">
        <f t="shared" ca="1" si="86"/>
        <v/>
      </c>
      <c r="O443" s="91" t="str">
        <f t="shared" si="93"/>
        <v/>
      </c>
      <c r="P443" s="91" t="str">
        <f t="shared" si="94"/>
        <v/>
      </c>
      <c r="Q443" s="92" t="str">
        <f t="shared" si="89"/>
        <v/>
      </c>
      <c r="R443" s="92" t="str">
        <f t="shared" si="95"/>
        <v/>
      </c>
      <c r="S443" s="92" t="str">
        <f t="shared" si="96"/>
        <v/>
      </c>
      <c r="T443" s="92" t="str">
        <f t="shared" si="97"/>
        <v/>
      </c>
      <c r="U443" s="94" t="str">
        <f t="shared" si="90"/>
        <v/>
      </c>
      <c r="V443" s="95" t="str">
        <f t="shared" si="91"/>
        <v/>
      </c>
      <c r="W443" s="95" t="str">
        <f t="shared" si="98"/>
        <v/>
      </c>
      <c r="X443" s="96" t="str">
        <f t="shared" si="99"/>
        <v/>
      </c>
    </row>
    <row r="444" spans="1:24" ht="14.4" x14ac:dyDescent="0.3">
      <c r="A444" s="13"/>
      <c r="B444" s="76"/>
      <c r="C444" s="78"/>
      <c r="D444" s="77"/>
      <c r="E444" s="66"/>
      <c r="J444" s="88" t="str">
        <f t="shared" si="87"/>
        <v/>
      </c>
      <c r="K444" s="89" t="str">
        <f t="shared" ca="1" si="88"/>
        <v/>
      </c>
      <c r="L444" s="88" t="str">
        <f t="shared" si="92"/>
        <v/>
      </c>
      <c r="M444" s="90" t="str">
        <f ca="1">IF(J444="","",VALUE(LEFT(OFFSET($E$7,$H$13*($J444-1),0),MAX(ISNUMBER(VALUE(MID(OFFSET($E$7,$H$13*($J444-1),0),{1,2,3,4,5,6,7,8,9},1)))*{1,2,3,4,5,6,7,8,9}))))</f>
        <v/>
      </c>
      <c r="N444" s="90" t="str">
        <f t="shared" ca="1" si="86"/>
        <v/>
      </c>
      <c r="O444" s="91" t="str">
        <f t="shared" si="93"/>
        <v/>
      </c>
      <c r="P444" s="91" t="str">
        <f t="shared" si="94"/>
        <v/>
      </c>
      <c r="Q444" s="92" t="str">
        <f t="shared" si="89"/>
        <v/>
      </c>
      <c r="R444" s="92" t="str">
        <f t="shared" si="95"/>
        <v/>
      </c>
      <c r="S444" s="92" t="str">
        <f t="shared" si="96"/>
        <v/>
      </c>
      <c r="T444" s="92" t="str">
        <f t="shared" si="97"/>
        <v/>
      </c>
      <c r="U444" s="94" t="str">
        <f t="shared" si="90"/>
        <v/>
      </c>
      <c r="V444" s="95" t="str">
        <f t="shared" si="91"/>
        <v/>
      </c>
      <c r="W444" s="95" t="str">
        <f t="shared" si="98"/>
        <v/>
      </c>
      <c r="X444" s="96" t="str">
        <f t="shared" si="99"/>
        <v/>
      </c>
    </row>
    <row r="445" spans="1:24" ht="14.4" x14ac:dyDescent="0.3">
      <c r="A445" s="13"/>
      <c r="B445" s="76"/>
      <c r="C445" s="78"/>
      <c r="D445" s="77"/>
      <c r="E445" s="66"/>
      <c r="J445" s="88" t="str">
        <f t="shared" si="87"/>
        <v/>
      </c>
      <c r="K445" s="89" t="str">
        <f t="shared" ca="1" si="88"/>
        <v/>
      </c>
      <c r="L445" s="88" t="str">
        <f t="shared" si="92"/>
        <v/>
      </c>
      <c r="M445" s="90" t="str">
        <f ca="1">IF(J445="","",VALUE(LEFT(OFFSET($E$7,$H$13*($J445-1),0),MAX(ISNUMBER(VALUE(MID(OFFSET($E$7,$H$13*($J445-1),0),{1,2,3,4,5,6,7,8,9},1)))*{1,2,3,4,5,6,7,8,9}))))</f>
        <v/>
      </c>
      <c r="N445" s="90" t="str">
        <f t="shared" ca="1" si="86"/>
        <v/>
      </c>
      <c r="O445" s="91" t="str">
        <f t="shared" si="93"/>
        <v/>
      </c>
      <c r="P445" s="91" t="str">
        <f t="shared" si="94"/>
        <v/>
      </c>
      <c r="Q445" s="92" t="str">
        <f t="shared" si="89"/>
        <v/>
      </c>
      <c r="R445" s="92" t="str">
        <f t="shared" si="95"/>
        <v/>
      </c>
      <c r="S445" s="92" t="str">
        <f t="shared" si="96"/>
        <v/>
      </c>
      <c r="T445" s="92" t="str">
        <f t="shared" si="97"/>
        <v/>
      </c>
      <c r="U445" s="94" t="str">
        <f t="shared" si="90"/>
        <v/>
      </c>
      <c r="V445" s="95" t="str">
        <f t="shared" si="91"/>
        <v/>
      </c>
      <c r="W445" s="95" t="str">
        <f t="shared" si="98"/>
        <v/>
      </c>
      <c r="X445" s="96" t="str">
        <f t="shared" si="99"/>
        <v/>
      </c>
    </row>
    <row r="446" spans="1:24" ht="14.4" x14ac:dyDescent="0.3">
      <c r="A446" s="13"/>
      <c r="B446" s="76"/>
      <c r="C446" s="78"/>
      <c r="D446" s="77"/>
      <c r="E446" s="66"/>
      <c r="J446" s="88" t="str">
        <f t="shared" si="87"/>
        <v/>
      </c>
      <c r="K446" s="89" t="str">
        <f t="shared" ca="1" si="88"/>
        <v/>
      </c>
      <c r="L446" s="88" t="str">
        <f t="shared" si="92"/>
        <v/>
      </c>
      <c r="M446" s="90" t="str">
        <f ca="1">IF(J446="","",VALUE(LEFT(OFFSET($E$7,$H$13*($J446-1),0),MAX(ISNUMBER(VALUE(MID(OFFSET($E$7,$H$13*($J446-1),0),{1,2,3,4,5,6,7,8,9},1)))*{1,2,3,4,5,6,7,8,9}))))</f>
        <v/>
      </c>
      <c r="N446" s="90" t="str">
        <f t="shared" ca="1" si="86"/>
        <v/>
      </c>
      <c r="O446" s="91" t="str">
        <f t="shared" si="93"/>
        <v/>
      </c>
      <c r="P446" s="91" t="str">
        <f t="shared" si="94"/>
        <v/>
      </c>
      <c r="Q446" s="92" t="str">
        <f t="shared" si="89"/>
        <v/>
      </c>
      <c r="R446" s="92" t="str">
        <f t="shared" si="95"/>
        <v/>
      </c>
      <c r="S446" s="92" t="str">
        <f t="shared" si="96"/>
        <v/>
      </c>
      <c r="T446" s="92" t="str">
        <f t="shared" si="97"/>
        <v/>
      </c>
      <c r="U446" s="94" t="str">
        <f t="shared" si="90"/>
        <v/>
      </c>
      <c r="V446" s="95" t="str">
        <f t="shared" si="91"/>
        <v/>
      </c>
      <c r="W446" s="95" t="str">
        <f t="shared" si="98"/>
        <v/>
      </c>
      <c r="X446" s="96" t="str">
        <f t="shared" si="99"/>
        <v/>
      </c>
    </row>
    <row r="447" spans="1:24" ht="14.4" x14ac:dyDescent="0.3">
      <c r="A447" s="13"/>
      <c r="B447" s="76"/>
      <c r="C447" s="78"/>
      <c r="D447" s="77"/>
      <c r="E447" s="66"/>
      <c r="J447" s="88" t="str">
        <f t="shared" si="87"/>
        <v/>
      </c>
      <c r="K447" s="89" t="str">
        <f t="shared" ca="1" si="88"/>
        <v/>
      </c>
      <c r="L447" s="88" t="str">
        <f t="shared" si="92"/>
        <v/>
      </c>
      <c r="M447" s="90" t="str">
        <f ca="1">IF(J447="","",VALUE(LEFT(OFFSET($E$7,$H$13*($J447-1),0),MAX(ISNUMBER(VALUE(MID(OFFSET($E$7,$H$13*($J447-1),0),{1,2,3,4,5,6,7,8,9},1)))*{1,2,3,4,5,6,7,8,9}))))</f>
        <v/>
      </c>
      <c r="N447" s="90" t="str">
        <f t="shared" ca="1" si="86"/>
        <v/>
      </c>
      <c r="O447" s="91" t="str">
        <f t="shared" si="93"/>
        <v/>
      </c>
      <c r="P447" s="91" t="str">
        <f t="shared" si="94"/>
        <v/>
      </c>
      <c r="Q447" s="92" t="str">
        <f t="shared" si="89"/>
        <v/>
      </c>
      <c r="R447" s="92" t="str">
        <f t="shared" si="95"/>
        <v/>
      </c>
      <c r="S447" s="92" t="str">
        <f t="shared" si="96"/>
        <v/>
      </c>
      <c r="T447" s="92" t="str">
        <f t="shared" si="97"/>
        <v/>
      </c>
      <c r="U447" s="94" t="str">
        <f t="shared" si="90"/>
        <v/>
      </c>
      <c r="V447" s="95" t="str">
        <f t="shared" si="91"/>
        <v/>
      </c>
      <c r="W447" s="95" t="str">
        <f t="shared" si="98"/>
        <v/>
      </c>
      <c r="X447" s="96" t="str">
        <f t="shared" si="99"/>
        <v/>
      </c>
    </row>
    <row r="448" spans="1:24" ht="14.4" x14ac:dyDescent="0.3">
      <c r="A448" s="13"/>
      <c r="B448" s="76"/>
      <c r="C448" s="78"/>
      <c r="D448" s="77"/>
      <c r="E448" s="66"/>
      <c r="J448" s="88" t="str">
        <f t="shared" si="87"/>
        <v/>
      </c>
      <c r="K448" s="89" t="str">
        <f t="shared" ca="1" si="88"/>
        <v/>
      </c>
      <c r="L448" s="88" t="str">
        <f t="shared" si="92"/>
        <v/>
      </c>
      <c r="M448" s="90" t="str">
        <f ca="1">IF(J448="","",VALUE(LEFT(OFFSET($E$7,$H$13*($J448-1),0),MAX(ISNUMBER(VALUE(MID(OFFSET($E$7,$H$13*($J448-1),0),{1,2,3,4,5,6,7,8,9},1)))*{1,2,3,4,5,6,7,8,9}))))</f>
        <v/>
      </c>
      <c r="N448" s="90" t="str">
        <f t="shared" ca="1" si="86"/>
        <v/>
      </c>
      <c r="O448" s="91" t="str">
        <f t="shared" si="93"/>
        <v/>
      </c>
      <c r="P448" s="91" t="str">
        <f t="shared" si="94"/>
        <v/>
      </c>
      <c r="Q448" s="92" t="str">
        <f t="shared" si="89"/>
        <v/>
      </c>
      <c r="R448" s="92" t="str">
        <f t="shared" si="95"/>
        <v/>
      </c>
      <c r="S448" s="92" t="str">
        <f t="shared" si="96"/>
        <v/>
      </c>
      <c r="T448" s="92" t="str">
        <f t="shared" si="97"/>
        <v/>
      </c>
      <c r="U448" s="94" t="str">
        <f t="shared" si="90"/>
        <v/>
      </c>
      <c r="V448" s="95" t="str">
        <f t="shared" si="91"/>
        <v/>
      </c>
      <c r="W448" s="95" t="str">
        <f t="shared" si="98"/>
        <v/>
      </c>
      <c r="X448" s="96" t="str">
        <f t="shared" si="99"/>
        <v/>
      </c>
    </row>
    <row r="449" spans="1:24" ht="14.4" x14ac:dyDescent="0.3">
      <c r="A449" s="13"/>
      <c r="B449" s="76"/>
      <c r="C449" s="78"/>
      <c r="D449" s="77"/>
      <c r="E449" s="66"/>
      <c r="J449" s="88" t="str">
        <f t="shared" si="87"/>
        <v/>
      </c>
      <c r="K449" s="89" t="str">
        <f t="shared" ca="1" si="88"/>
        <v/>
      </c>
      <c r="L449" s="88" t="str">
        <f t="shared" si="92"/>
        <v/>
      </c>
      <c r="M449" s="90" t="str">
        <f ca="1">IF(J449="","",VALUE(LEFT(OFFSET($E$7,$H$13*($J449-1),0),MAX(ISNUMBER(VALUE(MID(OFFSET($E$7,$H$13*($J449-1),0),{1,2,3,4,5,6,7,8,9},1)))*{1,2,3,4,5,6,7,8,9}))))</f>
        <v/>
      </c>
      <c r="N449" s="90" t="str">
        <f t="shared" ca="1" si="86"/>
        <v/>
      </c>
      <c r="O449" s="91" t="str">
        <f t="shared" si="93"/>
        <v/>
      </c>
      <c r="P449" s="91" t="str">
        <f t="shared" si="94"/>
        <v/>
      </c>
      <c r="Q449" s="92" t="str">
        <f t="shared" si="89"/>
        <v/>
      </c>
      <c r="R449" s="92" t="str">
        <f t="shared" si="95"/>
        <v/>
      </c>
      <c r="S449" s="92" t="str">
        <f t="shared" si="96"/>
        <v/>
      </c>
      <c r="T449" s="92" t="str">
        <f t="shared" si="97"/>
        <v/>
      </c>
      <c r="U449" s="94" t="str">
        <f t="shared" si="90"/>
        <v/>
      </c>
      <c r="V449" s="95" t="str">
        <f t="shared" si="91"/>
        <v/>
      </c>
      <c r="W449" s="95" t="str">
        <f t="shared" si="98"/>
        <v/>
      </c>
      <c r="X449" s="96" t="str">
        <f t="shared" si="99"/>
        <v/>
      </c>
    </row>
    <row r="450" spans="1:24" ht="14.4" x14ac:dyDescent="0.3">
      <c r="A450" s="13"/>
      <c r="B450" s="76"/>
      <c r="C450" s="78"/>
      <c r="D450" s="77"/>
      <c r="E450" s="66"/>
      <c r="J450" s="88" t="str">
        <f t="shared" si="87"/>
        <v/>
      </c>
      <c r="K450" s="89" t="str">
        <f t="shared" ca="1" si="88"/>
        <v/>
      </c>
      <c r="L450" s="88" t="str">
        <f t="shared" si="92"/>
        <v/>
      </c>
      <c r="M450" s="90" t="str">
        <f ca="1">IF(J450="","",VALUE(LEFT(OFFSET($E$7,$H$13*($J450-1),0),MAX(ISNUMBER(VALUE(MID(OFFSET($E$7,$H$13*($J450-1),0),{1,2,3,4,5,6,7,8,9},1)))*{1,2,3,4,5,6,7,8,9}))))</f>
        <v/>
      </c>
      <c r="N450" s="90" t="str">
        <f t="shared" ca="1" si="86"/>
        <v/>
      </c>
      <c r="O450" s="91" t="str">
        <f t="shared" si="93"/>
        <v/>
      </c>
      <c r="P450" s="91" t="str">
        <f t="shared" si="94"/>
        <v/>
      </c>
      <c r="Q450" s="92" t="str">
        <f t="shared" si="89"/>
        <v/>
      </c>
      <c r="R450" s="92" t="str">
        <f t="shared" si="95"/>
        <v/>
      </c>
      <c r="S450" s="92" t="str">
        <f t="shared" si="96"/>
        <v/>
      </c>
      <c r="T450" s="92" t="str">
        <f t="shared" si="97"/>
        <v/>
      </c>
      <c r="U450" s="94" t="str">
        <f t="shared" si="90"/>
        <v/>
      </c>
      <c r="V450" s="95" t="str">
        <f t="shared" si="91"/>
        <v/>
      </c>
      <c r="W450" s="95" t="str">
        <f t="shared" si="98"/>
        <v/>
      </c>
      <c r="X450" s="96" t="str">
        <f t="shared" si="99"/>
        <v/>
      </c>
    </row>
    <row r="451" spans="1:24" ht="14.4" x14ac:dyDescent="0.3">
      <c r="A451" s="13"/>
      <c r="B451" s="76"/>
      <c r="C451" s="78"/>
      <c r="D451" s="77"/>
      <c r="E451" s="66"/>
      <c r="J451" s="88" t="str">
        <f t="shared" si="87"/>
        <v/>
      </c>
      <c r="K451" s="89" t="str">
        <f t="shared" ca="1" si="88"/>
        <v/>
      </c>
      <c r="L451" s="88" t="str">
        <f t="shared" si="92"/>
        <v/>
      </c>
      <c r="M451" s="90" t="str">
        <f ca="1">IF(J451="","",VALUE(LEFT(OFFSET($E$7,$H$13*($J451-1),0),MAX(ISNUMBER(VALUE(MID(OFFSET($E$7,$H$13*($J451-1),0),{1,2,3,4,5,6,7,8,9},1)))*{1,2,3,4,5,6,7,8,9}))))</f>
        <v/>
      </c>
      <c r="N451" s="90" t="str">
        <f t="shared" ca="1" si="86"/>
        <v/>
      </c>
      <c r="O451" s="91" t="str">
        <f t="shared" si="93"/>
        <v/>
      </c>
      <c r="P451" s="91" t="str">
        <f t="shared" si="94"/>
        <v/>
      </c>
      <c r="Q451" s="92" t="str">
        <f t="shared" si="89"/>
        <v/>
      </c>
      <c r="R451" s="92" t="str">
        <f t="shared" si="95"/>
        <v/>
      </c>
      <c r="S451" s="92" t="str">
        <f t="shared" si="96"/>
        <v/>
      </c>
      <c r="T451" s="92" t="str">
        <f t="shared" si="97"/>
        <v/>
      </c>
      <c r="U451" s="94" t="str">
        <f t="shared" si="90"/>
        <v/>
      </c>
      <c r="V451" s="95" t="str">
        <f t="shared" si="91"/>
        <v/>
      </c>
      <c r="W451" s="95" t="str">
        <f t="shared" si="98"/>
        <v/>
      </c>
      <c r="X451" s="96" t="str">
        <f t="shared" si="99"/>
        <v/>
      </c>
    </row>
    <row r="452" spans="1:24" ht="14.4" x14ac:dyDescent="0.3">
      <c r="A452" s="13"/>
      <c r="B452" s="76"/>
      <c r="C452" s="78"/>
      <c r="D452" s="77"/>
      <c r="E452" s="66"/>
      <c r="J452" s="88" t="str">
        <f t="shared" si="87"/>
        <v/>
      </c>
      <c r="K452" s="89" t="str">
        <f t="shared" ca="1" si="88"/>
        <v/>
      </c>
      <c r="L452" s="88" t="str">
        <f t="shared" si="92"/>
        <v/>
      </c>
      <c r="M452" s="90" t="str">
        <f ca="1">IF(J452="","",VALUE(LEFT(OFFSET($E$7,$H$13*($J452-1),0),MAX(ISNUMBER(VALUE(MID(OFFSET($E$7,$H$13*($J452-1),0),{1,2,3,4,5,6,7,8,9},1)))*{1,2,3,4,5,6,7,8,9}))))</f>
        <v/>
      </c>
      <c r="N452" s="90" t="str">
        <f t="shared" ca="1" si="86"/>
        <v/>
      </c>
      <c r="O452" s="91" t="str">
        <f t="shared" si="93"/>
        <v/>
      </c>
      <c r="P452" s="91" t="str">
        <f t="shared" si="94"/>
        <v/>
      </c>
      <c r="Q452" s="92" t="str">
        <f t="shared" si="89"/>
        <v/>
      </c>
      <c r="R452" s="92" t="str">
        <f t="shared" si="95"/>
        <v/>
      </c>
      <c r="S452" s="92" t="str">
        <f t="shared" si="96"/>
        <v/>
      </c>
      <c r="T452" s="92" t="str">
        <f t="shared" si="97"/>
        <v/>
      </c>
      <c r="U452" s="94" t="str">
        <f t="shared" si="90"/>
        <v/>
      </c>
      <c r="V452" s="95" t="str">
        <f t="shared" si="91"/>
        <v/>
      </c>
      <c r="W452" s="95" t="str">
        <f t="shared" si="98"/>
        <v/>
      </c>
      <c r="X452" s="96" t="str">
        <f t="shared" si="99"/>
        <v/>
      </c>
    </row>
    <row r="453" spans="1:24" ht="14.4" x14ac:dyDescent="0.3">
      <c r="A453" s="13"/>
      <c r="B453" s="76"/>
      <c r="C453" s="78"/>
      <c r="D453" s="77"/>
      <c r="E453" s="66"/>
      <c r="J453" s="88" t="str">
        <f t="shared" si="87"/>
        <v/>
      </c>
      <c r="K453" s="89" t="str">
        <f t="shared" ca="1" si="88"/>
        <v/>
      </c>
      <c r="L453" s="88" t="str">
        <f t="shared" si="92"/>
        <v/>
      </c>
      <c r="M453" s="90" t="str">
        <f ca="1">IF(J453="","",VALUE(LEFT(OFFSET($E$7,$H$13*($J453-1),0),MAX(ISNUMBER(VALUE(MID(OFFSET($E$7,$H$13*($J453-1),0),{1,2,3,4,5,6,7,8,9},1)))*{1,2,3,4,5,6,7,8,9}))))</f>
        <v/>
      </c>
      <c r="N453" s="90" t="str">
        <f t="shared" ca="1" si="86"/>
        <v/>
      </c>
      <c r="O453" s="91" t="str">
        <f t="shared" si="93"/>
        <v/>
      </c>
      <c r="P453" s="91" t="str">
        <f t="shared" si="94"/>
        <v/>
      </c>
      <c r="Q453" s="92" t="str">
        <f t="shared" si="89"/>
        <v/>
      </c>
      <c r="R453" s="92" t="str">
        <f t="shared" si="95"/>
        <v/>
      </c>
      <c r="S453" s="92" t="str">
        <f t="shared" si="96"/>
        <v/>
      </c>
      <c r="T453" s="92" t="str">
        <f t="shared" si="97"/>
        <v/>
      </c>
      <c r="U453" s="94" t="str">
        <f t="shared" si="90"/>
        <v/>
      </c>
      <c r="V453" s="95" t="str">
        <f t="shared" si="91"/>
        <v/>
      </c>
      <c r="W453" s="95" t="str">
        <f t="shared" si="98"/>
        <v/>
      </c>
      <c r="X453" s="96" t="str">
        <f t="shared" si="99"/>
        <v/>
      </c>
    </row>
    <row r="454" spans="1:24" ht="14.4" x14ac:dyDescent="0.3">
      <c r="A454" s="13"/>
      <c r="B454" s="76"/>
      <c r="C454" s="78"/>
      <c r="D454" s="77"/>
      <c r="E454" s="66"/>
      <c r="J454" s="88" t="str">
        <f t="shared" si="87"/>
        <v/>
      </c>
      <c r="K454" s="89" t="str">
        <f t="shared" ca="1" si="88"/>
        <v/>
      </c>
      <c r="L454" s="88" t="str">
        <f t="shared" si="92"/>
        <v/>
      </c>
      <c r="M454" s="90" t="str">
        <f ca="1">IF(J454="","",VALUE(LEFT(OFFSET($E$7,$H$13*($J454-1),0),MAX(ISNUMBER(VALUE(MID(OFFSET($E$7,$H$13*($J454-1),0),{1,2,3,4,5,6,7,8,9},1)))*{1,2,3,4,5,6,7,8,9}))))</f>
        <v/>
      </c>
      <c r="N454" s="90" t="str">
        <f t="shared" ca="1" si="86"/>
        <v/>
      </c>
      <c r="O454" s="91" t="str">
        <f t="shared" si="93"/>
        <v/>
      </c>
      <c r="P454" s="91" t="str">
        <f t="shared" si="94"/>
        <v/>
      </c>
      <c r="Q454" s="92" t="str">
        <f t="shared" si="89"/>
        <v/>
      </c>
      <c r="R454" s="92" t="str">
        <f t="shared" si="95"/>
        <v/>
      </c>
      <c r="S454" s="92" t="str">
        <f t="shared" si="96"/>
        <v/>
      </c>
      <c r="T454" s="92" t="str">
        <f t="shared" si="97"/>
        <v/>
      </c>
      <c r="U454" s="94" t="str">
        <f t="shared" si="90"/>
        <v/>
      </c>
      <c r="V454" s="95" t="str">
        <f t="shared" si="91"/>
        <v/>
      </c>
      <c r="W454" s="95" t="str">
        <f t="shared" si="98"/>
        <v/>
      </c>
      <c r="X454" s="96" t="str">
        <f t="shared" si="99"/>
        <v/>
      </c>
    </row>
    <row r="455" spans="1:24" ht="14.4" x14ac:dyDescent="0.3">
      <c r="A455" s="13"/>
      <c r="B455" s="76"/>
      <c r="C455" s="78"/>
      <c r="D455" s="77"/>
      <c r="E455" s="66"/>
      <c r="J455" s="88" t="str">
        <f t="shared" si="87"/>
        <v/>
      </c>
      <c r="K455" s="89" t="str">
        <f t="shared" ca="1" si="88"/>
        <v/>
      </c>
      <c r="L455" s="88" t="str">
        <f t="shared" si="92"/>
        <v/>
      </c>
      <c r="M455" s="90" t="str">
        <f ca="1">IF(J455="","",VALUE(LEFT(OFFSET($E$7,$H$13*($J455-1),0),MAX(ISNUMBER(VALUE(MID(OFFSET($E$7,$H$13*($J455-1),0),{1,2,3,4,5,6,7,8,9},1)))*{1,2,3,4,5,6,7,8,9}))))</f>
        <v/>
      </c>
      <c r="N455" s="90" t="str">
        <f t="shared" ref="N455:N518" ca="1" si="100">IF(M455="","",CONVERT(M455,LEFT(Temp_unit,1),"C"))</f>
        <v/>
      </c>
      <c r="O455" s="91" t="str">
        <f t="shared" si="93"/>
        <v/>
      </c>
      <c r="P455" s="91" t="str">
        <f t="shared" si="94"/>
        <v/>
      </c>
      <c r="Q455" s="92" t="str">
        <f t="shared" si="89"/>
        <v/>
      </c>
      <c r="R455" s="92" t="str">
        <f t="shared" si="95"/>
        <v/>
      </c>
      <c r="S455" s="92" t="str">
        <f t="shared" si="96"/>
        <v/>
      </c>
      <c r="T455" s="92" t="str">
        <f t="shared" si="97"/>
        <v/>
      </c>
      <c r="U455" s="94" t="str">
        <f t="shared" si="90"/>
        <v/>
      </c>
      <c r="V455" s="95" t="str">
        <f t="shared" si="91"/>
        <v/>
      </c>
      <c r="W455" s="95" t="str">
        <f t="shared" si="98"/>
        <v/>
      </c>
      <c r="X455" s="96" t="str">
        <f t="shared" si="99"/>
        <v/>
      </c>
    </row>
    <row r="456" spans="1:24" ht="14.4" x14ac:dyDescent="0.3">
      <c r="A456" s="13"/>
      <c r="B456" s="76"/>
      <c r="C456" s="78"/>
      <c r="D456" s="77"/>
      <c r="E456" s="66"/>
      <c r="J456" s="88" t="str">
        <f t="shared" ref="J456:J519" si="101">IF(J455="","",IF(J455+1&gt;$H$8/$H$13,"",J455+1))</f>
        <v/>
      </c>
      <c r="K456" s="89" t="str">
        <f t="shared" ref="K456:K519" ca="1" si="102">IF(J456="","",OFFSET($D$7,$H$13*($J456-1),0))</f>
        <v/>
      </c>
      <c r="L456" s="88" t="str">
        <f t="shared" si="92"/>
        <v/>
      </c>
      <c r="M456" s="90" t="str">
        <f ca="1">IF(J456="","",VALUE(LEFT(OFFSET($E$7,$H$13*($J456-1),0),MAX(ISNUMBER(VALUE(MID(OFFSET($E$7,$H$13*($J456-1),0),{1,2,3,4,5,6,7,8,9},1)))*{1,2,3,4,5,6,7,8,9}))))</f>
        <v/>
      </c>
      <c r="N456" s="90" t="str">
        <f t="shared" ca="1" si="100"/>
        <v/>
      </c>
      <c r="O456" s="91" t="str">
        <f t="shared" si="93"/>
        <v/>
      </c>
      <c r="P456" s="91" t="str">
        <f t="shared" si="94"/>
        <v/>
      </c>
      <c r="Q456" s="92" t="str">
        <f t="shared" ref="Q456:Q519" si="103">IF(J456="","",IF(N456&lt;Temp_min,0,N456*M_a+M_b))</f>
        <v/>
      </c>
      <c r="R456" s="92" t="str">
        <f t="shared" si="95"/>
        <v/>
      </c>
      <c r="S456" s="92" t="str">
        <f t="shared" si="96"/>
        <v/>
      </c>
      <c r="T456" s="92" t="str">
        <f t="shared" si="97"/>
        <v/>
      </c>
      <c r="U456" s="94" t="str">
        <f t="shared" ref="U456:U519" si="104">IF(J456="","",MIN(U455+T456,M_maxlcfu))</f>
        <v/>
      </c>
      <c r="V456" s="95" t="str">
        <f t="shared" ref="V456:V519" si="105">IF(J456="","",IF(N456&lt;Temp_min,0,((N456-M_tmin)/(Pref_temp-M_tmin))^2))</f>
        <v/>
      </c>
      <c r="W456" s="95" t="str">
        <f t="shared" si="98"/>
        <v/>
      </c>
      <c r="X456" s="96" t="str">
        <f t="shared" si="99"/>
        <v/>
      </c>
    </row>
    <row r="457" spans="1:24" ht="14.4" x14ac:dyDescent="0.3">
      <c r="A457" s="13"/>
      <c r="B457" s="76"/>
      <c r="C457" s="78"/>
      <c r="D457" s="77"/>
      <c r="E457" s="66"/>
      <c r="J457" s="88" t="str">
        <f t="shared" si="101"/>
        <v/>
      </c>
      <c r="K457" s="89" t="str">
        <f t="shared" ca="1" si="102"/>
        <v/>
      </c>
      <c r="L457" s="88" t="str">
        <f t="shared" ref="L457:L520" si="106">IF(J457="","",K457-K456)</f>
        <v/>
      </c>
      <c r="M457" s="90" t="str">
        <f ca="1">IF(J457="","",VALUE(LEFT(OFFSET($E$7,$H$13*($J457-1),0),MAX(ISNUMBER(VALUE(MID(OFFSET($E$7,$H$13*($J457-1),0),{1,2,3,4,5,6,7,8,9},1)))*{1,2,3,4,5,6,7,8,9}))))</f>
        <v/>
      </c>
      <c r="N457" s="90" t="str">
        <f t="shared" ca="1" si="100"/>
        <v/>
      </c>
      <c r="O457" s="91" t="str">
        <f t="shared" ref="O457:O520" si="107">IF(J457="","",$K457-$K$7)</f>
        <v/>
      </c>
      <c r="P457" s="91" t="str">
        <f t="shared" ref="P457:P520" si="108">IF(J457="","",P456+L457*N457)</f>
        <v/>
      </c>
      <c r="Q457" s="92" t="str">
        <f t="shared" si="103"/>
        <v/>
      </c>
      <c r="R457" s="92" t="str">
        <f t="shared" ref="R457:R520" si="109">IF(J457="","",Q457^2)</f>
        <v/>
      </c>
      <c r="S457" s="92" t="str">
        <f t="shared" ref="S457:S520" si="110">IF(J457="","",R457/2.301)</f>
        <v/>
      </c>
      <c r="T457" s="92" t="str">
        <f t="shared" ref="T457:T520" si="111">IF(J457="","",S457*24*(K457-K456))</f>
        <v/>
      </c>
      <c r="U457" s="94" t="str">
        <f t="shared" si="104"/>
        <v/>
      </c>
      <c r="V457" s="95" t="str">
        <f t="shared" si="105"/>
        <v/>
      </c>
      <c r="W457" s="95" t="str">
        <f t="shared" ref="W457:W520" si="112">IF(J457="","",V457*(K457-K456))</f>
        <v/>
      </c>
      <c r="X457" s="96" t="str">
        <f t="shared" ref="X457:X520" si="113">IF(J457="","",X456-W457)</f>
        <v/>
      </c>
    </row>
    <row r="458" spans="1:24" ht="14.4" x14ac:dyDescent="0.3">
      <c r="A458" s="13"/>
      <c r="B458" s="76"/>
      <c r="C458" s="78"/>
      <c r="D458" s="77"/>
      <c r="E458" s="66"/>
      <c r="J458" s="88" t="str">
        <f t="shared" si="101"/>
        <v/>
      </c>
      <c r="K458" s="89" t="str">
        <f t="shared" ca="1" si="102"/>
        <v/>
      </c>
      <c r="L458" s="88" t="str">
        <f t="shared" si="106"/>
        <v/>
      </c>
      <c r="M458" s="90" t="str">
        <f ca="1">IF(J458="","",VALUE(LEFT(OFFSET($E$7,$H$13*($J458-1),0),MAX(ISNUMBER(VALUE(MID(OFFSET($E$7,$H$13*($J458-1),0),{1,2,3,4,5,6,7,8,9},1)))*{1,2,3,4,5,6,7,8,9}))))</f>
        <v/>
      </c>
      <c r="N458" s="90" t="str">
        <f t="shared" ca="1" si="100"/>
        <v/>
      </c>
      <c r="O458" s="91" t="str">
        <f t="shared" si="107"/>
        <v/>
      </c>
      <c r="P458" s="91" t="str">
        <f t="shared" si="108"/>
        <v/>
      </c>
      <c r="Q458" s="92" t="str">
        <f t="shared" si="103"/>
        <v/>
      </c>
      <c r="R458" s="92" t="str">
        <f t="shared" si="109"/>
        <v/>
      </c>
      <c r="S458" s="92" t="str">
        <f t="shared" si="110"/>
        <v/>
      </c>
      <c r="T458" s="92" t="str">
        <f t="shared" si="111"/>
        <v/>
      </c>
      <c r="U458" s="94" t="str">
        <f t="shared" si="104"/>
        <v/>
      </c>
      <c r="V458" s="95" t="str">
        <f t="shared" si="105"/>
        <v/>
      </c>
      <c r="W458" s="95" t="str">
        <f t="shared" si="112"/>
        <v/>
      </c>
      <c r="X458" s="96" t="str">
        <f t="shared" si="113"/>
        <v/>
      </c>
    </row>
    <row r="459" spans="1:24" ht="14.4" x14ac:dyDescent="0.3">
      <c r="A459" s="13"/>
      <c r="B459" s="76"/>
      <c r="C459" s="78"/>
      <c r="D459" s="77"/>
      <c r="E459" s="66"/>
      <c r="J459" s="88" t="str">
        <f t="shared" si="101"/>
        <v/>
      </c>
      <c r="K459" s="89" t="str">
        <f t="shared" ca="1" si="102"/>
        <v/>
      </c>
      <c r="L459" s="88" t="str">
        <f t="shared" si="106"/>
        <v/>
      </c>
      <c r="M459" s="90" t="str">
        <f ca="1">IF(J459="","",VALUE(LEFT(OFFSET($E$7,$H$13*($J459-1),0),MAX(ISNUMBER(VALUE(MID(OFFSET($E$7,$H$13*($J459-1),0),{1,2,3,4,5,6,7,8,9},1)))*{1,2,3,4,5,6,7,8,9}))))</f>
        <v/>
      </c>
      <c r="N459" s="90" t="str">
        <f t="shared" ca="1" si="100"/>
        <v/>
      </c>
      <c r="O459" s="91" t="str">
        <f t="shared" si="107"/>
        <v/>
      </c>
      <c r="P459" s="91" t="str">
        <f t="shared" si="108"/>
        <v/>
      </c>
      <c r="Q459" s="92" t="str">
        <f t="shared" si="103"/>
        <v/>
      </c>
      <c r="R459" s="92" t="str">
        <f t="shared" si="109"/>
        <v/>
      </c>
      <c r="S459" s="92" t="str">
        <f t="shared" si="110"/>
        <v/>
      </c>
      <c r="T459" s="92" t="str">
        <f t="shared" si="111"/>
        <v/>
      </c>
      <c r="U459" s="94" t="str">
        <f t="shared" si="104"/>
        <v/>
      </c>
      <c r="V459" s="95" t="str">
        <f t="shared" si="105"/>
        <v/>
      </c>
      <c r="W459" s="95" t="str">
        <f t="shared" si="112"/>
        <v/>
      </c>
      <c r="X459" s="96" t="str">
        <f t="shared" si="113"/>
        <v/>
      </c>
    </row>
    <row r="460" spans="1:24" ht="14.4" x14ac:dyDescent="0.3">
      <c r="A460" s="13"/>
      <c r="B460" s="76"/>
      <c r="C460" s="78"/>
      <c r="D460" s="77"/>
      <c r="E460" s="66"/>
      <c r="J460" s="88" t="str">
        <f t="shared" si="101"/>
        <v/>
      </c>
      <c r="K460" s="89" t="str">
        <f t="shared" ca="1" si="102"/>
        <v/>
      </c>
      <c r="L460" s="88" t="str">
        <f t="shared" si="106"/>
        <v/>
      </c>
      <c r="M460" s="90" t="str">
        <f ca="1">IF(J460="","",VALUE(LEFT(OFFSET($E$7,$H$13*($J460-1),0),MAX(ISNUMBER(VALUE(MID(OFFSET($E$7,$H$13*($J460-1),0),{1,2,3,4,5,6,7,8,9},1)))*{1,2,3,4,5,6,7,8,9}))))</f>
        <v/>
      </c>
      <c r="N460" s="90" t="str">
        <f t="shared" ca="1" si="100"/>
        <v/>
      </c>
      <c r="O460" s="91" t="str">
        <f t="shared" si="107"/>
        <v/>
      </c>
      <c r="P460" s="91" t="str">
        <f t="shared" si="108"/>
        <v/>
      </c>
      <c r="Q460" s="92" t="str">
        <f t="shared" si="103"/>
        <v/>
      </c>
      <c r="R460" s="92" t="str">
        <f t="shared" si="109"/>
        <v/>
      </c>
      <c r="S460" s="92" t="str">
        <f t="shared" si="110"/>
        <v/>
      </c>
      <c r="T460" s="92" t="str">
        <f t="shared" si="111"/>
        <v/>
      </c>
      <c r="U460" s="94" t="str">
        <f t="shared" si="104"/>
        <v/>
      </c>
      <c r="V460" s="95" t="str">
        <f t="shared" si="105"/>
        <v/>
      </c>
      <c r="W460" s="95" t="str">
        <f t="shared" si="112"/>
        <v/>
      </c>
      <c r="X460" s="96" t="str">
        <f t="shared" si="113"/>
        <v/>
      </c>
    </row>
    <row r="461" spans="1:24" ht="14.4" x14ac:dyDescent="0.3">
      <c r="A461" s="13"/>
      <c r="B461" s="76"/>
      <c r="C461" s="78"/>
      <c r="D461" s="77"/>
      <c r="E461" s="66"/>
      <c r="J461" s="88" t="str">
        <f t="shared" si="101"/>
        <v/>
      </c>
      <c r="K461" s="89" t="str">
        <f t="shared" ca="1" si="102"/>
        <v/>
      </c>
      <c r="L461" s="88" t="str">
        <f t="shared" si="106"/>
        <v/>
      </c>
      <c r="M461" s="90" t="str">
        <f ca="1">IF(J461="","",VALUE(LEFT(OFFSET($E$7,$H$13*($J461-1),0),MAX(ISNUMBER(VALUE(MID(OFFSET($E$7,$H$13*($J461-1),0),{1,2,3,4,5,6,7,8,9},1)))*{1,2,3,4,5,6,7,8,9}))))</f>
        <v/>
      </c>
      <c r="N461" s="90" t="str">
        <f t="shared" ca="1" si="100"/>
        <v/>
      </c>
      <c r="O461" s="91" t="str">
        <f t="shared" si="107"/>
        <v/>
      </c>
      <c r="P461" s="91" t="str">
        <f t="shared" si="108"/>
        <v/>
      </c>
      <c r="Q461" s="92" t="str">
        <f t="shared" si="103"/>
        <v/>
      </c>
      <c r="R461" s="92" t="str">
        <f t="shared" si="109"/>
        <v/>
      </c>
      <c r="S461" s="92" t="str">
        <f t="shared" si="110"/>
        <v/>
      </c>
      <c r="T461" s="92" t="str">
        <f t="shared" si="111"/>
        <v/>
      </c>
      <c r="U461" s="94" t="str">
        <f t="shared" si="104"/>
        <v/>
      </c>
      <c r="V461" s="95" t="str">
        <f t="shared" si="105"/>
        <v/>
      </c>
      <c r="W461" s="95" t="str">
        <f t="shared" si="112"/>
        <v/>
      </c>
      <c r="X461" s="96" t="str">
        <f t="shared" si="113"/>
        <v/>
      </c>
    </row>
    <row r="462" spans="1:24" ht="14.4" x14ac:dyDescent="0.3">
      <c r="A462" s="13"/>
      <c r="B462" s="76"/>
      <c r="C462" s="78"/>
      <c r="D462" s="77"/>
      <c r="E462" s="66"/>
      <c r="J462" s="88" t="str">
        <f t="shared" si="101"/>
        <v/>
      </c>
      <c r="K462" s="89" t="str">
        <f t="shared" ca="1" si="102"/>
        <v/>
      </c>
      <c r="L462" s="88" t="str">
        <f t="shared" si="106"/>
        <v/>
      </c>
      <c r="M462" s="90" t="str">
        <f ca="1">IF(J462="","",VALUE(LEFT(OFFSET($E$7,$H$13*($J462-1),0),MAX(ISNUMBER(VALUE(MID(OFFSET($E$7,$H$13*($J462-1),0),{1,2,3,4,5,6,7,8,9},1)))*{1,2,3,4,5,6,7,8,9}))))</f>
        <v/>
      </c>
      <c r="N462" s="90" t="str">
        <f t="shared" ca="1" si="100"/>
        <v/>
      </c>
      <c r="O462" s="91" t="str">
        <f t="shared" si="107"/>
        <v/>
      </c>
      <c r="P462" s="91" t="str">
        <f t="shared" si="108"/>
        <v/>
      </c>
      <c r="Q462" s="92" t="str">
        <f t="shared" si="103"/>
        <v/>
      </c>
      <c r="R462" s="92" t="str">
        <f t="shared" si="109"/>
        <v/>
      </c>
      <c r="S462" s="92" t="str">
        <f t="shared" si="110"/>
        <v/>
      </c>
      <c r="T462" s="92" t="str">
        <f t="shared" si="111"/>
        <v/>
      </c>
      <c r="U462" s="94" t="str">
        <f t="shared" si="104"/>
        <v/>
      </c>
      <c r="V462" s="95" t="str">
        <f t="shared" si="105"/>
        <v/>
      </c>
      <c r="W462" s="95" t="str">
        <f t="shared" si="112"/>
        <v/>
      </c>
      <c r="X462" s="96" t="str">
        <f t="shared" si="113"/>
        <v/>
      </c>
    </row>
    <row r="463" spans="1:24" ht="14.4" x14ac:dyDescent="0.3">
      <c r="A463" s="13"/>
      <c r="B463" s="76"/>
      <c r="C463" s="78"/>
      <c r="D463" s="77"/>
      <c r="E463" s="66"/>
      <c r="J463" s="88" t="str">
        <f t="shared" si="101"/>
        <v/>
      </c>
      <c r="K463" s="89" t="str">
        <f t="shared" ca="1" si="102"/>
        <v/>
      </c>
      <c r="L463" s="88" t="str">
        <f t="shared" si="106"/>
        <v/>
      </c>
      <c r="M463" s="90" t="str">
        <f ca="1">IF(J463="","",VALUE(LEFT(OFFSET($E$7,$H$13*($J463-1),0),MAX(ISNUMBER(VALUE(MID(OFFSET($E$7,$H$13*($J463-1),0),{1,2,3,4,5,6,7,8,9},1)))*{1,2,3,4,5,6,7,8,9}))))</f>
        <v/>
      </c>
      <c r="N463" s="90" t="str">
        <f t="shared" ca="1" si="100"/>
        <v/>
      </c>
      <c r="O463" s="91" t="str">
        <f t="shared" si="107"/>
        <v/>
      </c>
      <c r="P463" s="91" t="str">
        <f t="shared" si="108"/>
        <v/>
      </c>
      <c r="Q463" s="92" t="str">
        <f t="shared" si="103"/>
        <v/>
      </c>
      <c r="R463" s="92" t="str">
        <f t="shared" si="109"/>
        <v/>
      </c>
      <c r="S463" s="92" t="str">
        <f t="shared" si="110"/>
        <v/>
      </c>
      <c r="T463" s="92" t="str">
        <f t="shared" si="111"/>
        <v/>
      </c>
      <c r="U463" s="94" t="str">
        <f t="shared" si="104"/>
        <v/>
      </c>
      <c r="V463" s="95" t="str">
        <f t="shared" si="105"/>
        <v/>
      </c>
      <c r="W463" s="95" t="str">
        <f t="shared" si="112"/>
        <v/>
      </c>
      <c r="X463" s="96" t="str">
        <f t="shared" si="113"/>
        <v/>
      </c>
    </row>
    <row r="464" spans="1:24" ht="14.4" x14ac:dyDescent="0.3">
      <c r="A464" s="13"/>
      <c r="B464" s="76"/>
      <c r="C464" s="78"/>
      <c r="D464" s="77"/>
      <c r="E464" s="66"/>
      <c r="J464" s="88" t="str">
        <f t="shared" si="101"/>
        <v/>
      </c>
      <c r="K464" s="89" t="str">
        <f t="shared" ca="1" si="102"/>
        <v/>
      </c>
      <c r="L464" s="88" t="str">
        <f t="shared" si="106"/>
        <v/>
      </c>
      <c r="M464" s="90" t="str">
        <f ca="1">IF(J464="","",VALUE(LEFT(OFFSET($E$7,$H$13*($J464-1),0),MAX(ISNUMBER(VALUE(MID(OFFSET($E$7,$H$13*($J464-1),0),{1,2,3,4,5,6,7,8,9},1)))*{1,2,3,4,5,6,7,8,9}))))</f>
        <v/>
      </c>
      <c r="N464" s="90" t="str">
        <f t="shared" ca="1" si="100"/>
        <v/>
      </c>
      <c r="O464" s="91" t="str">
        <f t="shared" si="107"/>
        <v/>
      </c>
      <c r="P464" s="91" t="str">
        <f t="shared" si="108"/>
        <v/>
      </c>
      <c r="Q464" s="92" t="str">
        <f t="shared" si="103"/>
        <v/>
      </c>
      <c r="R464" s="92" t="str">
        <f t="shared" si="109"/>
        <v/>
      </c>
      <c r="S464" s="92" t="str">
        <f t="shared" si="110"/>
        <v/>
      </c>
      <c r="T464" s="92" t="str">
        <f t="shared" si="111"/>
        <v/>
      </c>
      <c r="U464" s="94" t="str">
        <f t="shared" si="104"/>
        <v/>
      </c>
      <c r="V464" s="95" t="str">
        <f t="shared" si="105"/>
        <v/>
      </c>
      <c r="W464" s="95" t="str">
        <f t="shared" si="112"/>
        <v/>
      </c>
      <c r="X464" s="96" t="str">
        <f t="shared" si="113"/>
        <v/>
      </c>
    </row>
    <row r="465" spans="1:24" ht="14.4" x14ac:dyDescent="0.3">
      <c r="A465" s="13"/>
      <c r="B465" s="76"/>
      <c r="C465" s="78"/>
      <c r="D465" s="77"/>
      <c r="E465" s="66"/>
      <c r="J465" s="88" t="str">
        <f t="shared" si="101"/>
        <v/>
      </c>
      <c r="K465" s="89" t="str">
        <f t="shared" ca="1" si="102"/>
        <v/>
      </c>
      <c r="L465" s="88" t="str">
        <f t="shared" si="106"/>
        <v/>
      </c>
      <c r="M465" s="90" t="str">
        <f ca="1">IF(J465="","",VALUE(LEFT(OFFSET($E$7,$H$13*($J465-1),0),MAX(ISNUMBER(VALUE(MID(OFFSET($E$7,$H$13*($J465-1),0),{1,2,3,4,5,6,7,8,9},1)))*{1,2,3,4,5,6,7,8,9}))))</f>
        <v/>
      </c>
      <c r="N465" s="90" t="str">
        <f t="shared" ca="1" si="100"/>
        <v/>
      </c>
      <c r="O465" s="91" t="str">
        <f t="shared" si="107"/>
        <v/>
      </c>
      <c r="P465" s="91" t="str">
        <f t="shared" si="108"/>
        <v/>
      </c>
      <c r="Q465" s="92" t="str">
        <f t="shared" si="103"/>
        <v/>
      </c>
      <c r="R465" s="92" t="str">
        <f t="shared" si="109"/>
        <v/>
      </c>
      <c r="S465" s="92" t="str">
        <f t="shared" si="110"/>
        <v/>
      </c>
      <c r="T465" s="92" t="str">
        <f t="shared" si="111"/>
        <v/>
      </c>
      <c r="U465" s="94" t="str">
        <f t="shared" si="104"/>
        <v/>
      </c>
      <c r="V465" s="95" t="str">
        <f t="shared" si="105"/>
        <v/>
      </c>
      <c r="W465" s="95" t="str">
        <f t="shared" si="112"/>
        <v/>
      </c>
      <c r="X465" s="96" t="str">
        <f t="shared" si="113"/>
        <v/>
      </c>
    </row>
    <row r="466" spans="1:24" ht="14.4" x14ac:dyDescent="0.3">
      <c r="A466" s="13"/>
      <c r="B466" s="76"/>
      <c r="C466" s="78"/>
      <c r="D466" s="77"/>
      <c r="E466" s="66"/>
      <c r="J466" s="88" t="str">
        <f t="shared" si="101"/>
        <v/>
      </c>
      <c r="K466" s="89" t="str">
        <f t="shared" ca="1" si="102"/>
        <v/>
      </c>
      <c r="L466" s="88" t="str">
        <f t="shared" si="106"/>
        <v/>
      </c>
      <c r="M466" s="90" t="str">
        <f ca="1">IF(J466="","",VALUE(LEFT(OFFSET($E$7,$H$13*($J466-1),0),MAX(ISNUMBER(VALUE(MID(OFFSET($E$7,$H$13*($J466-1),0),{1,2,3,4,5,6,7,8,9},1)))*{1,2,3,4,5,6,7,8,9}))))</f>
        <v/>
      </c>
      <c r="N466" s="90" t="str">
        <f t="shared" ca="1" si="100"/>
        <v/>
      </c>
      <c r="O466" s="91" t="str">
        <f t="shared" si="107"/>
        <v/>
      </c>
      <c r="P466" s="91" t="str">
        <f t="shared" si="108"/>
        <v/>
      </c>
      <c r="Q466" s="92" t="str">
        <f t="shared" si="103"/>
        <v/>
      </c>
      <c r="R466" s="92" t="str">
        <f t="shared" si="109"/>
        <v/>
      </c>
      <c r="S466" s="92" t="str">
        <f t="shared" si="110"/>
        <v/>
      </c>
      <c r="T466" s="92" t="str">
        <f t="shared" si="111"/>
        <v/>
      </c>
      <c r="U466" s="94" t="str">
        <f t="shared" si="104"/>
        <v/>
      </c>
      <c r="V466" s="95" t="str">
        <f t="shared" si="105"/>
        <v/>
      </c>
      <c r="W466" s="95" t="str">
        <f t="shared" si="112"/>
        <v/>
      </c>
      <c r="X466" s="96" t="str">
        <f t="shared" si="113"/>
        <v/>
      </c>
    </row>
    <row r="467" spans="1:24" ht="14.4" x14ac:dyDescent="0.3">
      <c r="A467" s="13"/>
      <c r="B467" s="76"/>
      <c r="C467" s="78"/>
      <c r="D467" s="77"/>
      <c r="E467" s="66"/>
      <c r="J467" s="88" t="str">
        <f t="shared" si="101"/>
        <v/>
      </c>
      <c r="K467" s="89" t="str">
        <f t="shared" ca="1" si="102"/>
        <v/>
      </c>
      <c r="L467" s="88" t="str">
        <f t="shared" si="106"/>
        <v/>
      </c>
      <c r="M467" s="90" t="str">
        <f ca="1">IF(J467="","",VALUE(LEFT(OFFSET($E$7,$H$13*($J467-1),0),MAX(ISNUMBER(VALUE(MID(OFFSET($E$7,$H$13*($J467-1),0),{1,2,3,4,5,6,7,8,9},1)))*{1,2,3,4,5,6,7,8,9}))))</f>
        <v/>
      </c>
      <c r="N467" s="90" t="str">
        <f t="shared" ca="1" si="100"/>
        <v/>
      </c>
      <c r="O467" s="91" t="str">
        <f t="shared" si="107"/>
        <v/>
      </c>
      <c r="P467" s="91" t="str">
        <f t="shared" si="108"/>
        <v/>
      </c>
      <c r="Q467" s="92" t="str">
        <f t="shared" si="103"/>
        <v/>
      </c>
      <c r="R467" s="92" t="str">
        <f t="shared" si="109"/>
        <v/>
      </c>
      <c r="S467" s="92" t="str">
        <f t="shared" si="110"/>
        <v/>
      </c>
      <c r="T467" s="92" t="str">
        <f t="shared" si="111"/>
        <v/>
      </c>
      <c r="U467" s="94" t="str">
        <f t="shared" si="104"/>
        <v/>
      </c>
      <c r="V467" s="95" t="str">
        <f t="shared" si="105"/>
        <v/>
      </c>
      <c r="W467" s="95" t="str">
        <f t="shared" si="112"/>
        <v/>
      </c>
      <c r="X467" s="96" t="str">
        <f t="shared" si="113"/>
        <v/>
      </c>
    </row>
    <row r="468" spans="1:24" ht="14.4" x14ac:dyDescent="0.3">
      <c r="A468" s="13"/>
      <c r="B468" s="76"/>
      <c r="C468" s="78"/>
      <c r="D468" s="77"/>
      <c r="E468" s="66"/>
      <c r="J468" s="88" t="str">
        <f t="shared" si="101"/>
        <v/>
      </c>
      <c r="K468" s="89" t="str">
        <f t="shared" ca="1" si="102"/>
        <v/>
      </c>
      <c r="L468" s="88" t="str">
        <f t="shared" si="106"/>
        <v/>
      </c>
      <c r="M468" s="90" t="str">
        <f ca="1">IF(J468="","",VALUE(LEFT(OFFSET($E$7,$H$13*($J468-1),0),MAX(ISNUMBER(VALUE(MID(OFFSET($E$7,$H$13*($J468-1),0),{1,2,3,4,5,6,7,8,9},1)))*{1,2,3,4,5,6,7,8,9}))))</f>
        <v/>
      </c>
      <c r="N468" s="90" t="str">
        <f t="shared" ca="1" si="100"/>
        <v/>
      </c>
      <c r="O468" s="91" t="str">
        <f t="shared" si="107"/>
        <v/>
      </c>
      <c r="P468" s="91" t="str">
        <f t="shared" si="108"/>
        <v/>
      </c>
      <c r="Q468" s="92" t="str">
        <f t="shared" si="103"/>
        <v/>
      </c>
      <c r="R468" s="92" t="str">
        <f t="shared" si="109"/>
        <v/>
      </c>
      <c r="S468" s="92" t="str">
        <f t="shared" si="110"/>
        <v/>
      </c>
      <c r="T468" s="92" t="str">
        <f t="shared" si="111"/>
        <v/>
      </c>
      <c r="U468" s="94" t="str">
        <f t="shared" si="104"/>
        <v/>
      </c>
      <c r="V468" s="95" t="str">
        <f t="shared" si="105"/>
        <v/>
      </c>
      <c r="W468" s="95" t="str">
        <f t="shared" si="112"/>
        <v/>
      </c>
      <c r="X468" s="96" t="str">
        <f t="shared" si="113"/>
        <v/>
      </c>
    </row>
    <row r="469" spans="1:24" ht="14.4" x14ac:dyDescent="0.3">
      <c r="A469" s="13"/>
      <c r="B469" s="76"/>
      <c r="C469" s="78"/>
      <c r="D469" s="77"/>
      <c r="E469" s="66"/>
      <c r="J469" s="88" t="str">
        <f t="shared" si="101"/>
        <v/>
      </c>
      <c r="K469" s="89" t="str">
        <f t="shared" ca="1" si="102"/>
        <v/>
      </c>
      <c r="L469" s="88" t="str">
        <f t="shared" si="106"/>
        <v/>
      </c>
      <c r="M469" s="90" t="str">
        <f ca="1">IF(J469="","",VALUE(LEFT(OFFSET($E$7,$H$13*($J469-1),0),MAX(ISNUMBER(VALUE(MID(OFFSET($E$7,$H$13*($J469-1),0),{1,2,3,4,5,6,7,8,9},1)))*{1,2,3,4,5,6,7,8,9}))))</f>
        <v/>
      </c>
      <c r="N469" s="90" t="str">
        <f t="shared" ca="1" si="100"/>
        <v/>
      </c>
      <c r="O469" s="91" t="str">
        <f t="shared" si="107"/>
        <v/>
      </c>
      <c r="P469" s="91" t="str">
        <f t="shared" si="108"/>
        <v/>
      </c>
      <c r="Q469" s="92" t="str">
        <f t="shared" si="103"/>
        <v/>
      </c>
      <c r="R469" s="92" t="str">
        <f t="shared" si="109"/>
        <v/>
      </c>
      <c r="S469" s="92" t="str">
        <f t="shared" si="110"/>
        <v/>
      </c>
      <c r="T469" s="92" t="str">
        <f t="shared" si="111"/>
        <v/>
      </c>
      <c r="U469" s="94" t="str">
        <f t="shared" si="104"/>
        <v/>
      </c>
      <c r="V469" s="95" t="str">
        <f t="shared" si="105"/>
        <v/>
      </c>
      <c r="W469" s="95" t="str">
        <f t="shared" si="112"/>
        <v/>
      </c>
      <c r="X469" s="96" t="str">
        <f t="shared" si="113"/>
        <v/>
      </c>
    </row>
    <row r="470" spans="1:24" ht="14.4" x14ac:dyDescent="0.3">
      <c r="A470" s="13"/>
      <c r="B470" s="76"/>
      <c r="C470" s="78"/>
      <c r="D470" s="77"/>
      <c r="E470" s="66"/>
      <c r="J470" s="88" t="str">
        <f t="shared" si="101"/>
        <v/>
      </c>
      <c r="K470" s="89" t="str">
        <f t="shared" ca="1" si="102"/>
        <v/>
      </c>
      <c r="L470" s="88" t="str">
        <f t="shared" si="106"/>
        <v/>
      </c>
      <c r="M470" s="90" t="str">
        <f ca="1">IF(J470="","",VALUE(LEFT(OFFSET($E$7,$H$13*($J470-1),0),MAX(ISNUMBER(VALUE(MID(OFFSET($E$7,$H$13*($J470-1),0),{1,2,3,4,5,6,7,8,9},1)))*{1,2,3,4,5,6,7,8,9}))))</f>
        <v/>
      </c>
      <c r="N470" s="90" t="str">
        <f t="shared" ca="1" si="100"/>
        <v/>
      </c>
      <c r="O470" s="91" t="str">
        <f t="shared" si="107"/>
        <v/>
      </c>
      <c r="P470" s="91" t="str">
        <f t="shared" si="108"/>
        <v/>
      </c>
      <c r="Q470" s="92" t="str">
        <f t="shared" si="103"/>
        <v/>
      </c>
      <c r="R470" s="92" t="str">
        <f t="shared" si="109"/>
        <v/>
      </c>
      <c r="S470" s="92" t="str">
        <f t="shared" si="110"/>
        <v/>
      </c>
      <c r="T470" s="92" t="str">
        <f t="shared" si="111"/>
        <v/>
      </c>
      <c r="U470" s="94" t="str">
        <f t="shared" si="104"/>
        <v/>
      </c>
      <c r="V470" s="95" t="str">
        <f t="shared" si="105"/>
        <v/>
      </c>
      <c r="W470" s="95" t="str">
        <f t="shared" si="112"/>
        <v/>
      </c>
      <c r="X470" s="96" t="str">
        <f t="shared" si="113"/>
        <v/>
      </c>
    </row>
    <row r="471" spans="1:24" ht="14.4" x14ac:dyDescent="0.3">
      <c r="A471" s="13"/>
      <c r="B471" s="76"/>
      <c r="C471" s="78"/>
      <c r="D471" s="77"/>
      <c r="E471" s="66"/>
      <c r="J471" s="88" t="str">
        <f t="shared" si="101"/>
        <v/>
      </c>
      <c r="K471" s="89" t="str">
        <f t="shared" ca="1" si="102"/>
        <v/>
      </c>
      <c r="L471" s="88" t="str">
        <f t="shared" si="106"/>
        <v/>
      </c>
      <c r="M471" s="90" t="str">
        <f ca="1">IF(J471="","",VALUE(LEFT(OFFSET($E$7,$H$13*($J471-1),0),MAX(ISNUMBER(VALUE(MID(OFFSET($E$7,$H$13*($J471-1),0),{1,2,3,4,5,6,7,8,9},1)))*{1,2,3,4,5,6,7,8,9}))))</f>
        <v/>
      </c>
      <c r="N471" s="90" t="str">
        <f t="shared" ca="1" si="100"/>
        <v/>
      </c>
      <c r="O471" s="91" t="str">
        <f t="shared" si="107"/>
        <v/>
      </c>
      <c r="P471" s="91" t="str">
        <f t="shared" si="108"/>
        <v/>
      </c>
      <c r="Q471" s="92" t="str">
        <f t="shared" si="103"/>
        <v/>
      </c>
      <c r="R471" s="92" t="str">
        <f t="shared" si="109"/>
        <v/>
      </c>
      <c r="S471" s="92" t="str">
        <f t="shared" si="110"/>
        <v/>
      </c>
      <c r="T471" s="92" t="str">
        <f t="shared" si="111"/>
        <v/>
      </c>
      <c r="U471" s="94" t="str">
        <f t="shared" si="104"/>
        <v/>
      </c>
      <c r="V471" s="95" t="str">
        <f t="shared" si="105"/>
        <v/>
      </c>
      <c r="W471" s="95" t="str">
        <f t="shared" si="112"/>
        <v/>
      </c>
      <c r="X471" s="96" t="str">
        <f t="shared" si="113"/>
        <v/>
      </c>
    </row>
    <row r="472" spans="1:24" ht="14.4" x14ac:dyDescent="0.3">
      <c r="A472" s="13"/>
      <c r="B472" s="76"/>
      <c r="C472" s="78"/>
      <c r="D472" s="77"/>
      <c r="E472" s="66"/>
      <c r="J472" s="88" t="str">
        <f t="shared" si="101"/>
        <v/>
      </c>
      <c r="K472" s="89" t="str">
        <f t="shared" ca="1" si="102"/>
        <v/>
      </c>
      <c r="L472" s="88" t="str">
        <f t="shared" si="106"/>
        <v/>
      </c>
      <c r="M472" s="90" t="str">
        <f ca="1">IF(J472="","",VALUE(LEFT(OFFSET($E$7,$H$13*($J472-1),0),MAX(ISNUMBER(VALUE(MID(OFFSET($E$7,$H$13*($J472-1),0),{1,2,3,4,5,6,7,8,9},1)))*{1,2,3,4,5,6,7,8,9}))))</f>
        <v/>
      </c>
      <c r="N472" s="90" t="str">
        <f t="shared" ca="1" si="100"/>
        <v/>
      </c>
      <c r="O472" s="91" t="str">
        <f t="shared" si="107"/>
        <v/>
      </c>
      <c r="P472" s="91" t="str">
        <f t="shared" si="108"/>
        <v/>
      </c>
      <c r="Q472" s="92" t="str">
        <f t="shared" si="103"/>
        <v/>
      </c>
      <c r="R472" s="92" t="str">
        <f t="shared" si="109"/>
        <v/>
      </c>
      <c r="S472" s="92" t="str">
        <f t="shared" si="110"/>
        <v/>
      </c>
      <c r="T472" s="92" t="str">
        <f t="shared" si="111"/>
        <v/>
      </c>
      <c r="U472" s="94" t="str">
        <f t="shared" si="104"/>
        <v/>
      </c>
      <c r="V472" s="95" t="str">
        <f t="shared" si="105"/>
        <v/>
      </c>
      <c r="W472" s="95" t="str">
        <f t="shared" si="112"/>
        <v/>
      </c>
      <c r="X472" s="96" t="str">
        <f t="shared" si="113"/>
        <v/>
      </c>
    </row>
    <row r="473" spans="1:24" ht="14.4" x14ac:dyDescent="0.3">
      <c r="A473" s="13"/>
      <c r="B473" s="76"/>
      <c r="C473" s="78"/>
      <c r="D473" s="77"/>
      <c r="E473" s="66"/>
      <c r="J473" s="88" t="str">
        <f t="shared" si="101"/>
        <v/>
      </c>
      <c r="K473" s="89" t="str">
        <f t="shared" ca="1" si="102"/>
        <v/>
      </c>
      <c r="L473" s="88" t="str">
        <f t="shared" si="106"/>
        <v/>
      </c>
      <c r="M473" s="90" t="str">
        <f ca="1">IF(J473="","",VALUE(LEFT(OFFSET($E$7,$H$13*($J473-1),0),MAX(ISNUMBER(VALUE(MID(OFFSET($E$7,$H$13*($J473-1),0),{1,2,3,4,5,6,7,8,9},1)))*{1,2,3,4,5,6,7,8,9}))))</f>
        <v/>
      </c>
      <c r="N473" s="90" t="str">
        <f t="shared" ca="1" si="100"/>
        <v/>
      </c>
      <c r="O473" s="91" t="str">
        <f t="shared" si="107"/>
        <v/>
      </c>
      <c r="P473" s="91" t="str">
        <f t="shared" si="108"/>
        <v/>
      </c>
      <c r="Q473" s="92" t="str">
        <f t="shared" si="103"/>
        <v/>
      </c>
      <c r="R473" s="92" t="str">
        <f t="shared" si="109"/>
        <v/>
      </c>
      <c r="S473" s="92" t="str">
        <f t="shared" si="110"/>
        <v/>
      </c>
      <c r="T473" s="92" t="str">
        <f t="shared" si="111"/>
        <v/>
      </c>
      <c r="U473" s="94" t="str">
        <f t="shared" si="104"/>
        <v/>
      </c>
      <c r="V473" s="95" t="str">
        <f t="shared" si="105"/>
        <v/>
      </c>
      <c r="W473" s="95" t="str">
        <f t="shared" si="112"/>
        <v/>
      </c>
      <c r="X473" s="96" t="str">
        <f t="shared" si="113"/>
        <v/>
      </c>
    </row>
    <row r="474" spans="1:24" ht="14.4" x14ac:dyDescent="0.3">
      <c r="A474" s="13"/>
      <c r="B474" s="76"/>
      <c r="C474" s="78"/>
      <c r="D474" s="77"/>
      <c r="E474" s="66"/>
      <c r="J474" s="88" t="str">
        <f t="shared" si="101"/>
        <v/>
      </c>
      <c r="K474" s="89" t="str">
        <f t="shared" ca="1" si="102"/>
        <v/>
      </c>
      <c r="L474" s="88" t="str">
        <f t="shared" si="106"/>
        <v/>
      </c>
      <c r="M474" s="90" t="str">
        <f ca="1">IF(J474="","",VALUE(LEFT(OFFSET($E$7,$H$13*($J474-1),0),MAX(ISNUMBER(VALUE(MID(OFFSET($E$7,$H$13*($J474-1),0),{1,2,3,4,5,6,7,8,9},1)))*{1,2,3,4,5,6,7,8,9}))))</f>
        <v/>
      </c>
      <c r="N474" s="90" t="str">
        <f t="shared" ca="1" si="100"/>
        <v/>
      </c>
      <c r="O474" s="91" t="str">
        <f t="shared" si="107"/>
        <v/>
      </c>
      <c r="P474" s="91" t="str">
        <f t="shared" si="108"/>
        <v/>
      </c>
      <c r="Q474" s="92" t="str">
        <f t="shared" si="103"/>
        <v/>
      </c>
      <c r="R474" s="92" t="str">
        <f t="shared" si="109"/>
        <v/>
      </c>
      <c r="S474" s="92" t="str">
        <f t="shared" si="110"/>
        <v/>
      </c>
      <c r="T474" s="92" t="str">
        <f t="shared" si="111"/>
        <v/>
      </c>
      <c r="U474" s="94" t="str">
        <f t="shared" si="104"/>
        <v/>
      </c>
      <c r="V474" s="95" t="str">
        <f t="shared" si="105"/>
        <v/>
      </c>
      <c r="W474" s="95" t="str">
        <f t="shared" si="112"/>
        <v/>
      </c>
      <c r="X474" s="96" t="str">
        <f t="shared" si="113"/>
        <v/>
      </c>
    </row>
    <row r="475" spans="1:24" ht="14.4" x14ac:dyDescent="0.3">
      <c r="A475" s="13"/>
      <c r="B475" s="76"/>
      <c r="C475" s="78"/>
      <c r="D475" s="77"/>
      <c r="E475" s="66"/>
      <c r="J475" s="88" t="str">
        <f t="shared" si="101"/>
        <v/>
      </c>
      <c r="K475" s="89" t="str">
        <f t="shared" ca="1" si="102"/>
        <v/>
      </c>
      <c r="L475" s="88" t="str">
        <f t="shared" si="106"/>
        <v/>
      </c>
      <c r="M475" s="90" t="str">
        <f ca="1">IF(J475="","",VALUE(LEFT(OFFSET($E$7,$H$13*($J475-1),0),MAX(ISNUMBER(VALUE(MID(OFFSET($E$7,$H$13*($J475-1),0),{1,2,3,4,5,6,7,8,9},1)))*{1,2,3,4,5,6,7,8,9}))))</f>
        <v/>
      </c>
      <c r="N475" s="90" t="str">
        <f t="shared" ca="1" si="100"/>
        <v/>
      </c>
      <c r="O475" s="91" t="str">
        <f t="shared" si="107"/>
        <v/>
      </c>
      <c r="P475" s="91" t="str">
        <f t="shared" si="108"/>
        <v/>
      </c>
      <c r="Q475" s="92" t="str">
        <f t="shared" si="103"/>
        <v/>
      </c>
      <c r="R475" s="92" t="str">
        <f t="shared" si="109"/>
        <v/>
      </c>
      <c r="S475" s="92" t="str">
        <f t="shared" si="110"/>
        <v/>
      </c>
      <c r="T475" s="92" t="str">
        <f t="shared" si="111"/>
        <v/>
      </c>
      <c r="U475" s="94" t="str">
        <f t="shared" si="104"/>
        <v/>
      </c>
      <c r="V475" s="95" t="str">
        <f t="shared" si="105"/>
        <v/>
      </c>
      <c r="W475" s="95" t="str">
        <f t="shared" si="112"/>
        <v/>
      </c>
      <c r="X475" s="96" t="str">
        <f t="shared" si="113"/>
        <v/>
      </c>
    </row>
    <row r="476" spans="1:24" ht="14.4" x14ac:dyDescent="0.3">
      <c r="A476" s="13"/>
      <c r="B476" s="76"/>
      <c r="C476" s="78"/>
      <c r="D476" s="77"/>
      <c r="E476" s="66"/>
      <c r="J476" s="88" t="str">
        <f t="shared" si="101"/>
        <v/>
      </c>
      <c r="K476" s="89" t="str">
        <f t="shared" ca="1" si="102"/>
        <v/>
      </c>
      <c r="L476" s="88" t="str">
        <f t="shared" si="106"/>
        <v/>
      </c>
      <c r="M476" s="90" t="str">
        <f ca="1">IF(J476="","",VALUE(LEFT(OFFSET($E$7,$H$13*($J476-1),0),MAX(ISNUMBER(VALUE(MID(OFFSET($E$7,$H$13*($J476-1),0),{1,2,3,4,5,6,7,8,9},1)))*{1,2,3,4,5,6,7,8,9}))))</f>
        <v/>
      </c>
      <c r="N476" s="90" t="str">
        <f t="shared" ca="1" si="100"/>
        <v/>
      </c>
      <c r="O476" s="91" t="str">
        <f t="shared" si="107"/>
        <v/>
      </c>
      <c r="P476" s="91" t="str">
        <f t="shared" si="108"/>
        <v/>
      </c>
      <c r="Q476" s="92" t="str">
        <f t="shared" si="103"/>
        <v/>
      </c>
      <c r="R476" s="92" t="str">
        <f t="shared" si="109"/>
        <v/>
      </c>
      <c r="S476" s="92" t="str">
        <f t="shared" si="110"/>
        <v/>
      </c>
      <c r="T476" s="92" t="str">
        <f t="shared" si="111"/>
        <v/>
      </c>
      <c r="U476" s="94" t="str">
        <f t="shared" si="104"/>
        <v/>
      </c>
      <c r="V476" s="95" t="str">
        <f t="shared" si="105"/>
        <v/>
      </c>
      <c r="W476" s="95" t="str">
        <f t="shared" si="112"/>
        <v/>
      </c>
      <c r="X476" s="96" t="str">
        <f t="shared" si="113"/>
        <v/>
      </c>
    </row>
    <row r="477" spans="1:24" ht="14.4" x14ac:dyDescent="0.3">
      <c r="A477" s="13"/>
      <c r="B477" s="76"/>
      <c r="C477" s="78"/>
      <c r="D477" s="77"/>
      <c r="E477" s="66"/>
      <c r="J477" s="88" t="str">
        <f t="shared" si="101"/>
        <v/>
      </c>
      <c r="K477" s="89" t="str">
        <f t="shared" ca="1" si="102"/>
        <v/>
      </c>
      <c r="L477" s="88" t="str">
        <f t="shared" si="106"/>
        <v/>
      </c>
      <c r="M477" s="90" t="str">
        <f ca="1">IF(J477="","",VALUE(LEFT(OFFSET($E$7,$H$13*($J477-1),0),MAX(ISNUMBER(VALUE(MID(OFFSET($E$7,$H$13*($J477-1),0),{1,2,3,4,5,6,7,8,9},1)))*{1,2,3,4,5,6,7,8,9}))))</f>
        <v/>
      </c>
      <c r="N477" s="90" t="str">
        <f t="shared" ca="1" si="100"/>
        <v/>
      </c>
      <c r="O477" s="91" t="str">
        <f t="shared" si="107"/>
        <v/>
      </c>
      <c r="P477" s="91" t="str">
        <f t="shared" si="108"/>
        <v/>
      </c>
      <c r="Q477" s="92" t="str">
        <f t="shared" si="103"/>
        <v/>
      </c>
      <c r="R477" s="92" t="str">
        <f t="shared" si="109"/>
        <v/>
      </c>
      <c r="S477" s="92" t="str">
        <f t="shared" si="110"/>
        <v/>
      </c>
      <c r="T477" s="92" t="str">
        <f t="shared" si="111"/>
        <v/>
      </c>
      <c r="U477" s="94" t="str">
        <f t="shared" si="104"/>
        <v/>
      </c>
      <c r="V477" s="95" t="str">
        <f t="shared" si="105"/>
        <v/>
      </c>
      <c r="W477" s="95" t="str">
        <f t="shared" si="112"/>
        <v/>
      </c>
      <c r="X477" s="96" t="str">
        <f t="shared" si="113"/>
        <v/>
      </c>
    </row>
    <row r="478" spans="1:24" ht="14.4" x14ac:dyDescent="0.3">
      <c r="A478" s="13"/>
      <c r="B478" s="76"/>
      <c r="C478" s="78"/>
      <c r="D478" s="77"/>
      <c r="E478" s="66"/>
      <c r="J478" s="88" t="str">
        <f t="shared" si="101"/>
        <v/>
      </c>
      <c r="K478" s="89" t="str">
        <f t="shared" ca="1" si="102"/>
        <v/>
      </c>
      <c r="L478" s="88" t="str">
        <f t="shared" si="106"/>
        <v/>
      </c>
      <c r="M478" s="90" t="str">
        <f ca="1">IF(J478="","",VALUE(LEFT(OFFSET($E$7,$H$13*($J478-1),0),MAX(ISNUMBER(VALUE(MID(OFFSET($E$7,$H$13*($J478-1),0),{1,2,3,4,5,6,7,8,9},1)))*{1,2,3,4,5,6,7,8,9}))))</f>
        <v/>
      </c>
      <c r="N478" s="90" t="str">
        <f t="shared" ca="1" si="100"/>
        <v/>
      </c>
      <c r="O478" s="91" t="str">
        <f t="shared" si="107"/>
        <v/>
      </c>
      <c r="P478" s="91" t="str">
        <f t="shared" si="108"/>
        <v/>
      </c>
      <c r="Q478" s="92" t="str">
        <f t="shared" si="103"/>
        <v/>
      </c>
      <c r="R478" s="92" t="str">
        <f t="shared" si="109"/>
        <v/>
      </c>
      <c r="S478" s="92" t="str">
        <f t="shared" si="110"/>
        <v/>
      </c>
      <c r="T478" s="92" t="str">
        <f t="shared" si="111"/>
        <v/>
      </c>
      <c r="U478" s="94" t="str">
        <f t="shared" si="104"/>
        <v/>
      </c>
      <c r="V478" s="95" t="str">
        <f t="shared" si="105"/>
        <v/>
      </c>
      <c r="W478" s="95" t="str">
        <f t="shared" si="112"/>
        <v/>
      </c>
      <c r="X478" s="96" t="str">
        <f t="shared" si="113"/>
        <v/>
      </c>
    </row>
    <row r="479" spans="1:24" ht="14.4" x14ac:dyDescent="0.3">
      <c r="A479" s="13"/>
      <c r="B479" s="76"/>
      <c r="C479" s="78"/>
      <c r="D479" s="77"/>
      <c r="E479" s="66"/>
      <c r="J479" s="88" t="str">
        <f t="shared" si="101"/>
        <v/>
      </c>
      <c r="K479" s="89" t="str">
        <f t="shared" ca="1" si="102"/>
        <v/>
      </c>
      <c r="L479" s="88" t="str">
        <f t="shared" si="106"/>
        <v/>
      </c>
      <c r="M479" s="90" t="str">
        <f ca="1">IF(J479="","",VALUE(LEFT(OFFSET($E$7,$H$13*($J479-1),0),MAX(ISNUMBER(VALUE(MID(OFFSET($E$7,$H$13*($J479-1),0),{1,2,3,4,5,6,7,8,9},1)))*{1,2,3,4,5,6,7,8,9}))))</f>
        <v/>
      </c>
      <c r="N479" s="90" t="str">
        <f t="shared" ca="1" si="100"/>
        <v/>
      </c>
      <c r="O479" s="91" t="str">
        <f t="shared" si="107"/>
        <v/>
      </c>
      <c r="P479" s="91" t="str">
        <f t="shared" si="108"/>
        <v/>
      </c>
      <c r="Q479" s="92" t="str">
        <f t="shared" si="103"/>
        <v/>
      </c>
      <c r="R479" s="92" t="str">
        <f t="shared" si="109"/>
        <v/>
      </c>
      <c r="S479" s="92" t="str">
        <f t="shared" si="110"/>
        <v/>
      </c>
      <c r="T479" s="92" t="str">
        <f t="shared" si="111"/>
        <v/>
      </c>
      <c r="U479" s="94" t="str">
        <f t="shared" si="104"/>
        <v/>
      </c>
      <c r="V479" s="95" t="str">
        <f t="shared" si="105"/>
        <v/>
      </c>
      <c r="W479" s="95" t="str">
        <f t="shared" si="112"/>
        <v/>
      </c>
      <c r="X479" s="96" t="str">
        <f t="shared" si="113"/>
        <v/>
      </c>
    </row>
    <row r="480" spans="1:24" ht="14.4" x14ac:dyDescent="0.3">
      <c r="A480" s="13"/>
      <c r="B480" s="76"/>
      <c r="C480" s="78"/>
      <c r="D480" s="77"/>
      <c r="E480" s="66"/>
      <c r="J480" s="88" t="str">
        <f t="shared" si="101"/>
        <v/>
      </c>
      <c r="K480" s="89" t="str">
        <f t="shared" ca="1" si="102"/>
        <v/>
      </c>
      <c r="L480" s="88" t="str">
        <f t="shared" si="106"/>
        <v/>
      </c>
      <c r="M480" s="90" t="str">
        <f ca="1">IF(J480="","",VALUE(LEFT(OFFSET($E$7,$H$13*($J480-1),0),MAX(ISNUMBER(VALUE(MID(OFFSET($E$7,$H$13*($J480-1),0),{1,2,3,4,5,6,7,8,9},1)))*{1,2,3,4,5,6,7,8,9}))))</f>
        <v/>
      </c>
      <c r="N480" s="90" t="str">
        <f t="shared" ca="1" si="100"/>
        <v/>
      </c>
      <c r="O480" s="91" t="str">
        <f t="shared" si="107"/>
        <v/>
      </c>
      <c r="P480" s="91" t="str">
        <f t="shared" si="108"/>
        <v/>
      </c>
      <c r="Q480" s="92" t="str">
        <f t="shared" si="103"/>
        <v/>
      </c>
      <c r="R480" s="92" t="str">
        <f t="shared" si="109"/>
        <v/>
      </c>
      <c r="S480" s="92" t="str">
        <f t="shared" si="110"/>
        <v/>
      </c>
      <c r="T480" s="92" t="str">
        <f t="shared" si="111"/>
        <v/>
      </c>
      <c r="U480" s="94" t="str">
        <f t="shared" si="104"/>
        <v/>
      </c>
      <c r="V480" s="95" t="str">
        <f t="shared" si="105"/>
        <v/>
      </c>
      <c r="W480" s="95" t="str">
        <f t="shared" si="112"/>
        <v/>
      </c>
      <c r="X480" s="96" t="str">
        <f t="shared" si="113"/>
        <v/>
      </c>
    </row>
    <row r="481" spans="1:24" ht="14.4" x14ac:dyDescent="0.3">
      <c r="A481" s="13"/>
      <c r="B481" s="76"/>
      <c r="C481" s="78"/>
      <c r="D481" s="77"/>
      <c r="E481" s="66"/>
      <c r="J481" s="88" t="str">
        <f t="shared" si="101"/>
        <v/>
      </c>
      <c r="K481" s="89" t="str">
        <f t="shared" ca="1" si="102"/>
        <v/>
      </c>
      <c r="L481" s="88" t="str">
        <f t="shared" si="106"/>
        <v/>
      </c>
      <c r="M481" s="90" t="str">
        <f ca="1">IF(J481="","",VALUE(LEFT(OFFSET($E$7,$H$13*($J481-1),0),MAX(ISNUMBER(VALUE(MID(OFFSET($E$7,$H$13*($J481-1),0),{1,2,3,4,5,6,7,8,9},1)))*{1,2,3,4,5,6,7,8,9}))))</f>
        <v/>
      </c>
      <c r="N481" s="90" t="str">
        <f t="shared" ca="1" si="100"/>
        <v/>
      </c>
      <c r="O481" s="91" t="str">
        <f t="shared" si="107"/>
        <v/>
      </c>
      <c r="P481" s="91" t="str">
        <f t="shared" si="108"/>
        <v/>
      </c>
      <c r="Q481" s="92" t="str">
        <f t="shared" si="103"/>
        <v/>
      </c>
      <c r="R481" s="92" t="str">
        <f t="shared" si="109"/>
        <v/>
      </c>
      <c r="S481" s="92" t="str">
        <f t="shared" si="110"/>
        <v/>
      </c>
      <c r="T481" s="92" t="str">
        <f t="shared" si="111"/>
        <v/>
      </c>
      <c r="U481" s="94" t="str">
        <f t="shared" si="104"/>
        <v/>
      </c>
      <c r="V481" s="95" t="str">
        <f t="shared" si="105"/>
        <v/>
      </c>
      <c r="W481" s="95" t="str">
        <f t="shared" si="112"/>
        <v/>
      </c>
      <c r="X481" s="96" t="str">
        <f t="shared" si="113"/>
        <v/>
      </c>
    </row>
    <row r="482" spans="1:24" ht="14.4" x14ac:dyDescent="0.3">
      <c r="A482" s="13"/>
      <c r="B482" s="76"/>
      <c r="C482" s="78"/>
      <c r="D482" s="77"/>
      <c r="E482" s="66"/>
      <c r="J482" s="88" t="str">
        <f t="shared" si="101"/>
        <v/>
      </c>
      <c r="K482" s="89" t="str">
        <f t="shared" ca="1" si="102"/>
        <v/>
      </c>
      <c r="L482" s="88" t="str">
        <f t="shared" si="106"/>
        <v/>
      </c>
      <c r="M482" s="90" t="str">
        <f ca="1">IF(J482="","",VALUE(LEFT(OFFSET($E$7,$H$13*($J482-1),0),MAX(ISNUMBER(VALUE(MID(OFFSET($E$7,$H$13*($J482-1),0),{1,2,3,4,5,6,7,8,9},1)))*{1,2,3,4,5,6,7,8,9}))))</f>
        <v/>
      </c>
      <c r="N482" s="90" t="str">
        <f t="shared" ca="1" si="100"/>
        <v/>
      </c>
      <c r="O482" s="91" t="str">
        <f t="shared" si="107"/>
        <v/>
      </c>
      <c r="P482" s="91" t="str">
        <f t="shared" si="108"/>
        <v/>
      </c>
      <c r="Q482" s="92" t="str">
        <f t="shared" si="103"/>
        <v/>
      </c>
      <c r="R482" s="92" t="str">
        <f t="shared" si="109"/>
        <v/>
      </c>
      <c r="S482" s="92" t="str">
        <f t="shared" si="110"/>
        <v/>
      </c>
      <c r="T482" s="92" t="str">
        <f t="shared" si="111"/>
        <v/>
      </c>
      <c r="U482" s="94" t="str">
        <f t="shared" si="104"/>
        <v/>
      </c>
      <c r="V482" s="95" t="str">
        <f t="shared" si="105"/>
        <v/>
      </c>
      <c r="W482" s="95" t="str">
        <f t="shared" si="112"/>
        <v/>
      </c>
      <c r="X482" s="96" t="str">
        <f t="shared" si="113"/>
        <v/>
      </c>
    </row>
    <row r="483" spans="1:24" ht="14.4" x14ac:dyDescent="0.3">
      <c r="A483" s="13"/>
      <c r="B483" s="76"/>
      <c r="C483" s="78"/>
      <c r="D483" s="77"/>
      <c r="E483" s="66"/>
      <c r="J483" s="88" t="str">
        <f t="shared" si="101"/>
        <v/>
      </c>
      <c r="K483" s="89" t="str">
        <f t="shared" ca="1" si="102"/>
        <v/>
      </c>
      <c r="L483" s="88" t="str">
        <f t="shared" si="106"/>
        <v/>
      </c>
      <c r="M483" s="90" t="str">
        <f ca="1">IF(J483="","",VALUE(LEFT(OFFSET($E$7,$H$13*($J483-1),0),MAX(ISNUMBER(VALUE(MID(OFFSET($E$7,$H$13*($J483-1),0),{1,2,3,4,5,6,7,8,9},1)))*{1,2,3,4,5,6,7,8,9}))))</f>
        <v/>
      </c>
      <c r="N483" s="90" t="str">
        <f t="shared" ca="1" si="100"/>
        <v/>
      </c>
      <c r="O483" s="91" t="str">
        <f t="shared" si="107"/>
        <v/>
      </c>
      <c r="P483" s="91" t="str">
        <f t="shared" si="108"/>
        <v/>
      </c>
      <c r="Q483" s="92" t="str">
        <f t="shared" si="103"/>
        <v/>
      </c>
      <c r="R483" s="92" t="str">
        <f t="shared" si="109"/>
        <v/>
      </c>
      <c r="S483" s="92" t="str">
        <f t="shared" si="110"/>
        <v/>
      </c>
      <c r="T483" s="92" t="str">
        <f t="shared" si="111"/>
        <v/>
      </c>
      <c r="U483" s="94" t="str">
        <f t="shared" si="104"/>
        <v/>
      </c>
      <c r="V483" s="95" t="str">
        <f t="shared" si="105"/>
        <v/>
      </c>
      <c r="W483" s="95" t="str">
        <f t="shared" si="112"/>
        <v/>
      </c>
      <c r="X483" s="96" t="str">
        <f t="shared" si="113"/>
        <v/>
      </c>
    </row>
    <row r="484" spans="1:24" ht="14.4" x14ac:dyDescent="0.3">
      <c r="A484" s="13"/>
      <c r="B484" s="76"/>
      <c r="C484" s="78"/>
      <c r="D484" s="77"/>
      <c r="E484" s="66"/>
      <c r="J484" s="88" t="str">
        <f t="shared" si="101"/>
        <v/>
      </c>
      <c r="K484" s="89" t="str">
        <f t="shared" ca="1" si="102"/>
        <v/>
      </c>
      <c r="L484" s="88" t="str">
        <f t="shared" si="106"/>
        <v/>
      </c>
      <c r="M484" s="90" t="str">
        <f ca="1">IF(J484="","",VALUE(LEFT(OFFSET($E$7,$H$13*($J484-1),0),MAX(ISNUMBER(VALUE(MID(OFFSET($E$7,$H$13*($J484-1),0),{1,2,3,4,5,6,7,8,9},1)))*{1,2,3,4,5,6,7,8,9}))))</f>
        <v/>
      </c>
      <c r="N484" s="90" t="str">
        <f t="shared" ca="1" si="100"/>
        <v/>
      </c>
      <c r="O484" s="91" t="str">
        <f t="shared" si="107"/>
        <v/>
      </c>
      <c r="P484" s="91" t="str">
        <f t="shared" si="108"/>
        <v/>
      </c>
      <c r="Q484" s="92" t="str">
        <f t="shared" si="103"/>
        <v/>
      </c>
      <c r="R484" s="92" t="str">
        <f t="shared" si="109"/>
        <v/>
      </c>
      <c r="S484" s="92" t="str">
        <f t="shared" si="110"/>
        <v/>
      </c>
      <c r="T484" s="92" t="str">
        <f t="shared" si="111"/>
        <v/>
      </c>
      <c r="U484" s="94" t="str">
        <f t="shared" si="104"/>
        <v/>
      </c>
      <c r="V484" s="95" t="str">
        <f t="shared" si="105"/>
        <v/>
      </c>
      <c r="W484" s="95" t="str">
        <f t="shared" si="112"/>
        <v/>
      </c>
      <c r="X484" s="96" t="str">
        <f t="shared" si="113"/>
        <v/>
      </c>
    </row>
    <row r="485" spans="1:24" ht="14.4" x14ac:dyDescent="0.3">
      <c r="A485" s="13"/>
      <c r="B485" s="76"/>
      <c r="C485" s="78"/>
      <c r="D485" s="77"/>
      <c r="E485" s="66"/>
      <c r="J485" s="88" t="str">
        <f t="shared" si="101"/>
        <v/>
      </c>
      <c r="K485" s="89" t="str">
        <f t="shared" ca="1" si="102"/>
        <v/>
      </c>
      <c r="L485" s="88" t="str">
        <f t="shared" si="106"/>
        <v/>
      </c>
      <c r="M485" s="90" t="str">
        <f ca="1">IF(J485="","",VALUE(LEFT(OFFSET($E$7,$H$13*($J485-1),0),MAX(ISNUMBER(VALUE(MID(OFFSET($E$7,$H$13*($J485-1),0),{1,2,3,4,5,6,7,8,9},1)))*{1,2,3,4,5,6,7,8,9}))))</f>
        <v/>
      </c>
      <c r="N485" s="90" t="str">
        <f t="shared" ca="1" si="100"/>
        <v/>
      </c>
      <c r="O485" s="91" t="str">
        <f t="shared" si="107"/>
        <v/>
      </c>
      <c r="P485" s="91" t="str">
        <f t="shared" si="108"/>
        <v/>
      </c>
      <c r="Q485" s="92" t="str">
        <f t="shared" si="103"/>
        <v/>
      </c>
      <c r="R485" s="92" t="str">
        <f t="shared" si="109"/>
        <v/>
      </c>
      <c r="S485" s="92" t="str">
        <f t="shared" si="110"/>
        <v/>
      </c>
      <c r="T485" s="92" t="str">
        <f t="shared" si="111"/>
        <v/>
      </c>
      <c r="U485" s="94" t="str">
        <f t="shared" si="104"/>
        <v/>
      </c>
      <c r="V485" s="95" t="str">
        <f t="shared" si="105"/>
        <v/>
      </c>
      <c r="W485" s="95" t="str">
        <f t="shared" si="112"/>
        <v/>
      </c>
      <c r="X485" s="96" t="str">
        <f t="shared" si="113"/>
        <v/>
      </c>
    </row>
    <row r="486" spans="1:24" ht="14.4" x14ac:dyDescent="0.3">
      <c r="A486" s="13"/>
      <c r="B486" s="76"/>
      <c r="C486" s="78"/>
      <c r="D486" s="77"/>
      <c r="E486" s="66"/>
      <c r="J486" s="88" t="str">
        <f t="shared" si="101"/>
        <v/>
      </c>
      <c r="K486" s="89" t="str">
        <f t="shared" ca="1" si="102"/>
        <v/>
      </c>
      <c r="L486" s="88" t="str">
        <f t="shared" si="106"/>
        <v/>
      </c>
      <c r="M486" s="90" t="str">
        <f ca="1">IF(J486="","",VALUE(LEFT(OFFSET($E$7,$H$13*($J486-1),0),MAX(ISNUMBER(VALUE(MID(OFFSET($E$7,$H$13*($J486-1),0),{1,2,3,4,5,6,7,8,9},1)))*{1,2,3,4,5,6,7,8,9}))))</f>
        <v/>
      </c>
      <c r="N486" s="90" t="str">
        <f t="shared" ca="1" si="100"/>
        <v/>
      </c>
      <c r="O486" s="91" t="str">
        <f t="shared" si="107"/>
        <v/>
      </c>
      <c r="P486" s="91" t="str">
        <f t="shared" si="108"/>
        <v/>
      </c>
      <c r="Q486" s="92" t="str">
        <f t="shared" si="103"/>
        <v/>
      </c>
      <c r="R486" s="92" t="str">
        <f t="shared" si="109"/>
        <v/>
      </c>
      <c r="S486" s="92" t="str">
        <f t="shared" si="110"/>
        <v/>
      </c>
      <c r="T486" s="92" t="str">
        <f t="shared" si="111"/>
        <v/>
      </c>
      <c r="U486" s="94" t="str">
        <f t="shared" si="104"/>
        <v/>
      </c>
      <c r="V486" s="95" t="str">
        <f t="shared" si="105"/>
        <v/>
      </c>
      <c r="W486" s="95" t="str">
        <f t="shared" si="112"/>
        <v/>
      </c>
      <c r="X486" s="96" t="str">
        <f t="shared" si="113"/>
        <v/>
      </c>
    </row>
    <row r="487" spans="1:24" ht="14.4" x14ac:dyDescent="0.3">
      <c r="A487" s="13"/>
      <c r="B487" s="76"/>
      <c r="C487" s="78"/>
      <c r="D487" s="77"/>
      <c r="E487" s="66"/>
      <c r="J487" s="88" t="str">
        <f t="shared" si="101"/>
        <v/>
      </c>
      <c r="K487" s="89" t="str">
        <f t="shared" ca="1" si="102"/>
        <v/>
      </c>
      <c r="L487" s="88" t="str">
        <f t="shared" si="106"/>
        <v/>
      </c>
      <c r="M487" s="90" t="str">
        <f ca="1">IF(J487="","",VALUE(LEFT(OFFSET($E$7,$H$13*($J487-1),0),MAX(ISNUMBER(VALUE(MID(OFFSET($E$7,$H$13*($J487-1),0),{1,2,3,4,5,6,7,8,9},1)))*{1,2,3,4,5,6,7,8,9}))))</f>
        <v/>
      </c>
      <c r="N487" s="90" t="str">
        <f t="shared" ca="1" si="100"/>
        <v/>
      </c>
      <c r="O487" s="91" t="str">
        <f t="shared" si="107"/>
        <v/>
      </c>
      <c r="P487" s="91" t="str">
        <f t="shared" si="108"/>
        <v/>
      </c>
      <c r="Q487" s="92" t="str">
        <f t="shared" si="103"/>
        <v/>
      </c>
      <c r="R487" s="92" t="str">
        <f t="shared" si="109"/>
        <v/>
      </c>
      <c r="S487" s="92" t="str">
        <f t="shared" si="110"/>
        <v/>
      </c>
      <c r="T487" s="92" t="str">
        <f t="shared" si="111"/>
        <v/>
      </c>
      <c r="U487" s="94" t="str">
        <f t="shared" si="104"/>
        <v/>
      </c>
      <c r="V487" s="95" t="str">
        <f t="shared" si="105"/>
        <v/>
      </c>
      <c r="W487" s="95" t="str">
        <f t="shared" si="112"/>
        <v/>
      </c>
      <c r="X487" s="96" t="str">
        <f t="shared" si="113"/>
        <v/>
      </c>
    </row>
    <row r="488" spans="1:24" ht="14.4" x14ac:dyDescent="0.3">
      <c r="A488" s="13"/>
      <c r="B488" s="76"/>
      <c r="C488" s="78"/>
      <c r="D488" s="77"/>
      <c r="E488" s="66"/>
      <c r="J488" s="88" t="str">
        <f t="shared" si="101"/>
        <v/>
      </c>
      <c r="K488" s="89" t="str">
        <f t="shared" ca="1" si="102"/>
        <v/>
      </c>
      <c r="L488" s="88" t="str">
        <f t="shared" si="106"/>
        <v/>
      </c>
      <c r="M488" s="90" t="str">
        <f ca="1">IF(J488="","",VALUE(LEFT(OFFSET($E$7,$H$13*($J488-1),0),MAX(ISNUMBER(VALUE(MID(OFFSET($E$7,$H$13*($J488-1),0),{1,2,3,4,5,6,7,8,9},1)))*{1,2,3,4,5,6,7,8,9}))))</f>
        <v/>
      </c>
      <c r="N488" s="90" t="str">
        <f t="shared" ca="1" si="100"/>
        <v/>
      </c>
      <c r="O488" s="91" t="str">
        <f t="shared" si="107"/>
        <v/>
      </c>
      <c r="P488" s="91" t="str">
        <f t="shared" si="108"/>
        <v/>
      </c>
      <c r="Q488" s="92" t="str">
        <f t="shared" si="103"/>
        <v/>
      </c>
      <c r="R488" s="92" t="str">
        <f t="shared" si="109"/>
        <v/>
      </c>
      <c r="S488" s="92" t="str">
        <f t="shared" si="110"/>
        <v/>
      </c>
      <c r="T488" s="92" t="str">
        <f t="shared" si="111"/>
        <v/>
      </c>
      <c r="U488" s="94" t="str">
        <f t="shared" si="104"/>
        <v/>
      </c>
      <c r="V488" s="95" t="str">
        <f t="shared" si="105"/>
        <v/>
      </c>
      <c r="W488" s="95" t="str">
        <f t="shared" si="112"/>
        <v/>
      </c>
      <c r="X488" s="96" t="str">
        <f t="shared" si="113"/>
        <v/>
      </c>
    </row>
    <row r="489" spans="1:24" ht="14.4" x14ac:dyDescent="0.3">
      <c r="A489" s="13"/>
      <c r="B489" s="76"/>
      <c r="C489" s="78"/>
      <c r="D489" s="77"/>
      <c r="E489" s="66"/>
      <c r="J489" s="88" t="str">
        <f t="shared" si="101"/>
        <v/>
      </c>
      <c r="K489" s="89" t="str">
        <f t="shared" ca="1" si="102"/>
        <v/>
      </c>
      <c r="L489" s="88" t="str">
        <f t="shared" si="106"/>
        <v/>
      </c>
      <c r="M489" s="90" t="str">
        <f ca="1">IF(J489="","",VALUE(LEFT(OFFSET($E$7,$H$13*($J489-1),0),MAX(ISNUMBER(VALUE(MID(OFFSET($E$7,$H$13*($J489-1),0),{1,2,3,4,5,6,7,8,9},1)))*{1,2,3,4,5,6,7,8,9}))))</f>
        <v/>
      </c>
      <c r="N489" s="90" t="str">
        <f t="shared" ca="1" si="100"/>
        <v/>
      </c>
      <c r="O489" s="91" t="str">
        <f t="shared" si="107"/>
        <v/>
      </c>
      <c r="P489" s="91" t="str">
        <f t="shared" si="108"/>
        <v/>
      </c>
      <c r="Q489" s="92" t="str">
        <f t="shared" si="103"/>
        <v/>
      </c>
      <c r="R489" s="92" t="str">
        <f t="shared" si="109"/>
        <v/>
      </c>
      <c r="S489" s="92" t="str">
        <f t="shared" si="110"/>
        <v/>
      </c>
      <c r="T489" s="92" t="str">
        <f t="shared" si="111"/>
        <v/>
      </c>
      <c r="U489" s="94" t="str">
        <f t="shared" si="104"/>
        <v/>
      </c>
      <c r="V489" s="95" t="str">
        <f t="shared" si="105"/>
        <v/>
      </c>
      <c r="W489" s="95" t="str">
        <f t="shared" si="112"/>
        <v/>
      </c>
      <c r="X489" s="96" t="str">
        <f t="shared" si="113"/>
        <v/>
      </c>
    </row>
    <row r="490" spans="1:24" ht="14.4" x14ac:dyDescent="0.3">
      <c r="A490" s="13"/>
      <c r="B490" s="76"/>
      <c r="C490" s="78"/>
      <c r="D490" s="77"/>
      <c r="E490" s="66"/>
      <c r="J490" s="88" t="str">
        <f t="shared" si="101"/>
        <v/>
      </c>
      <c r="K490" s="89" t="str">
        <f t="shared" ca="1" si="102"/>
        <v/>
      </c>
      <c r="L490" s="88" t="str">
        <f t="shared" si="106"/>
        <v/>
      </c>
      <c r="M490" s="90" t="str">
        <f ca="1">IF(J490="","",VALUE(LEFT(OFFSET($E$7,$H$13*($J490-1),0),MAX(ISNUMBER(VALUE(MID(OFFSET($E$7,$H$13*($J490-1),0),{1,2,3,4,5,6,7,8,9},1)))*{1,2,3,4,5,6,7,8,9}))))</f>
        <v/>
      </c>
      <c r="N490" s="90" t="str">
        <f t="shared" ca="1" si="100"/>
        <v/>
      </c>
      <c r="O490" s="91" t="str">
        <f t="shared" si="107"/>
        <v/>
      </c>
      <c r="P490" s="91" t="str">
        <f t="shared" si="108"/>
        <v/>
      </c>
      <c r="Q490" s="92" t="str">
        <f t="shared" si="103"/>
        <v/>
      </c>
      <c r="R490" s="92" t="str">
        <f t="shared" si="109"/>
        <v/>
      </c>
      <c r="S490" s="92" t="str">
        <f t="shared" si="110"/>
        <v/>
      </c>
      <c r="T490" s="92" t="str">
        <f t="shared" si="111"/>
        <v/>
      </c>
      <c r="U490" s="94" t="str">
        <f t="shared" si="104"/>
        <v/>
      </c>
      <c r="V490" s="95" t="str">
        <f t="shared" si="105"/>
        <v/>
      </c>
      <c r="W490" s="95" t="str">
        <f t="shared" si="112"/>
        <v/>
      </c>
      <c r="X490" s="96" t="str">
        <f t="shared" si="113"/>
        <v/>
      </c>
    </row>
    <row r="491" spans="1:24" ht="14.4" x14ac:dyDescent="0.3">
      <c r="A491" s="13"/>
      <c r="B491" s="76"/>
      <c r="C491" s="78"/>
      <c r="D491" s="77"/>
      <c r="E491" s="66"/>
      <c r="J491" s="88" t="str">
        <f t="shared" si="101"/>
        <v/>
      </c>
      <c r="K491" s="89" t="str">
        <f t="shared" ca="1" si="102"/>
        <v/>
      </c>
      <c r="L491" s="88" t="str">
        <f t="shared" si="106"/>
        <v/>
      </c>
      <c r="M491" s="90" t="str">
        <f ca="1">IF(J491="","",VALUE(LEFT(OFFSET($E$7,$H$13*($J491-1),0),MAX(ISNUMBER(VALUE(MID(OFFSET($E$7,$H$13*($J491-1),0),{1,2,3,4,5,6,7,8,9},1)))*{1,2,3,4,5,6,7,8,9}))))</f>
        <v/>
      </c>
      <c r="N491" s="90" t="str">
        <f t="shared" ca="1" si="100"/>
        <v/>
      </c>
      <c r="O491" s="91" t="str">
        <f t="shared" si="107"/>
        <v/>
      </c>
      <c r="P491" s="91" t="str">
        <f t="shared" si="108"/>
        <v/>
      </c>
      <c r="Q491" s="92" t="str">
        <f t="shared" si="103"/>
        <v/>
      </c>
      <c r="R491" s="92" t="str">
        <f t="shared" si="109"/>
        <v/>
      </c>
      <c r="S491" s="92" t="str">
        <f t="shared" si="110"/>
        <v/>
      </c>
      <c r="T491" s="92" t="str">
        <f t="shared" si="111"/>
        <v/>
      </c>
      <c r="U491" s="94" t="str">
        <f t="shared" si="104"/>
        <v/>
      </c>
      <c r="V491" s="95" t="str">
        <f t="shared" si="105"/>
        <v/>
      </c>
      <c r="W491" s="95" t="str">
        <f t="shared" si="112"/>
        <v/>
      </c>
      <c r="X491" s="96" t="str">
        <f t="shared" si="113"/>
        <v/>
      </c>
    </row>
    <row r="492" spans="1:24" ht="14.4" x14ac:dyDescent="0.3">
      <c r="A492" s="13"/>
      <c r="B492" s="76"/>
      <c r="C492" s="78"/>
      <c r="D492" s="77"/>
      <c r="E492" s="66"/>
      <c r="J492" s="88" t="str">
        <f t="shared" si="101"/>
        <v/>
      </c>
      <c r="K492" s="89" t="str">
        <f t="shared" ca="1" si="102"/>
        <v/>
      </c>
      <c r="L492" s="88" t="str">
        <f t="shared" si="106"/>
        <v/>
      </c>
      <c r="M492" s="90" t="str">
        <f ca="1">IF(J492="","",VALUE(LEFT(OFFSET($E$7,$H$13*($J492-1),0),MAX(ISNUMBER(VALUE(MID(OFFSET($E$7,$H$13*($J492-1),0),{1,2,3,4,5,6,7,8,9},1)))*{1,2,3,4,5,6,7,8,9}))))</f>
        <v/>
      </c>
      <c r="N492" s="90" t="str">
        <f t="shared" ca="1" si="100"/>
        <v/>
      </c>
      <c r="O492" s="91" t="str">
        <f t="shared" si="107"/>
        <v/>
      </c>
      <c r="P492" s="91" t="str">
        <f t="shared" si="108"/>
        <v/>
      </c>
      <c r="Q492" s="92" t="str">
        <f t="shared" si="103"/>
        <v/>
      </c>
      <c r="R492" s="92" t="str">
        <f t="shared" si="109"/>
        <v/>
      </c>
      <c r="S492" s="92" t="str">
        <f t="shared" si="110"/>
        <v/>
      </c>
      <c r="T492" s="92" t="str">
        <f t="shared" si="111"/>
        <v/>
      </c>
      <c r="U492" s="94" t="str">
        <f t="shared" si="104"/>
        <v/>
      </c>
      <c r="V492" s="95" t="str">
        <f t="shared" si="105"/>
        <v/>
      </c>
      <c r="W492" s="95" t="str">
        <f t="shared" si="112"/>
        <v/>
      </c>
      <c r="X492" s="96" t="str">
        <f t="shared" si="113"/>
        <v/>
      </c>
    </row>
    <row r="493" spans="1:24" ht="14.4" x14ac:dyDescent="0.3">
      <c r="A493" s="13"/>
      <c r="B493" s="76"/>
      <c r="C493" s="78"/>
      <c r="D493" s="77"/>
      <c r="E493" s="66"/>
      <c r="J493" s="88" t="str">
        <f t="shared" si="101"/>
        <v/>
      </c>
      <c r="K493" s="89" t="str">
        <f t="shared" ca="1" si="102"/>
        <v/>
      </c>
      <c r="L493" s="88" t="str">
        <f t="shared" si="106"/>
        <v/>
      </c>
      <c r="M493" s="90" t="str">
        <f ca="1">IF(J493="","",VALUE(LEFT(OFFSET($E$7,$H$13*($J493-1),0),MAX(ISNUMBER(VALUE(MID(OFFSET($E$7,$H$13*($J493-1),0),{1,2,3,4,5,6,7,8,9},1)))*{1,2,3,4,5,6,7,8,9}))))</f>
        <v/>
      </c>
      <c r="N493" s="90" t="str">
        <f t="shared" ca="1" si="100"/>
        <v/>
      </c>
      <c r="O493" s="91" t="str">
        <f t="shared" si="107"/>
        <v/>
      </c>
      <c r="P493" s="91" t="str">
        <f t="shared" si="108"/>
        <v/>
      </c>
      <c r="Q493" s="92" t="str">
        <f t="shared" si="103"/>
        <v/>
      </c>
      <c r="R493" s="92" t="str">
        <f t="shared" si="109"/>
        <v/>
      </c>
      <c r="S493" s="92" t="str">
        <f t="shared" si="110"/>
        <v/>
      </c>
      <c r="T493" s="92" t="str">
        <f t="shared" si="111"/>
        <v/>
      </c>
      <c r="U493" s="94" t="str">
        <f t="shared" si="104"/>
        <v/>
      </c>
      <c r="V493" s="95" t="str">
        <f t="shared" si="105"/>
        <v/>
      </c>
      <c r="W493" s="95" t="str">
        <f t="shared" si="112"/>
        <v/>
      </c>
      <c r="X493" s="96" t="str">
        <f t="shared" si="113"/>
        <v/>
      </c>
    </row>
    <row r="494" spans="1:24" ht="14.4" x14ac:dyDescent="0.3">
      <c r="A494" s="13"/>
      <c r="B494" s="76"/>
      <c r="C494" s="78"/>
      <c r="D494" s="77"/>
      <c r="E494" s="66"/>
      <c r="J494" s="88" t="str">
        <f t="shared" si="101"/>
        <v/>
      </c>
      <c r="K494" s="89" t="str">
        <f t="shared" ca="1" si="102"/>
        <v/>
      </c>
      <c r="L494" s="88" t="str">
        <f t="shared" si="106"/>
        <v/>
      </c>
      <c r="M494" s="90" t="str">
        <f ca="1">IF(J494="","",VALUE(LEFT(OFFSET($E$7,$H$13*($J494-1),0),MAX(ISNUMBER(VALUE(MID(OFFSET($E$7,$H$13*($J494-1),0),{1,2,3,4,5,6,7,8,9},1)))*{1,2,3,4,5,6,7,8,9}))))</f>
        <v/>
      </c>
      <c r="N494" s="90" t="str">
        <f t="shared" ca="1" si="100"/>
        <v/>
      </c>
      <c r="O494" s="91" t="str">
        <f t="shared" si="107"/>
        <v/>
      </c>
      <c r="P494" s="91" t="str">
        <f t="shared" si="108"/>
        <v/>
      </c>
      <c r="Q494" s="92" t="str">
        <f t="shared" si="103"/>
        <v/>
      </c>
      <c r="R494" s="92" t="str">
        <f t="shared" si="109"/>
        <v/>
      </c>
      <c r="S494" s="92" t="str">
        <f t="shared" si="110"/>
        <v/>
      </c>
      <c r="T494" s="92" t="str">
        <f t="shared" si="111"/>
        <v/>
      </c>
      <c r="U494" s="94" t="str">
        <f t="shared" si="104"/>
        <v/>
      </c>
      <c r="V494" s="95" t="str">
        <f t="shared" si="105"/>
        <v/>
      </c>
      <c r="W494" s="95" t="str">
        <f t="shared" si="112"/>
        <v/>
      </c>
      <c r="X494" s="96" t="str">
        <f t="shared" si="113"/>
        <v/>
      </c>
    </row>
    <row r="495" spans="1:24" ht="14.4" x14ac:dyDescent="0.3">
      <c r="A495" s="13"/>
      <c r="B495" s="76"/>
      <c r="C495" s="78"/>
      <c r="D495" s="77"/>
      <c r="E495" s="66"/>
      <c r="J495" s="88" t="str">
        <f t="shared" si="101"/>
        <v/>
      </c>
      <c r="K495" s="89" t="str">
        <f t="shared" ca="1" si="102"/>
        <v/>
      </c>
      <c r="L495" s="88" t="str">
        <f t="shared" si="106"/>
        <v/>
      </c>
      <c r="M495" s="90" t="str">
        <f ca="1">IF(J495="","",VALUE(LEFT(OFFSET($E$7,$H$13*($J495-1),0),MAX(ISNUMBER(VALUE(MID(OFFSET($E$7,$H$13*($J495-1),0),{1,2,3,4,5,6,7,8,9},1)))*{1,2,3,4,5,6,7,8,9}))))</f>
        <v/>
      </c>
      <c r="N495" s="90" t="str">
        <f t="shared" ca="1" si="100"/>
        <v/>
      </c>
      <c r="O495" s="91" t="str">
        <f t="shared" si="107"/>
        <v/>
      </c>
      <c r="P495" s="91" t="str">
        <f t="shared" si="108"/>
        <v/>
      </c>
      <c r="Q495" s="92" t="str">
        <f t="shared" si="103"/>
        <v/>
      </c>
      <c r="R495" s="92" t="str">
        <f t="shared" si="109"/>
        <v/>
      </c>
      <c r="S495" s="92" t="str">
        <f t="shared" si="110"/>
        <v/>
      </c>
      <c r="T495" s="92" t="str">
        <f t="shared" si="111"/>
        <v/>
      </c>
      <c r="U495" s="94" t="str">
        <f t="shared" si="104"/>
        <v/>
      </c>
      <c r="V495" s="95" t="str">
        <f t="shared" si="105"/>
        <v/>
      </c>
      <c r="W495" s="95" t="str">
        <f t="shared" si="112"/>
        <v/>
      </c>
      <c r="X495" s="96" t="str">
        <f t="shared" si="113"/>
        <v/>
      </c>
    </row>
    <row r="496" spans="1:24" ht="14.4" x14ac:dyDescent="0.3">
      <c r="A496" s="13"/>
      <c r="B496" s="76"/>
      <c r="C496" s="78"/>
      <c r="D496" s="77"/>
      <c r="E496" s="66"/>
      <c r="J496" s="88" t="str">
        <f t="shared" si="101"/>
        <v/>
      </c>
      <c r="K496" s="89" t="str">
        <f t="shared" ca="1" si="102"/>
        <v/>
      </c>
      <c r="L496" s="88" t="str">
        <f t="shared" si="106"/>
        <v/>
      </c>
      <c r="M496" s="90" t="str">
        <f ca="1">IF(J496="","",VALUE(LEFT(OFFSET($E$7,$H$13*($J496-1),0),MAX(ISNUMBER(VALUE(MID(OFFSET($E$7,$H$13*($J496-1),0),{1,2,3,4,5,6,7,8,9},1)))*{1,2,3,4,5,6,7,8,9}))))</f>
        <v/>
      </c>
      <c r="N496" s="90" t="str">
        <f t="shared" ca="1" si="100"/>
        <v/>
      </c>
      <c r="O496" s="91" t="str">
        <f t="shared" si="107"/>
        <v/>
      </c>
      <c r="P496" s="91" t="str">
        <f t="shared" si="108"/>
        <v/>
      </c>
      <c r="Q496" s="92" t="str">
        <f t="shared" si="103"/>
        <v/>
      </c>
      <c r="R496" s="92" t="str">
        <f t="shared" si="109"/>
        <v/>
      </c>
      <c r="S496" s="92" t="str">
        <f t="shared" si="110"/>
        <v/>
      </c>
      <c r="T496" s="92" t="str">
        <f t="shared" si="111"/>
        <v/>
      </c>
      <c r="U496" s="94" t="str">
        <f t="shared" si="104"/>
        <v/>
      </c>
      <c r="V496" s="95" t="str">
        <f t="shared" si="105"/>
        <v/>
      </c>
      <c r="W496" s="95" t="str">
        <f t="shared" si="112"/>
        <v/>
      </c>
      <c r="X496" s="96" t="str">
        <f t="shared" si="113"/>
        <v/>
      </c>
    </row>
    <row r="497" spans="1:24" ht="14.4" x14ac:dyDescent="0.3">
      <c r="A497" s="13"/>
      <c r="B497" s="76"/>
      <c r="C497" s="78"/>
      <c r="D497" s="77"/>
      <c r="E497" s="66"/>
      <c r="J497" s="88" t="str">
        <f t="shared" si="101"/>
        <v/>
      </c>
      <c r="K497" s="89" t="str">
        <f t="shared" ca="1" si="102"/>
        <v/>
      </c>
      <c r="L497" s="88" t="str">
        <f t="shared" si="106"/>
        <v/>
      </c>
      <c r="M497" s="90" t="str">
        <f ca="1">IF(J497="","",VALUE(LEFT(OFFSET($E$7,$H$13*($J497-1),0),MAX(ISNUMBER(VALUE(MID(OFFSET($E$7,$H$13*($J497-1),0),{1,2,3,4,5,6,7,8,9},1)))*{1,2,3,4,5,6,7,8,9}))))</f>
        <v/>
      </c>
      <c r="N497" s="90" t="str">
        <f t="shared" ca="1" si="100"/>
        <v/>
      </c>
      <c r="O497" s="91" t="str">
        <f t="shared" si="107"/>
        <v/>
      </c>
      <c r="P497" s="91" t="str">
        <f t="shared" si="108"/>
        <v/>
      </c>
      <c r="Q497" s="92" t="str">
        <f t="shared" si="103"/>
        <v/>
      </c>
      <c r="R497" s="92" t="str">
        <f t="shared" si="109"/>
        <v/>
      </c>
      <c r="S497" s="92" t="str">
        <f t="shared" si="110"/>
        <v/>
      </c>
      <c r="T497" s="92" t="str">
        <f t="shared" si="111"/>
        <v/>
      </c>
      <c r="U497" s="94" t="str">
        <f t="shared" si="104"/>
        <v/>
      </c>
      <c r="V497" s="95" t="str">
        <f t="shared" si="105"/>
        <v/>
      </c>
      <c r="W497" s="95" t="str">
        <f t="shared" si="112"/>
        <v/>
      </c>
      <c r="X497" s="96" t="str">
        <f t="shared" si="113"/>
        <v/>
      </c>
    </row>
    <row r="498" spans="1:24" ht="14.4" x14ac:dyDescent="0.3">
      <c r="A498" s="13"/>
      <c r="B498" s="76"/>
      <c r="C498" s="78"/>
      <c r="D498" s="77"/>
      <c r="E498" s="66"/>
      <c r="J498" s="88" t="str">
        <f t="shared" si="101"/>
        <v/>
      </c>
      <c r="K498" s="89" t="str">
        <f t="shared" ca="1" si="102"/>
        <v/>
      </c>
      <c r="L498" s="88" t="str">
        <f t="shared" si="106"/>
        <v/>
      </c>
      <c r="M498" s="90" t="str">
        <f ca="1">IF(J498="","",VALUE(LEFT(OFFSET($E$7,$H$13*($J498-1),0),MAX(ISNUMBER(VALUE(MID(OFFSET($E$7,$H$13*($J498-1),0),{1,2,3,4,5,6,7,8,9},1)))*{1,2,3,4,5,6,7,8,9}))))</f>
        <v/>
      </c>
      <c r="N498" s="90" t="str">
        <f t="shared" ca="1" si="100"/>
        <v/>
      </c>
      <c r="O498" s="91" t="str">
        <f t="shared" si="107"/>
        <v/>
      </c>
      <c r="P498" s="91" t="str">
        <f t="shared" si="108"/>
        <v/>
      </c>
      <c r="Q498" s="92" t="str">
        <f t="shared" si="103"/>
        <v/>
      </c>
      <c r="R498" s="92" t="str">
        <f t="shared" si="109"/>
        <v/>
      </c>
      <c r="S498" s="92" t="str">
        <f t="shared" si="110"/>
        <v/>
      </c>
      <c r="T498" s="92" t="str">
        <f t="shared" si="111"/>
        <v/>
      </c>
      <c r="U498" s="94" t="str">
        <f t="shared" si="104"/>
        <v/>
      </c>
      <c r="V498" s="95" t="str">
        <f t="shared" si="105"/>
        <v/>
      </c>
      <c r="W498" s="95" t="str">
        <f t="shared" si="112"/>
        <v/>
      </c>
      <c r="X498" s="96" t="str">
        <f t="shared" si="113"/>
        <v/>
      </c>
    </row>
    <row r="499" spans="1:24" ht="14.4" x14ac:dyDescent="0.3">
      <c r="A499" s="13"/>
      <c r="B499" s="76"/>
      <c r="C499" s="78"/>
      <c r="D499" s="77"/>
      <c r="E499" s="66"/>
      <c r="J499" s="88" t="str">
        <f t="shared" si="101"/>
        <v/>
      </c>
      <c r="K499" s="89" t="str">
        <f t="shared" ca="1" si="102"/>
        <v/>
      </c>
      <c r="L499" s="88" t="str">
        <f t="shared" si="106"/>
        <v/>
      </c>
      <c r="M499" s="90" t="str">
        <f ca="1">IF(J499="","",VALUE(LEFT(OFFSET($E$7,$H$13*($J499-1),0),MAX(ISNUMBER(VALUE(MID(OFFSET($E$7,$H$13*($J499-1),0),{1,2,3,4,5,6,7,8,9},1)))*{1,2,3,4,5,6,7,8,9}))))</f>
        <v/>
      </c>
      <c r="N499" s="90" t="str">
        <f t="shared" ca="1" si="100"/>
        <v/>
      </c>
      <c r="O499" s="91" t="str">
        <f t="shared" si="107"/>
        <v/>
      </c>
      <c r="P499" s="91" t="str">
        <f t="shared" si="108"/>
        <v/>
      </c>
      <c r="Q499" s="92" t="str">
        <f t="shared" si="103"/>
        <v/>
      </c>
      <c r="R499" s="92" t="str">
        <f t="shared" si="109"/>
        <v/>
      </c>
      <c r="S499" s="92" t="str">
        <f t="shared" si="110"/>
        <v/>
      </c>
      <c r="T499" s="92" t="str">
        <f t="shared" si="111"/>
        <v/>
      </c>
      <c r="U499" s="94" t="str">
        <f t="shared" si="104"/>
        <v/>
      </c>
      <c r="V499" s="95" t="str">
        <f t="shared" si="105"/>
        <v/>
      </c>
      <c r="W499" s="95" t="str">
        <f t="shared" si="112"/>
        <v/>
      </c>
      <c r="X499" s="96" t="str">
        <f t="shared" si="113"/>
        <v/>
      </c>
    </row>
    <row r="500" spans="1:24" ht="14.4" x14ac:dyDescent="0.3">
      <c r="A500" s="13"/>
      <c r="B500" s="76"/>
      <c r="C500" s="78"/>
      <c r="D500" s="77"/>
      <c r="E500" s="66"/>
      <c r="J500" s="88" t="str">
        <f t="shared" si="101"/>
        <v/>
      </c>
      <c r="K500" s="89" t="str">
        <f t="shared" ca="1" si="102"/>
        <v/>
      </c>
      <c r="L500" s="88" t="str">
        <f t="shared" si="106"/>
        <v/>
      </c>
      <c r="M500" s="90" t="str">
        <f ca="1">IF(J500="","",VALUE(LEFT(OFFSET($E$7,$H$13*($J500-1),0),MAX(ISNUMBER(VALUE(MID(OFFSET($E$7,$H$13*($J500-1),0),{1,2,3,4,5,6,7,8,9},1)))*{1,2,3,4,5,6,7,8,9}))))</f>
        <v/>
      </c>
      <c r="N500" s="90" t="str">
        <f t="shared" ca="1" si="100"/>
        <v/>
      </c>
      <c r="O500" s="91" t="str">
        <f t="shared" si="107"/>
        <v/>
      </c>
      <c r="P500" s="91" t="str">
        <f t="shared" si="108"/>
        <v/>
      </c>
      <c r="Q500" s="92" t="str">
        <f t="shared" si="103"/>
        <v/>
      </c>
      <c r="R500" s="92" t="str">
        <f t="shared" si="109"/>
        <v/>
      </c>
      <c r="S500" s="92" t="str">
        <f t="shared" si="110"/>
        <v/>
      </c>
      <c r="T500" s="92" t="str">
        <f t="shared" si="111"/>
        <v/>
      </c>
      <c r="U500" s="94" t="str">
        <f t="shared" si="104"/>
        <v/>
      </c>
      <c r="V500" s="95" t="str">
        <f t="shared" si="105"/>
        <v/>
      </c>
      <c r="W500" s="95" t="str">
        <f t="shared" si="112"/>
        <v/>
      </c>
      <c r="X500" s="96" t="str">
        <f t="shared" si="113"/>
        <v/>
      </c>
    </row>
    <row r="501" spans="1:24" ht="14.4" x14ac:dyDescent="0.3">
      <c r="A501" s="13"/>
      <c r="B501" s="76"/>
      <c r="C501" s="78"/>
      <c r="D501" s="77"/>
      <c r="E501" s="66"/>
      <c r="J501" s="88" t="str">
        <f t="shared" si="101"/>
        <v/>
      </c>
      <c r="K501" s="89" t="str">
        <f t="shared" ca="1" si="102"/>
        <v/>
      </c>
      <c r="L501" s="88" t="str">
        <f t="shared" si="106"/>
        <v/>
      </c>
      <c r="M501" s="90" t="str">
        <f ca="1">IF(J501="","",VALUE(LEFT(OFFSET($E$7,$H$13*($J501-1),0),MAX(ISNUMBER(VALUE(MID(OFFSET($E$7,$H$13*($J501-1),0),{1,2,3,4,5,6,7,8,9},1)))*{1,2,3,4,5,6,7,8,9}))))</f>
        <v/>
      </c>
      <c r="N501" s="90" t="str">
        <f t="shared" ca="1" si="100"/>
        <v/>
      </c>
      <c r="O501" s="91" t="str">
        <f t="shared" si="107"/>
        <v/>
      </c>
      <c r="P501" s="91" t="str">
        <f t="shared" si="108"/>
        <v/>
      </c>
      <c r="Q501" s="92" t="str">
        <f t="shared" si="103"/>
        <v/>
      </c>
      <c r="R501" s="92" t="str">
        <f t="shared" si="109"/>
        <v/>
      </c>
      <c r="S501" s="92" t="str">
        <f t="shared" si="110"/>
        <v/>
      </c>
      <c r="T501" s="92" t="str">
        <f t="shared" si="111"/>
        <v/>
      </c>
      <c r="U501" s="94" t="str">
        <f t="shared" si="104"/>
        <v/>
      </c>
      <c r="V501" s="95" t="str">
        <f t="shared" si="105"/>
        <v/>
      </c>
      <c r="W501" s="95" t="str">
        <f t="shared" si="112"/>
        <v/>
      </c>
      <c r="X501" s="96" t="str">
        <f t="shared" si="113"/>
        <v/>
      </c>
    </row>
    <row r="502" spans="1:24" ht="14.4" x14ac:dyDescent="0.3">
      <c r="A502" s="13"/>
      <c r="B502" s="76"/>
      <c r="C502" s="78"/>
      <c r="D502" s="77"/>
      <c r="E502" s="66"/>
      <c r="J502" s="88" t="str">
        <f t="shared" si="101"/>
        <v/>
      </c>
      <c r="K502" s="89" t="str">
        <f t="shared" ca="1" si="102"/>
        <v/>
      </c>
      <c r="L502" s="88" t="str">
        <f t="shared" si="106"/>
        <v/>
      </c>
      <c r="M502" s="90" t="str">
        <f ca="1">IF(J502="","",VALUE(LEFT(OFFSET($E$7,$H$13*($J502-1),0),MAX(ISNUMBER(VALUE(MID(OFFSET($E$7,$H$13*($J502-1),0),{1,2,3,4,5,6,7,8,9},1)))*{1,2,3,4,5,6,7,8,9}))))</f>
        <v/>
      </c>
      <c r="N502" s="90" t="str">
        <f t="shared" ca="1" si="100"/>
        <v/>
      </c>
      <c r="O502" s="91" t="str">
        <f t="shared" si="107"/>
        <v/>
      </c>
      <c r="P502" s="91" t="str">
        <f t="shared" si="108"/>
        <v/>
      </c>
      <c r="Q502" s="92" t="str">
        <f t="shared" si="103"/>
        <v/>
      </c>
      <c r="R502" s="92" t="str">
        <f t="shared" si="109"/>
        <v/>
      </c>
      <c r="S502" s="92" t="str">
        <f t="shared" si="110"/>
        <v/>
      </c>
      <c r="T502" s="92" t="str">
        <f t="shared" si="111"/>
        <v/>
      </c>
      <c r="U502" s="94" t="str">
        <f t="shared" si="104"/>
        <v/>
      </c>
      <c r="V502" s="95" t="str">
        <f t="shared" si="105"/>
        <v/>
      </c>
      <c r="W502" s="95" t="str">
        <f t="shared" si="112"/>
        <v/>
      </c>
      <c r="X502" s="96" t="str">
        <f t="shared" si="113"/>
        <v/>
      </c>
    </row>
    <row r="503" spans="1:24" ht="14.4" x14ac:dyDescent="0.3">
      <c r="A503" s="13"/>
      <c r="B503" s="76"/>
      <c r="C503" s="78"/>
      <c r="D503" s="77"/>
      <c r="E503" s="66"/>
      <c r="J503" s="88" t="str">
        <f t="shared" si="101"/>
        <v/>
      </c>
      <c r="K503" s="89" t="str">
        <f t="shared" ca="1" si="102"/>
        <v/>
      </c>
      <c r="L503" s="88" t="str">
        <f t="shared" si="106"/>
        <v/>
      </c>
      <c r="M503" s="90" t="str">
        <f ca="1">IF(J503="","",VALUE(LEFT(OFFSET($E$7,$H$13*($J503-1),0),MAX(ISNUMBER(VALUE(MID(OFFSET($E$7,$H$13*($J503-1),0),{1,2,3,4,5,6,7,8,9},1)))*{1,2,3,4,5,6,7,8,9}))))</f>
        <v/>
      </c>
      <c r="N503" s="90" t="str">
        <f t="shared" ca="1" si="100"/>
        <v/>
      </c>
      <c r="O503" s="91" t="str">
        <f t="shared" si="107"/>
        <v/>
      </c>
      <c r="P503" s="91" t="str">
        <f t="shared" si="108"/>
        <v/>
      </c>
      <c r="Q503" s="92" t="str">
        <f t="shared" si="103"/>
        <v/>
      </c>
      <c r="R503" s="92" t="str">
        <f t="shared" si="109"/>
        <v/>
      </c>
      <c r="S503" s="92" t="str">
        <f t="shared" si="110"/>
        <v/>
      </c>
      <c r="T503" s="92" t="str">
        <f t="shared" si="111"/>
        <v/>
      </c>
      <c r="U503" s="94" t="str">
        <f t="shared" si="104"/>
        <v/>
      </c>
      <c r="V503" s="95" t="str">
        <f t="shared" si="105"/>
        <v/>
      </c>
      <c r="W503" s="95" t="str">
        <f t="shared" si="112"/>
        <v/>
      </c>
      <c r="X503" s="96" t="str">
        <f t="shared" si="113"/>
        <v/>
      </c>
    </row>
    <row r="504" spans="1:24" ht="14.4" x14ac:dyDescent="0.3">
      <c r="A504" s="13"/>
      <c r="B504" s="76"/>
      <c r="C504" s="78"/>
      <c r="D504" s="77"/>
      <c r="E504" s="66"/>
      <c r="J504" s="88" t="str">
        <f t="shared" si="101"/>
        <v/>
      </c>
      <c r="K504" s="89" t="str">
        <f t="shared" ca="1" si="102"/>
        <v/>
      </c>
      <c r="L504" s="88" t="str">
        <f t="shared" si="106"/>
        <v/>
      </c>
      <c r="M504" s="90" t="str">
        <f ca="1">IF(J504="","",VALUE(LEFT(OFFSET($E$7,$H$13*($J504-1),0),MAX(ISNUMBER(VALUE(MID(OFFSET($E$7,$H$13*($J504-1),0),{1,2,3,4,5,6,7,8,9},1)))*{1,2,3,4,5,6,7,8,9}))))</f>
        <v/>
      </c>
      <c r="N504" s="90" t="str">
        <f t="shared" ca="1" si="100"/>
        <v/>
      </c>
      <c r="O504" s="91" t="str">
        <f t="shared" si="107"/>
        <v/>
      </c>
      <c r="P504" s="91" t="str">
        <f t="shared" si="108"/>
        <v/>
      </c>
      <c r="Q504" s="92" t="str">
        <f t="shared" si="103"/>
        <v/>
      </c>
      <c r="R504" s="92" t="str">
        <f t="shared" si="109"/>
        <v/>
      </c>
      <c r="S504" s="92" t="str">
        <f t="shared" si="110"/>
        <v/>
      </c>
      <c r="T504" s="92" t="str">
        <f t="shared" si="111"/>
        <v/>
      </c>
      <c r="U504" s="94" t="str">
        <f t="shared" si="104"/>
        <v/>
      </c>
      <c r="V504" s="95" t="str">
        <f t="shared" si="105"/>
        <v/>
      </c>
      <c r="W504" s="95" t="str">
        <f t="shared" si="112"/>
        <v/>
      </c>
      <c r="X504" s="96" t="str">
        <f t="shared" si="113"/>
        <v/>
      </c>
    </row>
    <row r="505" spans="1:24" ht="14.4" x14ac:dyDescent="0.3">
      <c r="A505" s="13"/>
      <c r="B505" s="76"/>
      <c r="C505" s="78"/>
      <c r="D505" s="77"/>
      <c r="E505" s="66"/>
      <c r="J505" s="88" t="str">
        <f t="shared" si="101"/>
        <v/>
      </c>
      <c r="K505" s="89" t="str">
        <f t="shared" ca="1" si="102"/>
        <v/>
      </c>
      <c r="L505" s="88" t="str">
        <f t="shared" si="106"/>
        <v/>
      </c>
      <c r="M505" s="90" t="str">
        <f ca="1">IF(J505="","",VALUE(LEFT(OFFSET($E$7,$H$13*($J505-1),0),MAX(ISNUMBER(VALUE(MID(OFFSET($E$7,$H$13*($J505-1),0),{1,2,3,4,5,6,7,8,9},1)))*{1,2,3,4,5,6,7,8,9}))))</f>
        <v/>
      </c>
      <c r="N505" s="90" t="str">
        <f t="shared" ca="1" si="100"/>
        <v/>
      </c>
      <c r="O505" s="91" t="str">
        <f t="shared" si="107"/>
        <v/>
      </c>
      <c r="P505" s="91" t="str">
        <f t="shared" si="108"/>
        <v/>
      </c>
      <c r="Q505" s="92" t="str">
        <f t="shared" si="103"/>
        <v/>
      </c>
      <c r="R505" s="92" t="str">
        <f t="shared" si="109"/>
        <v/>
      </c>
      <c r="S505" s="92" t="str">
        <f t="shared" si="110"/>
        <v/>
      </c>
      <c r="T505" s="92" t="str">
        <f t="shared" si="111"/>
        <v/>
      </c>
      <c r="U505" s="94" t="str">
        <f t="shared" si="104"/>
        <v/>
      </c>
      <c r="V505" s="95" t="str">
        <f t="shared" si="105"/>
        <v/>
      </c>
      <c r="W505" s="95" t="str">
        <f t="shared" si="112"/>
        <v/>
      </c>
      <c r="X505" s="96" t="str">
        <f t="shared" si="113"/>
        <v/>
      </c>
    </row>
    <row r="506" spans="1:24" ht="14.4" x14ac:dyDescent="0.3">
      <c r="A506" s="13"/>
      <c r="B506" s="76"/>
      <c r="C506" s="78"/>
      <c r="D506" s="77"/>
      <c r="E506" s="66"/>
      <c r="J506" s="88" t="str">
        <f t="shared" si="101"/>
        <v/>
      </c>
      <c r="K506" s="89" t="str">
        <f t="shared" ca="1" si="102"/>
        <v/>
      </c>
      <c r="L506" s="88" t="str">
        <f t="shared" si="106"/>
        <v/>
      </c>
      <c r="M506" s="90" t="str">
        <f ca="1">IF(J506="","",VALUE(LEFT(OFFSET($E$7,$H$13*($J506-1),0),MAX(ISNUMBER(VALUE(MID(OFFSET($E$7,$H$13*($J506-1),0),{1,2,3,4,5,6,7,8,9},1)))*{1,2,3,4,5,6,7,8,9}))))</f>
        <v/>
      </c>
      <c r="N506" s="90" t="str">
        <f t="shared" ca="1" si="100"/>
        <v/>
      </c>
      <c r="O506" s="91" t="str">
        <f t="shared" si="107"/>
        <v/>
      </c>
      <c r="P506" s="91" t="str">
        <f t="shared" si="108"/>
        <v/>
      </c>
      <c r="Q506" s="92" t="str">
        <f t="shared" si="103"/>
        <v/>
      </c>
      <c r="R506" s="92" t="str">
        <f t="shared" si="109"/>
        <v/>
      </c>
      <c r="S506" s="92" t="str">
        <f t="shared" si="110"/>
        <v/>
      </c>
      <c r="T506" s="92" t="str">
        <f t="shared" si="111"/>
        <v/>
      </c>
      <c r="U506" s="94" t="str">
        <f t="shared" si="104"/>
        <v/>
      </c>
      <c r="V506" s="95" t="str">
        <f t="shared" si="105"/>
        <v/>
      </c>
      <c r="W506" s="95" t="str">
        <f t="shared" si="112"/>
        <v/>
      </c>
      <c r="X506" s="96" t="str">
        <f t="shared" si="113"/>
        <v/>
      </c>
    </row>
    <row r="507" spans="1:24" ht="14.4" x14ac:dyDescent="0.3">
      <c r="A507" s="13"/>
      <c r="B507" s="76"/>
      <c r="C507" s="78"/>
      <c r="D507" s="77"/>
      <c r="E507" s="66"/>
      <c r="J507" s="88" t="str">
        <f t="shared" si="101"/>
        <v/>
      </c>
      <c r="K507" s="89" t="str">
        <f t="shared" ca="1" si="102"/>
        <v/>
      </c>
      <c r="L507" s="88" t="str">
        <f t="shared" si="106"/>
        <v/>
      </c>
      <c r="M507" s="90" t="str">
        <f ca="1">IF(J507="","",VALUE(LEFT(OFFSET($E$7,$H$13*($J507-1),0),MAX(ISNUMBER(VALUE(MID(OFFSET($E$7,$H$13*($J507-1),0),{1,2,3,4,5,6,7,8,9},1)))*{1,2,3,4,5,6,7,8,9}))))</f>
        <v/>
      </c>
      <c r="N507" s="90" t="str">
        <f t="shared" ca="1" si="100"/>
        <v/>
      </c>
      <c r="O507" s="91" t="str">
        <f t="shared" si="107"/>
        <v/>
      </c>
      <c r="P507" s="91" t="str">
        <f t="shared" si="108"/>
        <v/>
      </c>
      <c r="Q507" s="92" t="str">
        <f t="shared" si="103"/>
        <v/>
      </c>
      <c r="R507" s="92" t="str">
        <f t="shared" si="109"/>
        <v/>
      </c>
      <c r="S507" s="92" t="str">
        <f t="shared" si="110"/>
        <v/>
      </c>
      <c r="T507" s="92" t="str">
        <f t="shared" si="111"/>
        <v/>
      </c>
      <c r="U507" s="94" t="str">
        <f t="shared" si="104"/>
        <v/>
      </c>
      <c r="V507" s="95" t="str">
        <f t="shared" si="105"/>
        <v/>
      </c>
      <c r="W507" s="95" t="str">
        <f t="shared" si="112"/>
        <v/>
      </c>
      <c r="X507" s="96" t="str">
        <f t="shared" si="113"/>
        <v/>
      </c>
    </row>
    <row r="508" spans="1:24" ht="14.4" x14ac:dyDescent="0.3">
      <c r="A508" s="13"/>
      <c r="B508" s="76"/>
      <c r="C508" s="78"/>
      <c r="D508" s="77"/>
      <c r="E508" s="66"/>
      <c r="J508" s="88" t="str">
        <f t="shared" si="101"/>
        <v/>
      </c>
      <c r="K508" s="89" t="str">
        <f t="shared" ca="1" si="102"/>
        <v/>
      </c>
      <c r="L508" s="88" t="str">
        <f t="shared" si="106"/>
        <v/>
      </c>
      <c r="M508" s="90" t="str">
        <f ca="1">IF(J508="","",VALUE(LEFT(OFFSET($E$7,$H$13*($J508-1),0),MAX(ISNUMBER(VALUE(MID(OFFSET($E$7,$H$13*($J508-1),0),{1,2,3,4,5,6,7,8,9},1)))*{1,2,3,4,5,6,7,8,9}))))</f>
        <v/>
      </c>
      <c r="N508" s="90" t="str">
        <f t="shared" ca="1" si="100"/>
        <v/>
      </c>
      <c r="O508" s="91" t="str">
        <f t="shared" si="107"/>
        <v/>
      </c>
      <c r="P508" s="91" t="str">
        <f t="shared" si="108"/>
        <v/>
      </c>
      <c r="Q508" s="92" t="str">
        <f t="shared" si="103"/>
        <v/>
      </c>
      <c r="R508" s="92" t="str">
        <f t="shared" si="109"/>
        <v/>
      </c>
      <c r="S508" s="92" t="str">
        <f t="shared" si="110"/>
        <v/>
      </c>
      <c r="T508" s="92" t="str">
        <f t="shared" si="111"/>
        <v/>
      </c>
      <c r="U508" s="94" t="str">
        <f t="shared" si="104"/>
        <v/>
      </c>
      <c r="V508" s="95" t="str">
        <f t="shared" si="105"/>
        <v/>
      </c>
      <c r="W508" s="95" t="str">
        <f t="shared" si="112"/>
        <v/>
      </c>
      <c r="X508" s="96" t="str">
        <f t="shared" si="113"/>
        <v/>
      </c>
    </row>
    <row r="509" spans="1:24" ht="14.4" x14ac:dyDescent="0.3">
      <c r="A509" s="13"/>
      <c r="B509" s="76"/>
      <c r="C509" s="78"/>
      <c r="D509" s="77"/>
      <c r="E509" s="66"/>
      <c r="J509" s="88" t="str">
        <f t="shared" si="101"/>
        <v/>
      </c>
      <c r="K509" s="89" t="str">
        <f t="shared" ca="1" si="102"/>
        <v/>
      </c>
      <c r="L509" s="88" t="str">
        <f t="shared" si="106"/>
        <v/>
      </c>
      <c r="M509" s="90" t="str">
        <f ca="1">IF(J509="","",VALUE(LEFT(OFFSET($E$7,$H$13*($J509-1),0),MAX(ISNUMBER(VALUE(MID(OFFSET($E$7,$H$13*($J509-1),0),{1,2,3,4,5,6,7,8,9},1)))*{1,2,3,4,5,6,7,8,9}))))</f>
        <v/>
      </c>
      <c r="N509" s="90" t="str">
        <f t="shared" ca="1" si="100"/>
        <v/>
      </c>
      <c r="O509" s="91" t="str">
        <f t="shared" si="107"/>
        <v/>
      </c>
      <c r="P509" s="91" t="str">
        <f t="shared" si="108"/>
        <v/>
      </c>
      <c r="Q509" s="92" t="str">
        <f t="shared" si="103"/>
        <v/>
      </c>
      <c r="R509" s="92" t="str">
        <f t="shared" si="109"/>
        <v/>
      </c>
      <c r="S509" s="92" t="str">
        <f t="shared" si="110"/>
        <v/>
      </c>
      <c r="T509" s="92" t="str">
        <f t="shared" si="111"/>
        <v/>
      </c>
      <c r="U509" s="94" t="str">
        <f t="shared" si="104"/>
        <v/>
      </c>
      <c r="V509" s="95" t="str">
        <f t="shared" si="105"/>
        <v/>
      </c>
      <c r="W509" s="95" t="str">
        <f t="shared" si="112"/>
        <v/>
      </c>
      <c r="X509" s="96" t="str">
        <f t="shared" si="113"/>
        <v/>
      </c>
    </row>
    <row r="510" spans="1:24" ht="14.4" x14ac:dyDescent="0.3">
      <c r="A510" s="13"/>
      <c r="B510" s="76"/>
      <c r="C510" s="78"/>
      <c r="D510" s="77"/>
      <c r="E510" s="66"/>
      <c r="J510" s="88" t="str">
        <f t="shared" si="101"/>
        <v/>
      </c>
      <c r="K510" s="89" t="str">
        <f t="shared" ca="1" si="102"/>
        <v/>
      </c>
      <c r="L510" s="88" t="str">
        <f t="shared" si="106"/>
        <v/>
      </c>
      <c r="M510" s="90" t="str">
        <f ca="1">IF(J510="","",VALUE(LEFT(OFFSET($E$7,$H$13*($J510-1),0),MAX(ISNUMBER(VALUE(MID(OFFSET($E$7,$H$13*($J510-1),0),{1,2,3,4,5,6,7,8,9},1)))*{1,2,3,4,5,6,7,8,9}))))</f>
        <v/>
      </c>
      <c r="N510" s="90" t="str">
        <f t="shared" ca="1" si="100"/>
        <v/>
      </c>
      <c r="O510" s="91" t="str">
        <f t="shared" si="107"/>
        <v/>
      </c>
      <c r="P510" s="91" t="str">
        <f t="shared" si="108"/>
        <v/>
      </c>
      <c r="Q510" s="92" t="str">
        <f t="shared" si="103"/>
        <v/>
      </c>
      <c r="R510" s="92" t="str">
        <f t="shared" si="109"/>
        <v/>
      </c>
      <c r="S510" s="92" t="str">
        <f t="shared" si="110"/>
        <v/>
      </c>
      <c r="T510" s="92" t="str">
        <f t="shared" si="111"/>
        <v/>
      </c>
      <c r="U510" s="94" t="str">
        <f t="shared" si="104"/>
        <v/>
      </c>
      <c r="V510" s="95" t="str">
        <f t="shared" si="105"/>
        <v/>
      </c>
      <c r="W510" s="95" t="str">
        <f t="shared" si="112"/>
        <v/>
      </c>
      <c r="X510" s="96" t="str">
        <f t="shared" si="113"/>
        <v/>
      </c>
    </row>
    <row r="511" spans="1:24" ht="14.4" x14ac:dyDescent="0.3">
      <c r="A511" s="13"/>
      <c r="B511" s="76"/>
      <c r="C511" s="78"/>
      <c r="D511" s="77"/>
      <c r="E511" s="66"/>
      <c r="J511" s="88" t="str">
        <f t="shared" si="101"/>
        <v/>
      </c>
      <c r="K511" s="89" t="str">
        <f t="shared" ca="1" si="102"/>
        <v/>
      </c>
      <c r="L511" s="88" t="str">
        <f t="shared" si="106"/>
        <v/>
      </c>
      <c r="M511" s="90" t="str">
        <f ca="1">IF(J511="","",VALUE(LEFT(OFFSET($E$7,$H$13*($J511-1),0),MAX(ISNUMBER(VALUE(MID(OFFSET($E$7,$H$13*($J511-1),0),{1,2,3,4,5,6,7,8,9},1)))*{1,2,3,4,5,6,7,8,9}))))</f>
        <v/>
      </c>
      <c r="N511" s="90" t="str">
        <f t="shared" ca="1" si="100"/>
        <v/>
      </c>
      <c r="O511" s="91" t="str">
        <f t="shared" si="107"/>
        <v/>
      </c>
      <c r="P511" s="91" t="str">
        <f t="shared" si="108"/>
        <v/>
      </c>
      <c r="Q511" s="92" t="str">
        <f t="shared" si="103"/>
        <v/>
      </c>
      <c r="R511" s="92" t="str">
        <f t="shared" si="109"/>
        <v/>
      </c>
      <c r="S511" s="92" t="str">
        <f t="shared" si="110"/>
        <v/>
      </c>
      <c r="T511" s="92" t="str">
        <f t="shared" si="111"/>
        <v/>
      </c>
      <c r="U511" s="94" t="str">
        <f t="shared" si="104"/>
        <v/>
      </c>
      <c r="V511" s="95" t="str">
        <f t="shared" si="105"/>
        <v/>
      </c>
      <c r="W511" s="95" t="str">
        <f t="shared" si="112"/>
        <v/>
      </c>
      <c r="X511" s="96" t="str">
        <f t="shared" si="113"/>
        <v/>
      </c>
    </row>
    <row r="512" spans="1:24" ht="14.4" x14ac:dyDescent="0.3">
      <c r="A512" s="13"/>
      <c r="B512" s="76"/>
      <c r="C512" s="78"/>
      <c r="D512" s="77"/>
      <c r="E512" s="66"/>
      <c r="J512" s="88" t="str">
        <f t="shared" si="101"/>
        <v/>
      </c>
      <c r="K512" s="89" t="str">
        <f t="shared" ca="1" si="102"/>
        <v/>
      </c>
      <c r="L512" s="88" t="str">
        <f t="shared" si="106"/>
        <v/>
      </c>
      <c r="M512" s="90" t="str">
        <f ca="1">IF(J512="","",VALUE(LEFT(OFFSET($E$7,$H$13*($J512-1),0),MAX(ISNUMBER(VALUE(MID(OFFSET($E$7,$H$13*($J512-1),0),{1,2,3,4,5,6,7,8,9},1)))*{1,2,3,4,5,6,7,8,9}))))</f>
        <v/>
      </c>
      <c r="N512" s="90" t="str">
        <f t="shared" ca="1" si="100"/>
        <v/>
      </c>
      <c r="O512" s="91" t="str">
        <f t="shared" si="107"/>
        <v/>
      </c>
      <c r="P512" s="91" t="str">
        <f t="shared" si="108"/>
        <v/>
      </c>
      <c r="Q512" s="92" t="str">
        <f t="shared" si="103"/>
        <v/>
      </c>
      <c r="R512" s="92" t="str">
        <f t="shared" si="109"/>
        <v/>
      </c>
      <c r="S512" s="92" t="str">
        <f t="shared" si="110"/>
        <v/>
      </c>
      <c r="T512" s="92" t="str">
        <f t="shared" si="111"/>
        <v/>
      </c>
      <c r="U512" s="94" t="str">
        <f t="shared" si="104"/>
        <v/>
      </c>
      <c r="V512" s="95" t="str">
        <f t="shared" si="105"/>
        <v/>
      </c>
      <c r="W512" s="95" t="str">
        <f t="shared" si="112"/>
        <v/>
      </c>
      <c r="X512" s="96" t="str">
        <f t="shared" si="113"/>
        <v/>
      </c>
    </row>
    <row r="513" spans="1:24" ht="14.4" x14ac:dyDescent="0.3">
      <c r="A513" s="13"/>
      <c r="B513" s="76"/>
      <c r="C513" s="78"/>
      <c r="D513" s="77"/>
      <c r="E513" s="66"/>
      <c r="J513" s="88" t="str">
        <f t="shared" si="101"/>
        <v/>
      </c>
      <c r="K513" s="89" t="str">
        <f t="shared" ca="1" si="102"/>
        <v/>
      </c>
      <c r="L513" s="88" t="str">
        <f t="shared" si="106"/>
        <v/>
      </c>
      <c r="M513" s="90" t="str">
        <f ca="1">IF(J513="","",VALUE(LEFT(OFFSET($E$7,$H$13*($J513-1),0),MAX(ISNUMBER(VALUE(MID(OFFSET($E$7,$H$13*($J513-1),0),{1,2,3,4,5,6,7,8,9},1)))*{1,2,3,4,5,6,7,8,9}))))</f>
        <v/>
      </c>
      <c r="N513" s="90" t="str">
        <f t="shared" ca="1" si="100"/>
        <v/>
      </c>
      <c r="O513" s="91" t="str">
        <f t="shared" si="107"/>
        <v/>
      </c>
      <c r="P513" s="91" t="str">
        <f t="shared" si="108"/>
        <v/>
      </c>
      <c r="Q513" s="92" t="str">
        <f t="shared" si="103"/>
        <v/>
      </c>
      <c r="R513" s="92" t="str">
        <f t="shared" si="109"/>
        <v/>
      </c>
      <c r="S513" s="92" t="str">
        <f t="shared" si="110"/>
        <v/>
      </c>
      <c r="T513" s="92" t="str">
        <f t="shared" si="111"/>
        <v/>
      </c>
      <c r="U513" s="94" t="str">
        <f t="shared" si="104"/>
        <v/>
      </c>
      <c r="V513" s="95" t="str">
        <f t="shared" si="105"/>
        <v/>
      </c>
      <c r="W513" s="95" t="str">
        <f t="shared" si="112"/>
        <v/>
      </c>
      <c r="X513" s="96" t="str">
        <f t="shared" si="113"/>
        <v/>
      </c>
    </row>
    <row r="514" spans="1:24" ht="14.4" x14ac:dyDescent="0.3">
      <c r="A514" s="13"/>
      <c r="B514" s="76"/>
      <c r="C514" s="78"/>
      <c r="D514" s="77"/>
      <c r="E514" s="66"/>
      <c r="J514" s="88" t="str">
        <f t="shared" si="101"/>
        <v/>
      </c>
      <c r="K514" s="89" t="str">
        <f t="shared" ca="1" si="102"/>
        <v/>
      </c>
      <c r="L514" s="88" t="str">
        <f t="shared" si="106"/>
        <v/>
      </c>
      <c r="M514" s="90" t="str">
        <f ca="1">IF(J514="","",VALUE(LEFT(OFFSET($E$7,$H$13*($J514-1),0),MAX(ISNUMBER(VALUE(MID(OFFSET($E$7,$H$13*($J514-1),0),{1,2,3,4,5,6,7,8,9},1)))*{1,2,3,4,5,6,7,8,9}))))</f>
        <v/>
      </c>
      <c r="N514" s="90" t="str">
        <f t="shared" ca="1" si="100"/>
        <v/>
      </c>
      <c r="O514" s="91" t="str">
        <f t="shared" si="107"/>
        <v/>
      </c>
      <c r="P514" s="91" t="str">
        <f t="shared" si="108"/>
        <v/>
      </c>
      <c r="Q514" s="92" t="str">
        <f t="shared" si="103"/>
        <v/>
      </c>
      <c r="R514" s="92" t="str">
        <f t="shared" si="109"/>
        <v/>
      </c>
      <c r="S514" s="92" t="str">
        <f t="shared" si="110"/>
        <v/>
      </c>
      <c r="T514" s="92" t="str">
        <f t="shared" si="111"/>
        <v/>
      </c>
      <c r="U514" s="94" t="str">
        <f t="shared" si="104"/>
        <v/>
      </c>
      <c r="V514" s="95" t="str">
        <f t="shared" si="105"/>
        <v/>
      </c>
      <c r="W514" s="95" t="str">
        <f t="shared" si="112"/>
        <v/>
      </c>
      <c r="X514" s="96" t="str">
        <f t="shared" si="113"/>
        <v/>
      </c>
    </row>
    <row r="515" spans="1:24" ht="14.4" x14ac:dyDescent="0.3">
      <c r="A515" s="13"/>
      <c r="B515" s="76"/>
      <c r="C515" s="78"/>
      <c r="D515" s="77"/>
      <c r="E515" s="66"/>
      <c r="J515" s="88" t="str">
        <f t="shared" si="101"/>
        <v/>
      </c>
      <c r="K515" s="89" t="str">
        <f t="shared" ca="1" si="102"/>
        <v/>
      </c>
      <c r="L515" s="88" t="str">
        <f t="shared" si="106"/>
        <v/>
      </c>
      <c r="M515" s="90" t="str">
        <f ca="1">IF(J515="","",VALUE(LEFT(OFFSET($E$7,$H$13*($J515-1),0),MAX(ISNUMBER(VALUE(MID(OFFSET($E$7,$H$13*($J515-1),0),{1,2,3,4,5,6,7,8,9},1)))*{1,2,3,4,5,6,7,8,9}))))</f>
        <v/>
      </c>
      <c r="N515" s="90" t="str">
        <f t="shared" ca="1" si="100"/>
        <v/>
      </c>
      <c r="O515" s="91" t="str">
        <f t="shared" si="107"/>
        <v/>
      </c>
      <c r="P515" s="91" t="str">
        <f t="shared" si="108"/>
        <v/>
      </c>
      <c r="Q515" s="92" t="str">
        <f t="shared" si="103"/>
        <v/>
      </c>
      <c r="R515" s="92" t="str">
        <f t="shared" si="109"/>
        <v/>
      </c>
      <c r="S515" s="92" t="str">
        <f t="shared" si="110"/>
        <v/>
      </c>
      <c r="T515" s="92" t="str">
        <f t="shared" si="111"/>
        <v/>
      </c>
      <c r="U515" s="94" t="str">
        <f t="shared" si="104"/>
        <v/>
      </c>
      <c r="V515" s="95" t="str">
        <f t="shared" si="105"/>
        <v/>
      </c>
      <c r="W515" s="95" t="str">
        <f t="shared" si="112"/>
        <v/>
      </c>
      <c r="X515" s="96" t="str">
        <f t="shared" si="113"/>
        <v/>
      </c>
    </row>
    <row r="516" spans="1:24" ht="14.4" x14ac:dyDescent="0.3">
      <c r="A516" s="13"/>
      <c r="B516" s="76"/>
      <c r="C516" s="78"/>
      <c r="D516" s="77"/>
      <c r="E516" s="66"/>
      <c r="J516" s="88" t="str">
        <f t="shared" si="101"/>
        <v/>
      </c>
      <c r="K516" s="89" t="str">
        <f t="shared" ca="1" si="102"/>
        <v/>
      </c>
      <c r="L516" s="88" t="str">
        <f t="shared" si="106"/>
        <v/>
      </c>
      <c r="M516" s="90" t="str">
        <f ca="1">IF(J516="","",VALUE(LEFT(OFFSET($E$7,$H$13*($J516-1),0),MAX(ISNUMBER(VALUE(MID(OFFSET($E$7,$H$13*($J516-1),0),{1,2,3,4,5,6,7,8,9},1)))*{1,2,3,4,5,6,7,8,9}))))</f>
        <v/>
      </c>
      <c r="N516" s="90" t="str">
        <f t="shared" ca="1" si="100"/>
        <v/>
      </c>
      <c r="O516" s="91" t="str">
        <f t="shared" si="107"/>
        <v/>
      </c>
      <c r="P516" s="91" t="str">
        <f t="shared" si="108"/>
        <v/>
      </c>
      <c r="Q516" s="92" t="str">
        <f t="shared" si="103"/>
        <v/>
      </c>
      <c r="R516" s="92" t="str">
        <f t="shared" si="109"/>
        <v/>
      </c>
      <c r="S516" s="92" t="str">
        <f t="shared" si="110"/>
        <v/>
      </c>
      <c r="T516" s="92" t="str">
        <f t="shared" si="111"/>
        <v/>
      </c>
      <c r="U516" s="94" t="str">
        <f t="shared" si="104"/>
        <v/>
      </c>
      <c r="V516" s="95" t="str">
        <f t="shared" si="105"/>
        <v/>
      </c>
      <c r="W516" s="95" t="str">
        <f t="shared" si="112"/>
        <v/>
      </c>
      <c r="X516" s="96" t="str">
        <f t="shared" si="113"/>
        <v/>
      </c>
    </row>
    <row r="517" spans="1:24" ht="14.4" x14ac:dyDescent="0.3">
      <c r="A517" s="13"/>
      <c r="B517" s="76"/>
      <c r="C517" s="78"/>
      <c r="D517" s="77"/>
      <c r="E517" s="66"/>
      <c r="J517" s="88" t="str">
        <f t="shared" si="101"/>
        <v/>
      </c>
      <c r="K517" s="89" t="str">
        <f t="shared" ca="1" si="102"/>
        <v/>
      </c>
      <c r="L517" s="88" t="str">
        <f t="shared" si="106"/>
        <v/>
      </c>
      <c r="M517" s="90" t="str">
        <f ca="1">IF(J517="","",VALUE(LEFT(OFFSET($E$7,$H$13*($J517-1),0),MAX(ISNUMBER(VALUE(MID(OFFSET($E$7,$H$13*($J517-1),0),{1,2,3,4,5,6,7,8,9},1)))*{1,2,3,4,5,6,7,8,9}))))</f>
        <v/>
      </c>
      <c r="N517" s="90" t="str">
        <f t="shared" ca="1" si="100"/>
        <v/>
      </c>
      <c r="O517" s="91" t="str">
        <f t="shared" si="107"/>
        <v/>
      </c>
      <c r="P517" s="91" t="str">
        <f t="shared" si="108"/>
        <v/>
      </c>
      <c r="Q517" s="92" t="str">
        <f t="shared" si="103"/>
        <v/>
      </c>
      <c r="R517" s="92" t="str">
        <f t="shared" si="109"/>
        <v/>
      </c>
      <c r="S517" s="92" t="str">
        <f t="shared" si="110"/>
        <v/>
      </c>
      <c r="T517" s="92" t="str">
        <f t="shared" si="111"/>
        <v/>
      </c>
      <c r="U517" s="94" t="str">
        <f t="shared" si="104"/>
        <v/>
      </c>
      <c r="V517" s="95" t="str">
        <f t="shared" si="105"/>
        <v/>
      </c>
      <c r="W517" s="95" t="str">
        <f t="shared" si="112"/>
        <v/>
      </c>
      <c r="X517" s="96" t="str">
        <f t="shared" si="113"/>
        <v/>
      </c>
    </row>
    <row r="518" spans="1:24" ht="14.4" x14ac:dyDescent="0.3">
      <c r="A518" s="13"/>
      <c r="B518" s="76"/>
      <c r="C518" s="78"/>
      <c r="D518" s="77"/>
      <c r="E518" s="66"/>
      <c r="J518" s="88" t="str">
        <f t="shared" si="101"/>
        <v/>
      </c>
      <c r="K518" s="89" t="str">
        <f t="shared" ca="1" si="102"/>
        <v/>
      </c>
      <c r="L518" s="88" t="str">
        <f t="shared" si="106"/>
        <v/>
      </c>
      <c r="M518" s="90" t="str">
        <f ca="1">IF(J518="","",VALUE(LEFT(OFFSET($E$7,$H$13*($J518-1),0),MAX(ISNUMBER(VALUE(MID(OFFSET($E$7,$H$13*($J518-1),0),{1,2,3,4,5,6,7,8,9},1)))*{1,2,3,4,5,6,7,8,9}))))</f>
        <v/>
      </c>
      <c r="N518" s="90" t="str">
        <f t="shared" ca="1" si="100"/>
        <v/>
      </c>
      <c r="O518" s="91" t="str">
        <f t="shared" si="107"/>
        <v/>
      </c>
      <c r="P518" s="91" t="str">
        <f t="shared" si="108"/>
        <v/>
      </c>
      <c r="Q518" s="92" t="str">
        <f t="shared" si="103"/>
        <v/>
      </c>
      <c r="R518" s="92" t="str">
        <f t="shared" si="109"/>
        <v/>
      </c>
      <c r="S518" s="92" t="str">
        <f t="shared" si="110"/>
        <v/>
      </c>
      <c r="T518" s="92" t="str">
        <f t="shared" si="111"/>
        <v/>
      </c>
      <c r="U518" s="94" t="str">
        <f t="shared" si="104"/>
        <v/>
      </c>
      <c r="V518" s="95" t="str">
        <f t="shared" si="105"/>
        <v/>
      </c>
      <c r="W518" s="95" t="str">
        <f t="shared" si="112"/>
        <v/>
      </c>
      <c r="X518" s="96" t="str">
        <f t="shared" si="113"/>
        <v/>
      </c>
    </row>
    <row r="519" spans="1:24" ht="14.4" x14ac:dyDescent="0.3">
      <c r="A519" s="13"/>
      <c r="B519" s="76"/>
      <c r="C519" s="78"/>
      <c r="D519" s="77"/>
      <c r="E519" s="66"/>
      <c r="J519" s="88" t="str">
        <f t="shared" si="101"/>
        <v/>
      </c>
      <c r="K519" s="89" t="str">
        <f t="shared" ca="1" si="102"/>
        <v/>
      </c>
      <c r="L519" s="88" t="str">
        <f t="shared" si="106"/>
        <v/>
      </c>
      <c r="M519" s="90" t="str">
        <f ca="1">IF(J519="","",VALUE(LEFT(OFFSET($E$7,$H$13*($J519-1),0),MAX(ISNUMBER(VALUE(MID(OFFSET($E$7,$H$13*($J519-1),0),{1,2,3,4,5,6,7,8,9},1)))*{1,2,3,4,5,6,7,8,9}))))</f>
        <v/>
      </c>
      <c r="N519" s="90" t="str">
        <f t="shared" ref="N519:N582" ca="1" si="114">IF(M519="","",CONVERT(M519,LEFT(Temp_unit,1),"C"))</f>
        <v/>
      </c>
      <c r="O519" s="91" t="str">
        <f t="shared" si="107"/>
        <v/>
      </c>
      <c r="P519" s="91" t="str">
        <f t="shared" si="108"/>
        <v/>
      </c>
      <c r="Q519" s="92" t="str">
        <f t="shared" si="103"/>
        <v/>
      </c>
      <c r="R519" s="92" t="str">
        <f t="shared" si="109"/>
        <v/>
      </c>
      <c r="S519" s="92" t="str">
        <f t="shared" si="110"/>
        <v/>
      </c>
      <c r="T519" s="92" t="str">
        <f t="shared" si="111"/>
        <v/>
      </c>
      <c r="U519" s="94" t="str">
        <f t="shared" si="104"/>
        <v/>
      </c>
      <c r="V519" s="95" t="str">
        <f t="shared" si="105"/>
        <v/>
      </c>
      <c r="W519" s="95" t="str">
        <f t="shared" si="112"/>
        <v/>
      </c>
      <c r="X519" s="96" t="str">
        <f t="shared" si="113"/>
        <v/>
      </c>
    </row>
    <row r="520" spans="1:24" ht="14.4" x14ac:dyDescent="0.3">
      <c r="A520" s="13"/>
      <c r="B520" s="76"/>
      <c r="C520" s="78"/>
      <c r="D520" s="77"/>
      <c r="E520" s="66"/>
      <c r="J520" s="88" t="str">
        <f t="shared" ref="J520:J583" si="115">IF(J519="","",IF(J519+1&gt;$H$8/$H$13,"",J519+1))</f>
        <v/>
      </c>
      <c r="K520" s="89" t="str">
        <f t="shared" ref="K520:K583" ca="1" si="116">IF(J520="","",OFFSET($D$7,$H$13*($J520-1),0))</f>
        <v/>
      </c>
      <c r="L520" s="88" t="str">
        <f t="shared" si="106"/>
        <v/>
      </c>
      <c r="M520" s="90" t="str">
        <f ca="1">IF(J520="","",VALUE(LEFT(OFFSET($E$7,$H$13*($J520-1),0),MAX(ISNUMBER(VALUE(MID(OFFSET($E$7,$H$13*($J520-1),0),{1,2,3,4,5,6,7,8,9},1)))*{1,2,3,4,5,6,7,8,9}))))</f>
        <v/>
      </c>
      <c r="N520" s="90" t="str">
        <f t="shared" ca="1" si="114"/>
        <v/>
      </c>
      <c r="O520" s="91" t="str">
        <f t="shared" si="107"/>
        <v/>
      </c>
      <c r="P520" s="91" t="str">
        <f t="shared" si="108"/>
        <v/>
      </c>
      <c r="Q520" s="92" t="str">
        <f t="shared" ref="Q520:Q583" si="117">IF(J520="","",IF(N520&lt;Temp_min,0,N520*M_a+M_b))</f>
        <v/>
      </c>
      <c r="R520" s="92" t="str">
        <f t="shared" si="109"/>
        <v/>
      </c>
      <c r="S520" s="92" t="str">
        <f t="shared" si="110"/>
        <v/>
      </c>
      <c r="T520" s="92" t="str">
        <f t="shared" si="111"/>
        <v/>
      </c>
      <c r="U520" s="94" t="str">
        <f t="shared" ref="U520:U583" si="118">IF(J520="","",MIN(U519+T520,M_maxlcfu))</f>
        <v/>
      </c>
      <c r="V520" s="95" t="str">
        <f t="shared" ref="V520:V583" si="119">IF(J520="","",IF(N520&lt;Temp_min,0,((N520-M_tmin)/(Pref_temp-M_tmin))^2))</f>
        <v/>
      </c>
      <c r="W520" s="95" t="str">
        <f t="shared" si="112"/>
        <v/>
      </c>
      <c r="X520" s="96" t="str">
        <f t="shared" si="113"/>
        <v/>
      </c>
    </row>
    <row r="521" spans="1:24" ht="14.4" x14ac:dyDescent="0.3">
      <c r="A521" s="13"/>
      <c r="B521" s="76"/>
      <c r="C521" s="78"/>
      <c r="D521" s="77"/>
      <c r="E521" s="66"/>
      <c r="J521" s="88" t="str">
        <f t="shared" si="115"/>
        <v/>
      </c>
      <c r="K521" s="89" t="str">
        <f t="shared" ca="1" si="116"/>
        <v/>
      </c>
      <c r="L521" s="88" t="str">
        <f t="shared" ref="L521:L584" si="120">IF(J521="","",K521-K520)</f>
        <v/>
      </c>
      <c r="M521" s="90" t="str">
        <f ca="1">IF(J521="","",VALUE(LEFT(OFFSET($E$7,$H$13*($J521-1),0),MAX(ISNUMBER(VALUE(MID(OFFSET($E$7,$H$13*($J521-1),0),{1,2,3,4,5,6,7,8,9},1)))*{1,2,3,4,5,6,7,8,9}))))</f>
        <v/>
      </c>
      <c r="N521" s="90" t="str">
        <f t="shared" ca="1" si="114"/>
        <v/>
      </c>
      <c r="O521" s="91" t="str">
        <f t="shared" ref="O521:O584" si="121">IF(J521="","",$K521-$K$7)</f>
        <v/>
      </c>
      <c r="P521" s="91" t="str">
        <f t="shared" ref="P521:P584" si="122">IF(J521="","",P520+L521*N521)</f>
        <v/>
      </c>
      <c r="Q521" s="92" t="str">
        <f t="shared" si="117"/>
        <v/>
      </c>
      <c r="R521" s="92" t="str">
        <f t="shared" ref="R521:R584" si="123">IF(J521="","",Q521^2)</f>
        <v/>
      </c>
      <c r="S521" s="92" t="str">
        <f t="shared" ref="S521:S584" si="124">IF(J521="","",R521/2.301)</f>
        <v/>
      </c>
      <c r="T521" s="92" t="str">
        <f t="shared" ref="T521:T584" si="125">IF(J521="","",S521*24*(K521-K520))</f>
        <v/>
      </c>
      <c r="U521" s="94" t="str">
        <f t="shared" si="118"/>
        <v/>
      </c>
      <c r="V521" s="95" t="str">
        <f t="shared" si="119"/>
        <v/>
      </c>
      <c r="W521" s="95" t="str">
        <f t="shared" ref="W521:W584" si="126">IF(J521="","",V521*(K521-K520))</f>
        <v/>
      </c>
      <c r="X521" s="96" t="str">
        <f t="shared" ref="X521:X584" si="127">IF(J521="","",X520-W521)</f>
        <v/>
      </c>
    </row>
    <row r="522" spans="1:24" ht="14.4" x14ac:dyDescent="0.3">
      <c r="A522" s="13"/>
      <c r="B522" s="76"/>
      <c r="C522" s="78"/>
      <c r="D522" s="77"/>
      <c r="E522" s="66"/>
      <c r="J522" s="88" t="str">
        <f t="shared" si="115"/>
        <v/>
      </c>
      <c r="K522" s="89" t="str">
        <f t="shared" ca="1" si="116"/>
        <v/>
      </c>
      <c r="L522" s="88" t="str">
        <f t="shared" si="120"/>
        <v/>
      </c>
      <c r="M522" s="90" t="str">
        <f ca="1">IF(J522="","",VALUE(LEFT(OFFSET($E$7,$H$13*($J522-1),0),MAX(ISNUMBER(VALUE(MID(OFFSET($E$7,$H$13*($J522-1),0),{1,2,3,4,5,6,7,8,9},1)))*{1,2,3,4,5,6,7,8,9}))))</f>
        <v/>
      </c>
      <c r="N522" s="90" t="str">
        <f t="shared" ca="1" si="114"/>
        <v/>
      </c>
      <c r="O522" s="91" t="str">
        <f t="shared" si="121"/>
        <v/>
      </c>
      <c r="P522" s="91" t="str">
        <f t="shared" si="122"/>
        <v/>
      </c>
      <c r="Q522" s="92" t="str">
        <f t="shared" si="117"/>
        <v/>
      </c>
      <c r="R522" s="92" t="str">
        <f t="shared" si="123"/>
        <v/>
      </c>
      <c r="S522" s="92" t="str">
        <f t="shared" si="124"/>
        <v/>
      </c>
      <c r="T522" s="92" t="str">
        <f t="shared" si="125"/>
        <v/>
      </c>
      <c r="U522" s="94" t="str">
        <f t="shared" si="118"/>
        <v/>
      </c>
      <c r="V522" s="95" t="str">
        <f t="shared" si="119"/>
        <v/>
      </c>
      <c r="W522" s="95" t="str">
        <f t="shared" si="126"/>
        <v/>
      </c>
      <c r="X522" s="96" t="str">
        <f t="shared" si="127"/>
        <v/>
      </c>
    </row>
    <row r="523" spans="1:24" ht="14.4" x14ac:dyDescent="0.3">
      <c r="A523" s="13"/>
      <c r="B523" s="76"/>
      <c r="C523" s="78"/>
      <c r="D523" s="77"/>
      <c r="E523" s="66"/>
      <c r="J523" s="88" t="str">
        <f t="shared" si="115"/>
        <v/>
      </c>
      <c r="K523" s="89" t="str">
        <f t="shared" ca="1" si="116"/>
        <v/>
      </c>
      <c r="L523" s="88" t="str">
        <f t="shared" si="120"/>
        <v/>
      </c>
      <c r="M523" s="90" t="str">
        <f ca="1">IF(J523="","",VALUE(LEFT(OFFSET($E$7,$H$13*($J523-1),0),MAX(ISNUMBER(VALUE(MID(OFFSET($E$7,$H$13*($J523-1),0),{1,2,3,4,5,6,7,8,9},1)))*{1,2,3,4,5,6,7,8,9}))))</f>
        <v/>
      </c>
      <c r="N523" s="90" t="str">
        <f t="shared" ca="1" si="114"/>
        <v/>
      </c>
      <c r="O523" s="91" t="str">
        <f t="shared" si="121"/>
        <v/>
      </c>
      <c r="P523" s="91" t="str">
        <f t="shared" si="122"/>
        <v/>
      </c>
      <c r="Q523" s="92" t="str">
        <f t="shared" si="117"/>
        <v/>
      </c>
      <c r="R523" s="92" t="str">
        <f t="shared" si="123"/>
        <v/>
      </c>
      <c r="S523" s="92" t="str">
        <f t="shared" si="124"/>
        <v/>
      </c>
      <c r="T523" s="92" t="str">
        <f t="shared" si="125"/>
        <v/>
      </c>
      <c r="U523" s="94" t="str">
        <f t="shared" si="118"/>
        <v/>
      </c>
      <c r="V523" s="95" t="str">
        <f t="shared" si="119"/>
        <v/>
      </c>
      <c r="W523" s="95" t="str">
        <f t="shared" si="126"/>
        <v/>
      </c>
      <c r="X523" s="96" t="str">
        <f t="shared" si="127"/>
        <v/>
      </c>
    </row>
    <row r="524" spans="1:24" ht="14.4" x14ac:dyDescent="0.3">
      <c r="A524" s="13"/>
      <c r="B524" s="76"/>
      <c r="C524" s="78"/>
      <c r="D524" s="77"/>
      <c r="E524" s="66"/>
      <c r="J524" s="88" t="str">
        <f t="shared" si="115"/>
        <v/>
      </c>
      <c r="K524" s="89" t="str">
        <f t="shared" ca="1" si="116"/>
        <v/>
      </c>
      <c r="L524" s="88" t="str">
        <f t="shared" si="120"/>
        <v/>
      </c>
      <c r="M524" s="90" t="str">
        <f ca="1">IF(J524="","",VALUE(LEFT(OFFSET($E$7,$H$13*($J524-1),0),MAX(ISNUMBER(VALUE(MID(OFFSET($E$7,$H$13*($J524-1),0),{1,2,3,4,5,6,7,8,9},1)))*{1,2,3,4,5,6,7,8,9}))))</f>
        <v/>
      </c>
      <c r="N524" s="90" t="str">
        <f t="shared" ca="1" si="114"/>
        <v/>
      </c>
      <c r="O524" s="91" t="str">
        <f t="shared" si="121"/>
        <v/>
      </c>
      <c r="P524" s="91" t="str">
        <f t="shared" si="122"/>
        <v/>
      </c>
      <c r="Q524" s="92" t="str">
        <f t="shared" si="117"/>
        <v/>
      </c>
      <c r="R524" s="92" t="str">
        <f t="shared" si="123"/>
        <v/>
      </c>
      <c r="S524" s="92" t="str">
        <f t="shared" si="124"/>
        <v/>
      </c>
      <c r="T524" s="92" t="str">
        <f t="shared" si="125"/>
        <v/>
      </c>
      <c r="U524" s="94" t="str">
        <f t="shared" si="118"/>
        <v/>
      </c>
      <c r="V524" s="95" t="str">
        <f t="shared" si="119"/>
        <v/>
      </c>
      <c r="W524" s="95" t="str">
        <f t="shared" si="126"/>
        <v/>
      </c>
      <c r="X524" s="96" t="str">
        <f t="shared" si="127"/>
        <v/>
      </c>
    </row>
    <row r="525" spans="1:24" ht="14.4" x14ac:dyDescent="0.3">
      <c r="A525" s="13"/>
      <c r="B525" s="76"/>
      <c r="C525" s="78"/>
      <c r="D525" s="77"/>
      <c r="E525" s="66"/>
      <c r="J525" s="88" t="str">
        <f t="shared" si="115"/>
        <v/>
      </c>
      <c r="K525" s="89" t="str">
        <f t="shared" ca="1" si="116"/>
        <v/>
      </c>
      <c r="L525" s="88" t="str">
        <f t="shared" si="120"/>
        <v/>
      </c>
      <c r="M525" s="90" t="str">
        <f ca="1">IF(J525="","",VALUE(LEFT(OFFSET($E$7,$H$13*($J525-1),0),MAX(ISNUMBER(VALUE(MID(OFFSET($E$7,$H$13*($J525-1),0),{1,2,3,4,5,6,7,8,9},1)))*{1,2,3,4,5,6,7,8,9}))))</f>
        <v/>
      </c>
      <c r="N525" s="90" t="str">
        <f t="shared" ca="1" si="114"/>
        <v/>
      </c>
      <c r="O525" s="91" t="str">
        <f t="shared" si="121"/>
        <v/>
      </c>
      <c r="P525" s="91" t="str">
        <f t="shared" si="122"/>
        <v/>
      </c>
      <c r="Q525" s="92" t="str">
        <f t="shared" si="117"/>
        <v/>
      </c>
      <c r="R525" s="92" t="str">
        <f t="shared" si="123"/>
        <v/>
      </c>
      <c r="S525" s="92" t="str">
        <f t="shared" si="124"/>
        <v/>
      </c>
      <c r="T525" s="92" t="str">
        <f t="shared" si="125"/>
        <v/>
      </c>
      <c r="U525" s="94" t="str">
        <f t="shared" si="118"/>
        <v/>
      </c>
      <c r="V525" s="95" t="str">
        <f t="shared" si="119"/>
        <v/>
      </c>
      <c r="W525" s="95" t="str">
        <f t="shared" si="126"/>
        <v/>
      </c>
      <c r="X525" s="96" t="str">
        <f t="shared" si="127"/>
        <v/>
      </c>
    </row>
    <row r="526" spans="1:24" ht="14.4" x14ac:dyDescent="0.3">
      <c r="A526" s="13"/>
      <c r="B526" s="76"/>
      <c r="C526" s="78"/>
      <c r="D526" s="77"/>
      <c r="E526" s="66"/>
      <c r="J526" s="88" t="str">
        <f t="shared" si="115"/>
        <v/>
      </c>
      <c r="K526" s="89" t="str">
        <f t="shared" ca="1" si="116"/>
        <v/>
      </c>
      <c r="L526" s="88" t="str">
        <f t="shared" si="120"/>
        <v/>
      </c>
      <c r="M526" s="90" t="str">
        <f ca="1">IF(J526="","",VALUE(LEFT(OFFSET($E$7,$H$13*($J526-1),0),MAX(ISNUMBER(VALUE(MID(OFFSET($E$7,$H$13*($J526-1),0),{1,2,3,4,5,6,7,8,9},1)))*{1,2,3,4,5,6,7,8,9}))))</f>
        <v/>
      </c>
      <c r="N526" s="90" t="str">
        <f t="shared" ca="1" si="114"/>
        <v/>
      </c>
      <c r="O526" s="91" t="str">
        <f t="shared" si="121"/>
        <v/>
      </c>
      <c r="P526" s="91" t="str">
        <f t="shared" si="122"/>
        <v/>
      </c>
      <c r="Q526" s="92" t="str">
        <f t="shared" si="117"/>
        <v/>
      </c>
      <c r="R526" s="92" t="str">
        <f t="shared" si="123"/>
        <v/>
      </c>
      <c r="S526" s="92" t="str">
        <f t="shared" si="124"/>
        <v/>
      </c>
      <c r="T526" s="92" t="str">
        <f t="shared" si="125"/>
        <v/>
      </c>
      <c r="U526" s="94" t="str">
        <f t="shared" si="118"/>
        <v/>
      </c>
      <c r="V526" s="95" t="str">
        <f t="shared" si="119"/>
        <v/>
      </c>
      <c r="W526" s="95" t="str">
        <f t="shared" si="126"/>
        <v/>
      </c>
      <c r="X526" s="96" t="str">
        <f t="shared" si="127"/>
        <v/>
      </c>
    </row>
    <row r="527" spans="1:24" ht="14.4" x14ac:dyDescent="0.3">
      <c r="A527" s="13"/>
      <c r="B527" s="76"/>
      <c r="C527" s="78"/>
      <c r="D527" s="77"/>
      <c r="E527" s="66"/>
      <c r="J527" s="88" t="str">
        <f t="shared" si="115"/>
        <v/>
      </c>
      <c r="K527" s="89" t="str">
        <f t="shared" ca="1" si="116"/>
        <v/>
      </c>
      <c r="L527" s="88" t="str">
        <f t="shared" si="120"/>
        <v/>
      </c>
      <c r="M527" s="90" t="str">
        <f ca="1">IF(J527="","",VALUE(LEFT(OFFSET($E$7,$H$13*($J527-1),0),MAX(ISNUMBER(VALUE(MID(OFFSET($E$7,$H$13*($J527-1),0),{1,2,3,4,5,6,7,8,9},1)))*{1,2,3,4,5,6,7,8,9}))))</f>
        <v/>
      </c>
      <c r="N527" s="90" t="str">
        <f t="shared" ca="1" si="114"/>
        <v/>
      </c>
      <c r="O527" s="91" t="str">
        <f t="shared" si="121"/>
        <v/>
      </c>
      <c r="P527" s="91" t="str">
        <f t="shared" si="122"/>
        <v/>
      </c>
      <c r="Q527" s="92" t="str">
        <f t="shared" si="117"/>
        <v/>
      </c>
      <c r="R527" s="92" t="str">
        <f t="shared" si="123"/>
        <v/>
      </c>
      <c r="S527" s="92" t="str">
        <f t="shared" si="124"/>
        <v/>
      </c>
      <c r="T527" s="92" t="str">
        <f t="shared" si="125"/>
        <v/>
      </c>
      <c r="U527" s="94" t="str">
        <f t="shared" si="118"/>
        <v/>
      </c>
      <c r="V527" s="95" t="str">
        <f t="shared" si="119"/>
        <v/>
      </c>
      <c r="W527" s="95" t="str">
        <f t="shared" si="126"/>
        <v/>
      </c>
      <c r="X527" s="96" t="str">
        <f t="shared" si="127"/>
        <v/>
      </c>
    </row>
    <row r="528" spans="1:24" ht="14.4" x14ac:dyDescent="0.3">
      <c r="A528" s="13"/>
      <c r="B528" s="76"/>
      <c r="C528" s="78"/>
      <c r="D528" s="77"/>
      <c r="E528" s="66"/>
      <c r="J528" s="88" t="str">
        <f t="shared" si="115"/>
        <v/>
      </c>
      <c r="K528" s="89" t="str">
        <f t="shared" ca="1" si="116"/>
        <v/>
      </c>
      <c r="L528" s="88" t="str">
        <f t="shared" si="120"/>
        <v/>
      </c>
      <c r="M528" s="90" t="str">
        <f ca="1">IF(J528="","",VALUE(LEFT(OFFSET($E$7,$H$13*($J528-1),0),MAX(ISNUMBER(VALUE(MID(OFFSET($E$7,$H$13*($J528-1),0),{1,2,3,4,5,6,7,8,9},1)))*{1,2,3,4,5,6,7,8,9}))))</f>
        <v/>
      </c>
      <c r="N528" s="90" t="str">
        <f t="shared" ca="1" si="114"/>
        <v/>
      </c>
      <c r="O528" s="91" t="str">
        <f t="shared" si="121"/>
        <v/>
      </c>
      <c r="P528" s="91" t="str">
        <f t="shared" si="122"/>
        <v/>
      </c>
      <c r="Q528" s="92" t="str">
        <f t="shared" si="117"/>
        <v/>
      </c>
      <c r="R528" s="92" t="str">
        <f t="shared" si="123"/>
        <v/>
      </c>
      <c r="S528" s="92" t="str">
        <f t="shared" si="124"/>
        <v/>
      </c>
      <c r="T528" s="92" t="str">
        <f t="shared" si="125"/>
        <v/>
      </c>
      <c r="U528" s="94" t="str">
        <f t="shared" si="118"/>
        <v/>
      </c>
      <c r="V528" s="95" t="str">
        <f t="shared" si="119"/>
        <v/>
      </c>
      <c r="W528" s="95" t="str">
        <f t="shared" si="126"/>
        <v/>
      </c>
      <c r="X528" s="96" t="str">
        <f t="shared" si="127"/>
        <v/>
      </c>
    </row>
    <row r="529" spans="1:24" ht="14.4" x14ac:dyDescent="0.3">
      <c r="A529" s="13"/>
      <c r="B529" s="76"/>
      <c r="C529" s="78"/>
      <c r="D529" s="77"/>
      <c r="E529" s="66"/>
      <c r="J529" s="88" t="str">
        <f t="shared" si="115"/>
        <v/>
      </c>
      <c r="K529" s="89" t="str">
        <f t="shared" ca="1" si="116"/>
        <v/>
      </c>
      <c r="L529" s="88" t="str">
        <f t="shared" si="120"/>
        <v/>
      </c>
      <c r="M529" s="90" t="str">
        <f ca="1">IF(J529="","",VALUE(LEFT(OFFSET($E$7,$H$13*($J529-1),0),MAX(ISNUMBER(VALUE(MID(OFFSET($E$7,$H$13*($J529-1),0),{1,2,3,4,5,6,7,8,9},1)))*{1,2,3,4,5,6,7,8,9}))))</f>
        <v/>
      </c>
      <c r="N529" s="90" t="str">
        <f t="shared" ca="1" si="114"/>
        <v/>
      </c>
      <c r="O529" s="91" t="str">
        <f t="shared" si="121"/>
        <v/>
      </c>
      <c r="P529" s="91" t="str">
        <f t="shared" si="122"/>
        <v/>
      </c>
      <c r="Q529" s="92" t="str">
        <f t="shared" si="117"/>
        <v/>
      </c>
      <c r="R529" s="92" t="str">
        <f t="shared" si="123"/>
        <v/>
      </c>
      <c r="S529" s="92" t="str">
        <f t="shared" si="124"/>
        <v/>
      </c>
      <c r="T529" s="92" t="str">
        <f t="shared" si="125"/>
        <v/>
      </c>
      <c r="U529" s="94" t="str">
        <f t="shared" si="118"/>
        <v/>
      </c>
      <c r="V529" s="95" t="str">
        <f t="shared" si="119"/>
        <v/>
      </c>
      <c r="W529" s="95" t="str">
        <f t="shared" si="126"/>
        <v/>
      </c>
      <c r="X529" s="96" t="str">
        <f t="shared" si="127"/>
        <v/>
      </c>
    </row>
    <row r="530" spans="1:24" ht="14.4" x14ac:dyDescent="0.3">
      <c r="A530" s="13"/>
      <c r="B530" s="76"/>
      <c r="C530" s="78"/>
      <c r="D530" s="77"/>
      <c r="E530" s="66"/>
      <c r="J530" s="88" t="str">
        <f t="shared" si="115"/>
        <v/>
      </c>
      <c r="K530" s="89" t="str">
        <f t="shared" ca="1" si="116"/>
        <v/>
      </c>
      <c r="L530" s="88" t="str">
        <f t="shared" si="120"/>
        <v/>
      </c>
      <c r="M530" s="90" t="str">
        <f ca="1">IF(J530="","",VALUE(LEFT(OFFSET($E$7,$H$13*($J530-1),0),MAX(ISNUMBER(VALUE(MID(OFFSET($E$7,$H$13*($J530-1),0),{1,2,3,4,5,6,7,8,9},1)))*{1,2,3,4,5,6,7,8,9}))))</f>
        <v/>
      </c>
      <c r="N530" s="90" t="str">
        <f t="shared" ca="1" si="114"/>
        <v/>
      </c>
      <c r="O530" s="91" t="str">
        <f t="shared" si="121"/>
        <v/>
      </c>
      <c r="P530" s="91" t="str">
        <f t="shared" si="122"/>
        <v/>
      </c>
      <c r="Q530" s="92" t="str">
        <f t="shared" si="117"/>
        <v/>
      </c>
      <c r="R530" s="92" t="str">
        <f t="shared" si="123"/>
        <v/>
      </c>
      <c r="S530" s="92" t="str">
        <f t="shared" si="124"/>
        <v/>
      </c>
      <c r="T530" s="92" t="str">
        <f t="shared" si="125"/>
        <v/>
      </c>
      <c r="U530" s="94" t="str">
        <f t="shared" si="118"/>
        <v/>
      </c>
      <c r="V530" s="95" t="str">
        <f t="shared" si="119"/>
        <v/>
      </c>
      <c r="W530" s="95" t="str">
        <f t="shared" si="126"/>
        <v/>
      </c>
      <c r="X530" s="96" t="str">
        <f t="shared" si="127"/>
        <v/>
      </c>
    </row>
    <row r="531" spans="1:24" ht="14.4" x14ac:dyDescent="0.3">
      <c r="A531" s="13"/>
      <c r="B531" s="76"/>
      <c r="C531" s="78"/>
      <c r="D531" s="77"/>
      <c r="E531" s="66"/>
      <c r="J531" s="88" t="str">
        <f t="shared" si="115"/>
        <v/>
      </c>
      <c r="K531" s="89" t="str">
        <f t="shared" ca="1" si="116"/>
        <v/>
      </c>
      <c r="L531" s="88" t="str">
        <f t="shared" si="120"/>
        <v/>
      </c>
      <c r="M531" s="90" t="str">
        <f ca="1">IF(J531="","",VALUE(LEFT(OFFSET($E$7,$H$13*($J531-1),0),MAX(ISNUMBER(VALUE(MID(OFFSET($E$7,$H$13*($J531-1),0),{1,2,3,4,5,6,7,8,9},1)))*{1,2,3,4,5,6,7,8,9}))))</f>
        <v/>
      </c>
      <c r="N531" s="90" t="str">
        <f t="shared" ca="1" si="114"/>
        <v/>
      </c>
      <c r="O531" s="91" t="str">
        <f t="shared" si="121"/>
        <v/>
      </c>
      <c r="P531" s="91" t="str">
        <f t="shared" si="122"/>
        <v/>
      </c>
      <c r="Q531" s="92" t="str">
        <f t="shared" si="117"/>
        <v/>
      </c>
      <c r="R531" s="92" t="str">
        <f t="shared" si="123"/>
        <v/>
      </c>
      <c r="S531" s="92" t="str">
        <f t="shared" si="124"/>
        <v/>
      </c>
      <c r="T531" s="92" t="str">
        <f t="shared" si="125"/>
        <v/>
      </c>
      <c r="U531" s="94" t="str">
        <f t="shared" si="118"/>
        <v/>
      </c>
      <c r="V531" s="95" t="str">
        <f t="shared" si="119"/>
        <v/>
      </c>
      <c r="W531" s="95" t="str">
        <f t="shared" si="126"/>
        <v/>
      </c>
      <c r="X531" s="96" t="str">
        <f t="shared" si="127"/>
        <v/>
      </c>
    </row>
    <row r="532" spans="1:24" ht="14.4" x14ac:dyDescent="0.3">
      <c r="A532" s="13"/>
      <c r="B532" s="76"/>
      <c r="C532" s="78"/>
      <c r="D532" s="77"/>
      <c r="E532" s="66"/>
      <c r="J532" s="88" t="str">
        <f t="shared" si="115"/>
        <v/>
      </c>
      <c r="K532" s="89" t="str">
        <f t="shared" ca="1" si="116"/>
        <v/>
      </c>
      <c r="L532" s="88" t="str">
        <f t="shared" si="120"/>
        <v/>
      </c>
      <c r="M532" s="90" t="str">
        <f ca="1">IF(J532="","",VALUE(LEFT(OFFSET($E$7,$H$13*($J532-1),0),MAX(ISNUMBER(VALUE(MID(OFFSET($E$7,$H$13*($J532-1),0),{1,2,3,4,5,6,7,8,9},1)))*{1,2,3,4,5,6,7,8,9}))))</f>
        <v/>
      </c>
      <c r="N532" s="90" t="str">
        <f t="shared" ca="1" si="114"/>
        <v/>
      </c>
      <c r="O532" s="91" t="str">
        <f t="shared" si="121"/>
        <v/>
      </c>
      <c r="P532" s="91" t="str">
        <f t="shared" si="122"/>
        <v/>
      </c>
      <c r="Q532" s="92" t="str">
        <f t="shared" si="117"/>
        <v/>
      </c>
      <c r="R532" s="92" t="str">
        <f t="shared" si="123"/>
        <v/>
      </c>
      <c r="S532" s="92" t="str">
        <f t="shared" si="124"/>
        <v/>
      </c>
      <c r="T532" s="92" t="str">
        <f t="shared" si="125"/>
        <v/>
      </c>
      <c r="U532" s="94" t="str">
        <f t="shared" si="118"/>
        <v/>
      </c>
      <c r="V532" s="95" t="str">
        <f t="shared" si="119"/>
        <v/>
      </c>
      <c r="W532" s="95" t="str">
        <f t="shared" si="126"/>
        <v/>
      </c>
      <c r="X532" s="96" t="str">
        <f t="shared" si="127"/>
        <v/>
      </c>
    </row>
    <row r="533" spans="1:24" ht="14.4" x14ac:dyDescent="0.3">
      <c r="A533" s="13"/>
      <c r="B533" s="76"/>
      <c r="C533" s="78"/>
      <c r="D533" s="77"/>
      <c r="E533" s="66"/>
      <c r="J533" s="88" t="str">
        <f t="shared" si="115"/>
        <v/>
      </c>
      <c r="K533" s="89" t="str">
        <f t="shared" ca="1" si="116"/>
        <v/>
      </c>
      <c r="L533" s="88" t="str">
        <f t="shared" si="120"/>
        <v/>
      </c>
      <c r="M533" s="90" t="str">
        <f ca="1">IF(J533="","",VALUE(LEFT(OFFSET($E$7,$H$13*($J533-1),0),MAX(ISNUMBER(VALUE(MID(OFFSET($E$7,$H$13*($J533-1),0),{1,2,3,4,5,6,7,8,9},1)))*{1,2,3,4,5,6,7,8,9}))))</f>
        <v/>
      </c>
      <c r="N533" s="90" t="str">
        <f t="shared" ca="1" si="114"/>
        <v/>
      </c>
      <c r="O533" s="91" t="str">
        <f t="shared" si="121"/>
        <v/>
      </c>
      <c r="P533" s="91" t="str">
        <f t="shared" si="122"/>
        <v/>
      </c>
      <c r="Q533" s="92" t="str">
        <f t="shared" si="117"/>
        <v/>
      </c>
      <c r="R533" s="92" t="str">
        <f t="shared" si="123"/>
        <v/>
      </c>
      <c r="S533" s="92" t="str">
        <f t="shared" si="124"/>
        <v/>
      </c>
      <c r="T533" s="92" t="str">
        <f t="shared" si="125"/>
        <v/>
      </c>
      <c r="U533" s="94" t="str">
        <f t="shared" si="118"/>
        <v/>
      </c>
      <c r="V533" s="95" t="str">
        <f t="shared" si="119"/>
        <v/>
      </c>
      <c r="W533" s="95" t="str">
        <f t="shared" si="126"/>
        <v/>
      </c>
      <c r="X533" s="96" t="str">
        <f t="shared" si="127"/>
        <v/>
      </c>
    </row>
    <row r="534" spans="1:24" ht="14.4" x14ac:dyDescent="0.3">
      <c r="A534" s="13"/>
      <c r="B534" s="76"/>
      <c r="C534" s="78"/>
      <c r="D534" s="77"/>
      <c r="E534" s="66"/>
      <c r="J534" s="88" t="str">
        <f t="shared" si="115"/>
        <v/>
      </c>
      <c r="K534" s="89" t="str">
        <f t="shared" ca="1" si="116"/>
        <v/>
      </c>
      <c r="L534" s="88" t="str">
        <f t="shared" si="120"/>
        <v/>
      </c>
      <c r="M534" s="90" t="str">
        <f ca="1">IF(J534="","",VALUE(LEFT(OFFSET($E$7,$H$13*($J534-1),0),MAX(ISNUMBER(VALUE(MID(OFFSET($E$7,$H$13*($J534-1),0),{1,2,3,4,5,6,7,8,9},1)))*{1,2,3,4,5,6,7,8,9}))))</f>
        <v/>
      </c>
      <c r="N534" s="90" t="str">
        <f t="shared" ca="1" si="114"/>
        <v/>
      </c>
      <c r="O534" s="91" t="str">
        <f t="shared" si="121"/>
        <v/>
      </c>
      <c r="P534" s="91" t="str">
        <f t="shared" si="122"/>
        <v/>
      </c>
      <c r="Q534" s="92" t="str">
        <f t="shared" si="117"/>
        <v/>
      </c>
      <c r="R534" s="92" t="str">
        <f t="shared" si="123"/>
        <v/>
      </c>
      <c r="S534" s="92" t="str">
        <f t="shared" si="124"/>
        <v/>
      </c>
      <c r="T534" s="92" t="str">
        <f t="shared" si="125"/>
        <v/>
      </c>
      <c r="U534" s="94" t="str">
        <f t="shared" si="118"/>
        <v/>
      </c>
      <c r="V534" s="95" t="str">
        <f t="shared" si="119"/>
        <v/>
      </c>
      <c r="W534" s="95" t="str">
        <f t="shared" si="126"/>
        <v/>
      </c>
      <c r="X534" s="96" t="str">
        <f t="shared" si="127"/>
        <v/>
      </c>
    </row>
    <row r="535" spans="1:24" ht="14.4" x14ac:dyDescent="0.3">
      <c r="A535" s="13"/>
      <c r="B535" s="76"/>
      <c r="C535" s="78"/>
      <c r="D535" s="77"/>
      <c r="E535" s="66"/>
      <c r="J535" s="88" t="str">
        <f t="shared" si="115"/>
        <v/>
      </c>
      <c r="K535" s="89" t="str">
        <f t="shared" ca="1" si="116"/>
        <v/>
      </c>
      <c r="L535" s="88" t="str">
        <f t="shared" si="120"/>
        <v/>
      </c>
      <c r="M535" s="90" t="str">
        <f ca="1">IF(J535="","",VALUE(LEFT(OFFSET($E$7,$H$13*($J535-1),0),MAX(ISNUMBER(VALUE(MID(OFFSET($E$7,$H$13*($J535-1),0),{1,2,3,4,5,6,7,8,9},1)))*{1,2,3,4,5,6,7,8,9}))))</f>
        <v/>
      </c>
      <c r="N535" s="90" t="str">
        <f t="shared" ca="1" si="114"/>
        <v/>
      </c>
      <c r="O535" s="91" t="str">
        <f t="shared" si="121"/>
        <v/>
      </c>
      <c r="P535" s="91" t="str">
        <f t="shared" si="122"/>
        <v/>
      </c>
      <c r="Q535" s="92" t="str">
        <f t="shared" si="117"/>
        <v/>
      </c>
      <c r="R535" s="92" t="str">
        <f t="shared" si="123"/>
        <v/>
      </c>
      <c r="S535" s="92" t="str">
        <f t="shared" si="124"/>
        <v/>
      </c>
      <c r="T535" s="92" t="str">
        <f t="shared" si="125"/>
        <v/>
      </c>
      <c r="U535" s="94" t="str">
        <f t="shared" si="118"/>
        <v/>
      </c>
      <c r="V535" s="95" t="str">
        <f t="shared" si="119"/>
        <v/>
      </c>
      <c r="W535" s="95" t="str">
        <f t="shared" si="126"/>
        <v/>
      </c>
      <c r="X535" s="96" t="str">
        <f t="shared" si="127"/>
        <v/>
      </c>
    </row>
    <row r="536" spans="1:24" ht="14.4" x14ac:dyDescent="0.3">
      <c r="A536" s="13"/>
      <c r="B536" s="76"/>
      <c r="C536" s="78"/>
      <c r="D536" s="77"/>
      <c r="E536" s="66"/>
      <c r="J536" s="88" t="str">
        <f t="shared" si="115"/>
        <v/>
      </c>
      <c r="K536" s="89" t="str">
        <f t="shared" ca="1" si="116"/>
        <v/>
      </c>
      <c r="L536" s="88" t="str">
        <f t="shared" si="120"/>
        <v/>
      </c>
      <c r="M536" s="90" t="str">
        <f ca="1">IF(J536="","",VALUE(LEFT(OFFSET($E$7,$H$13*($J536-1),0),MAX(ISNUMBER(VALUE(MID(OFFSET($E$7,$H$13*($J536-1),0),{1,2,3,4,5,6,7,8,9},1)))*{1,2,3,4,5,6,7,8,9}))))</f>
        <v/>
      </c>
      <c r="N536" s="90" t="str">
        <f t="shared" ca="1" si="114"/>
        <v/>
      </c>
      <c r="O536" s="91" t="str">
        <f t="shared" si="121"/>
        <v/>
      </c>
      <c r="P536" s="91" t="str">
        <f t="shared" si="122"/>
        <v/>
      </c>
      <c r="Q536" s="92" t="str">
        <f t="shared" si="117"/>
        <v/>
      </c>
      <c r="R536" s="92" t="str">
        <f t="shared" si="123"/>
        <v/>
      </c>
      <c r="S536" s="92" t="str">
        <f t="shared" si="124"/>
        <v/>
      </c>
      <c r="T536" s="92" t="str">
        <f t="shared" si="125"/>
        <v/>
      </c>
      <c r="U536" s="94" t="str">
        <f t="shared" si="118"/>
        <v/>
      </c>
      <c r="V536" s="95" t="str">
        <f t="shared" si="119"/>
        <v/>
      </c>
      <c r="W536" s="95" t="str">
        <f t="shared" si="126"/>
        <v/>
      </c>
      <c r="X536" s="96" t="str">
        <f t="shared" si="127"/>
        <v/>
      </c>
    </row>
    <row r="537" spans="1:24" ht="14.4" x14ac:dyDescent="0.3">
      <c r="A537" s="13"/>
      <c r="B537" s="76"/>
      <c r="C537" s="78"/>
      <c r="D537" s="77"/>
      <c r="E537" s="66"/>
      <c r="J537" s="88" t="str">
        <f t="shared" si="115"/>
        <v/>
      </c>
      <c r="K537" s="89" t="str">
        <f t="shared" ca="1" si="116"/>
        <v/>
      </c>
      <c r="L537" s="88" t="str">
        <f t="shared" si="120"/>
        <v/>
      </c>
      <c r="M537" s="90" t="str">
        <f ca="1">IF(J537="","",VALUE(LEFT(OFFSET($E$7,$H$13*($J537-1),0),MAX(ISNUMBER(VALUE(MID(OFFSET($E$7,$H$13*($J537-1),0),{1,2,3,4,5,6,7,8,9},1)))*{1,2,3,4,5,6,7,8,9}))))</f>
        <v/>
      </c>
      <c r="N537" s="90" t="str">
        <f t="shared" ca="1" si="114"/>
        <v/>
      </c>
      <c r="O537" s="91" t="str">
        <f t="shared" si="121"/>
        <v/>
      </c>
      <c r="P537" s="91" t="str">
        <f t="shared" si="122"/>
        <v/>
      </c>
      <c r="Q537" s="92" t="str">
        <f t="shared" si="117"/>
        <v/>
      </c>
      <c r="R537" s="92" t="str">
        <f t="shared" si="123"/>
        <v/>
      </c>
      <c r="S537" s="92" t="str">
        <f t="shared" si="124"/>
        <v/>
      </c>
      <c r="T537" s="92" t="str">
        <f t="shared" si="125"/>
        <v/>
      </c>
      <c r="U537" s="94" t="str">
        <f t="shared" si="118"/>
        <v/>
      </c>
      <c r="V537" s="95" t="str">
        <f t="shared" si="119"/>
        <v/>
      </c>
      <c r="W537" s="95" t="str">
        <f t="shared" si="126"/>
        <v/>
      </c>
      <c r="X537" s="96" t="str">
        <f t="shared" si="127"/>
        <v/>
      </c>
    </row>
    <row r="538" spans="1:24" ht="14.4" x14ac:dyDescent="0.3">
      <c r="A538" s="13"/>
      <c r="B538" s="76"/>
      <c r="C538" s="78"/>
      <c r="D538" s="77"/>
      <c r="E538" s="66"/>
      <c r="J538" s="88" t="str">
        <f t="shared" si="115"/>
        <v/>
      </c>
      <c r="K538" s="89" t="str">
        <f t="shared" ca="1" si="116"/>
        <v/>
      </c>
      <c r="L538" s="88" t="str">
        <f t="shared" si="120"/>
        <v/>
      </c>
      <c r="M538" s="90" t="str">
        <f ca="1">IF(J538="","",VALUE(LEFT(OFFSET($E$7,$H$13*($J538-1),0),MAX(ISNUMBER(VALUE(MID(OFFSET($E$7,$H$13*($J538-1),0),{1,2,3,4,5,6,7,8,9},1)))*{1,2,3,4,5,6,7,8,9}))))</f>
        <v/>
      </c>
      <c r="N538" s="90" t="str">
        <f t="shared" ca="1" si="114"/>
        <v/>
      </c>
      <c r="O538" s="91" t="str">
        <f t="shared" si="121"/>
        <v/>
      </c>
      <c r="P538" s="91" t="str">
        <f t="shared" si="122"/>
        <v/>
      </c>
      <c r="Q538" s="92" t="str">
        <f t="shared" si="117"/>
        <v/>
      </c>
      <c r="R538" s="92" t="str">
        <f t="shared" si="123"/>
        <v/>
      </c>
      <c r="S538" s="92" t="str">
        <f t="shared" si="124"/>
        <v/>
      </c>
      <c r="T538" s="92" t="str">
        <f t="shared" si="125"/>
        <v/>
      </c>
      <c r="U538" s="94" t="str">
        <f t="shared" si="118"/>
        <v/>
      </c>
      <c r="V538" s="95" t="str">
        <f t="shared" si="119"/>
        <v/>
      </c>
      <c r="W538" s="95" t="str">
        <f t="shared" si="126"/>
        <v/>
      </c>
      <c r="X538" s="96" t="str">
        <f t="shared" si="127"/>
        <v/>
      </c>
    </row>
    <row r="539" spans="1:24" ht="14.4" x14ac:dyDescent="0.3">
      <c r="A539" s="13"/>
      <c r="B539" s="76"/>
      <c r="C539" s="78"/>
      <c r="D539" s="77"/>
      <c r="E539" s="66"/>
      <c r="J539" s="88" t="str">
        <f t="shared" si="115"/>
        <v/>
      </c>
      <c r="K539" s="89" t="str">
        <f t="shared" ca="1" si="116"/>
        <v/>
      </c>
      <c r="L539" s="88" t="str">
        <f t="shared" si="120"/>
        <v/>
      </c>
      <c r="M539" s="90" t="str">
        <f ca="1">IF(J539="","",VALUE(LEFT(OFFSET($E$7,$H$13*($J539-1),0),MAX(ISNUMBER(VALUE(MID(OFFSET($E$7,$H$13*($J539-1),0),{1,2,3,4,5,6,7,8,9},1)))*{1,2,3,4,5,6,7,8,9}))))</f>
        <v/>
      </c>
      <c r="N539" s="90" t="str">
        <f t="shared" ca="1" si="114"/>
        <v/>
      </c>
      <c r="O539" s="91" t="str">
        <f t="shared" si="121"/>
        <v/>
      </c>
      <c r="P539" s="91" t="str">
        <f t="shared" si="122"/>
        <v/>
      </c>
      <c r="Q539" s="92" t="str">
        <f t="shared" si="117"/>
        <v/>
      </c>
      <c r="R539" s="92" t="str">
        <f t="shared" si="123"/>
        <v/>
      </c>
      <c r="S539" s="92" t="str">
        <f t="shared" si="124"/>
        <v/>
      </c>
      <c r="T539" s="92" t="str">
        <f t="shared" si="125"/>
        <v/>
      </c>
      <c r="U539" s="94" t="str">
        <f t="shared" si="118"/>
        <v/>
      </c>
      <c r="V539" s="95" t="str">
        <f t="shared" si="119"/>
        <v/>
      </c>
      <c r="W539" s="95" t="str">
        <f t="shared" si="126"/>
        <v/>
      </c>
      <c r="X539" s="96" t="str">
        <f t="shared" si="127"/>
        <v/>
      </c>
    </row>
    <row r="540" spans="1:24" ht="14.4" x14ac:dyDescent="0.3">
      <c r="A540" s="13"/>
      <c r="B540" s="76"/>
      <c r="C540" s="78"/>
      <c r="D540" s="77"/>
      <c r="E540" s="66"/>
      <c r="J540" s="88" t="str">
        <f t="shared" si="115"/>
        <v/>
      </c>
      <c r="K540" s="89" t="str">
        <f t="shared" ca="1" si="116"/>
        <v/>
      </c>
      <c r="L540" s="88" t="str">
        <f t="shared" si="120"/>
        <v/>
      </c>
      <c r="M540" s="90" t="str">
        <f ca="1">IF(J540="","",VALUE(LEFT(OFFSET($E$7,$H$13*($J540-1),0),MAX(ISNUMBER(VALUE(MID(OFFSET($E$7,$H$13*($J540-1),0),{1,2,3,4,5,6,7,8,9},1)))*{1,2,3,4,5,6,7,8,9}))))</f>
        <v/>
      </c>
      <c r="N540" s="90" t="str">
        <f t="shared" ca="1" si="114"/>
        <v/>
      </c>
      <c r="O540" s="91" t="str">
        <f t="shared" si="121"/>
        <v/>
      </c>
      <c r="P540" s="91" t="str">
        <f t="shared" si="122"/>
        <v/>
      </c>
      <c r="Q540" s="92" t="str">
        <f t="shared" si="117"/>
        <v/>
      </c>
      <c r="R540" s="92" t="str">
        <f t="shared" si="123"/>
        <v/>
      </c>
      <c r="S540" s="92" t="str">
        <f t="shared" si="124"/>
        <v/>
      </c>
      <c r="T540" s="92" t="str">
        <f t="shared" si="125"/>
        <v/>
      </c>
      <c r="U540" s="94" t="str">
        <f t="shared" si="118"/>
        <v/>
      </c>
      <c r="V540" s="95" t="str">
        <f t="shared" si="119"/>
        <v/>
      </c>
      <c r="W540" s="95" t="str">
        <f t="shared" si="126"/>
        <v/>
      </c>
      <c r="X540" s="96" t="str">
        <f t="shared" si="127"/>
        <v/>
      </c>
    </row>
    <row r="541" spans="1:24" ht="14.4" x14ac:dyDescent="0.3">
      <c r="A541" s="13"/>
      <c r="B541" s="76"/>
      <c r="C541" s="78"/>
      <c r="D541" s="77"/>
      <c r="E541" s="66"/>
      <c r="J541" s="88" t="str">
        <f t="shared" si="115"/>
        <v/>
      </c>
      <c r="K541" s="89" t="str">
        <f t="shared" ca="1" si="116"/>
        <v/>
      </c>
      <c r="L541" s="88" t="str">
        <f t="shared" si="120"/>
        <v/>
      </c>
      <c r="M541" s="90" t="str">
        <f ca="1">IF(J541="","",VALUE(LEFT(OFFSET($E$7,$H$13*($J541-1),0),MAX(ISNUMBER(VALUE(MID(OFFSET($E$7,$H$13*($J541-1),0),{1,2,3,4,5,6,7,8,9},1)))*{1,2,3,4,5,6,7,8,9}))))</f>
        <v/>
      </c>
      <c r="N541" s="90" t="str">
        <f t="shared" ca="1" si="114"/>
        <v/>
      </c>
      <c r="O541" s="91" t="str">
        <f t="shared" si="121"/>
        <v/>
      </c>
      <c r="P541" s="91" t="str">
        <f t="shared" si="122"/>
        <v/>
      </c>
      <c r="Q541" s="92" t="str">
        <f t="shared" si="117"/>
        <v/>
      </c>
      <c r="R541" s="92" t="str">
        <f t="shared" si="123"/>
        <v/>
      </c>
      <c r="S541" s="92" t="str">
        <f t="shared" si="124"/>
        <v/>
      </c>
      <c r="T541" s="92" t="str">
        <f t="shared" si="125"/>
        <v/>
      </c>
      <c r="U541" s="94" t="str">
        <f t="shared" si="118"/>
        <v/>
      </c>
      <c r="V541" s="95" t="str">
        <f t="shared" si="119"/>
        <v/>
      </c>
      <c r="W541" s="95" t="str">
        <f t="shared" si="126"/>
        <v/>
      </c>
      <c r="X541" s="96" t="str">
        <f t="shared" si="127"/>
        <v/>
      </c>
    </row>
    <row r="542" spans="1:24" ht="14.4" x14ac:dyDescent="0.3">
      <c r="A542" s="13"/>
      <c r="B542" s="76"/>
      <c r="C542" s="78"/>
      <c r="D542" s="77"/>
      <c r="E542" s="66"/>
      <c r="J542" s="88" t="str">
        <f t="shared" si="115"/>
        <v/>
      </c>
      <c r="K542" s="89" t="str">
        <f t="shared" ca="1" si="116"/>
        <v/>
      </c>
      <c r="L542" s="88" t="str">
        <f t="shared" si="120"/>
        <v/>
      </c>
      <c r="M542" s="90" t="str">
        <f ca="1">IF(J542="","",VALUE(LEFT(OFFSET($E$7,$H$13*($J542-1),0),MAX(ISNUMBER(VALUE(MID(OFFSET($E$7,$H$13*($J542-1),0),{1,2,3,4,5,6,7,8,9},1)))*{1,2,3,4,5,6,7,8,9}))))</f>
        <v/>
      </c>
      <c r="N542" s="90" t="str">
        <f t="shared" ca="1" si="114"/>
        <v/>
      </c>
      <c r="O542" s="91" t="str">
        <f t="shared" si="121"/>
        <v/>
      </c>
      <c r="P542" s="91" t="str">
        <f t="shared" si="122"/>
        <v/>
      </c>
      <c r="Q542" s="92" t="str">
        <f t="shared" si="117"/>
        <v/>
      </c>
      <c r="R542" s="92" t="str">
        <f t="shared" si="123"/>
        <v/>
      </c>
      <c r="S542" s="92" t="str">
        <f t="shared" si="124"/>
        <v/>
      </c>
      <c r="T542" s="92" t="str">
        <f t="shared" si="125"/>
        <v/>
      </c>
      <c r="U542" s="94" t="str">
        <f t="shared" si="118"/>
        <v/>
      </c>
      <c r="V542" s="95" t="str">
        <f t="shared" si="119"/>
        <v/>
      </c>
      <c r="W542" s="95" t="str">
        <f t="shared" si="126"/>
        <v/>
      </c>
      <c r="X542" s="96" t="str">
        <f t="shared" si="127"/>
        <v/>
      </c>
    </row>
    <row r="543" spans="1:24" ht="14.4" x14ac:dyDescent="0.3">
      <c r="A543" s="13"/>
      <c r="B543" s="76"/>
      <c r="C543" s="78"/>
      <c r="D543" s="77"/>
      <c r="E543" s="66"/>
      <c r="J543" s="88" t="str">
        <f t="shared" si="115"/>
        <v/>
      </c>
      <c r="K543" s="89" t="str">
        <f t="shared" ca="1" si="116"/>
        <v/>
      </c>
      <c r="L543" s="88" t="str">
        <f t="shared" si="120"/>
        <v/>
      </c>
      <c r="M543" s="90" t="str">
        <f ca="1">IF(J543="","",VALUE(LEFT(OFFSET($E$7,$H$13*($J543-1),0),MAX(ISNUMBER(VALUE(MID(OFFSET($E$7,$H$13*($J543-1),0),{1,2,3,4,5,6,7,8,9},1)))*{1,2,3,4,5,6,7,8,9}))))</f>
        <v/>
      </c>
      <c r="N543" s="90" t="str">
        <f t="shared" ca="1" si="114"/>
        <v/>
      </c>
      <c r="O543" s="91" t="str">
        <f t="shared" si="121"/>
        <v/>
      </c>
      <c r="P543" s="91" t="str">
        <f t="shared" si="122"/>
        <v/>
      </c>
      <c r="Q543" s="92" t="str">
        <f t="shared" si="117"/>
        <v/>
      </c>
      <c r="R543" s="92" t="str">
        <f t="shared" si="123"/>
        <v/>
      </c>
      <c r="S543" s="92" t="str">
        <f t="shared" si="124"/>
        <v/>
      </c>
      <c r="T543" s="92" t="str">
        <f t="shared" si="125"/>
        <v/>
      </c>
      <c r="U543" s="94" t="str">
        <f t="shared" si="118"/>
        <v/>
      </c>
      <c r="V543" s="95" t="str">
        <f t="shared" si="119"/>
        <v/>
      </c>
      <c r="W543" s="95" t="str">
        <f t="shared" si="126"/>
        <v/>
      </c>
      <c r="X543" s="96" t="str">
        <f t="shared" si="127"/>
        <v/>
      </c>
    </row>
    <row r="544" spans="1:24" ht="14.4" x14ac:dyDescent="0.3">
      <c r="A544" s="13"/>
      <c r="B544" s="76"/>
      <c r="C544" s="78"/>
      <c r="D544" s="77"/>
      <c r="E544" s="66"/>
      <c r="J544" s="88" t="str">
        <f t="shared" si="115"/>
        <v/>
      </c>
      <c r="K544" s="89" t="str">
        <f t="shared" ca="1" si="116"/>
        <v/>
      </c>
      <c r="L544" s="88" t="str">
        <f t="shared" si="120"/>
        <v/>
      </c>
      <c r="M544" s="90" t="str">
        <f ca="1">IF(J544="","",VALUE(LEFT(OFFSET($E$7,$H$13*($J544-1),0),MAX(ISNUMBER(VALUE(MID(OFFSET($E$7,$H$13*($J544-1),0),{1,2,3,4,5,6,7,8,9},1)))*{1,2,3,4,5,6,7,8,9}))))</f>
        <v/>
      </c>
      <c r="N544" s="90" t="str">
        <f t="shared" ca="1" si="114"/>
        <v/>
      </c>
      <c r="O544" s="91" t="str">
        <f t="shared" si="121"/>
        <v/>
      </c>
      <c r="P544" s="91" t="str">
        <f t="shared" si="122"/>
        <v/>
      </c>
      <c r="Q544" s="92" t="str">
        <f t="shared" si="117"/>
        <v/>
      </c>
      <c r="R544" s="92" t="str">
        <f t="shared" si="123"/>
        <v/>
      </c>
      <c r="S544" s="92" t="str">
        <f t="shared" si="124"/>
        <v/>
      </c>
      <c r="T544" s="92" t="str">
        <f t="shared" si="125"/>
        <v/>
      </c>
      <c r="U544" s="94" t="str">
        <f t="shared" si="118"/>
        <v/>
      </c>
      <c r="V544" s="95" t="str">
        <f t="shared" si="119"/>
        <v/>
      </c>
      <c r="W544" s="95" t="str">
        <f t="shared" si="126"/>
        <v/>
      </c>
      <c r="X544" s="96" t="str">
        <f t="shared" si="127"/>
        <v/>
      </c>
    </row>
    <row r="545" spans="1:24" ht="14.4" x14ac:dyDescent="0.3">
      <c r="A545" s="13"/>
      <c r="B545" s="76"/>
      <c r="C545" s="78"/>
      <c r="D545" s="77"/>
      <c r="E545" s="66"/>
      <c r="J545" s="88" t="str">
        <f t="shared" si="115"/>
        <v/>
      </c>
      <c r="K545" s="89" t="str">
        <f t="shared" ca="1" si="116"/>
        <v/>
      </c>
      <c r="L545" s="88" t="str">
        <f t="shared" si="120"/>
        <v/>
      </c>
      <c r="M545" s="90" t="str">
        <f ca="1">IF(J545="","",VALUE(LEFT(OFFSET($E$7,$H$13*($J545-1),0),MAX(ISNUMBER(VALUE(MID(OFFSET($E$7,$H$13*($J545-1),0),{1,2,3,4,5,6,7,8,9},1)))*{1,2,3,4,5,6,7,8,9}))))</f>
        <v/>
      </c>
      <c r="N545" s="90" t="str">
        <f t="shared" ca="1" si="114"/>
        <v/>
      </c>
      <c r="O545" s="91" t="str">
        <f t="shared" si="121"/>
        <v/>
      </c>
      <c r="P545" s="91" t="str">
        <f t="shared" si="122"/>
        <v/>
      </c>
      <c r="Q545" s="92" t="str">
        <f t="shared" si="117"/>
        <v/>
      </c>
      <c r="R545" s="92" t="str">
        <f t="shared" si="123"/>
        <v/>
      </c>
      <c r="S545" s="92" t="str">
        <f t="shared" si="124"/>
        <v/>
      </c>
      <c r="T545" s="92" t="str">
        <f t="shared" si="125"/>
        <v/>
      </c>
      <c r="U545" s="94" t="str">
        <f t="shared" si="118"/>
        <v/>
      </c>
      <c r="V545" s="95" t="str">
        <f t="shared" si="119"/>
        <v/>
      </c>
      <c r="W545" s="95" t="str">
        <f t="shared" si="126"/>
        <v/>
      </c>
      <c r="X545" s="96" t="str">
        <f t="shared" si="127"/>
        <v/>
      </c>
    </row>
    <row r="546" spans="1:24" ht="14.4" x14ac:dyDescent="0.3">
      <c r="A546" s="13"/>
      <c r="B546" s="76"/>
      <c r="C546" s="78"/>
      <c r="D546" s="77"/>
      <c r="E546" s="66"/>
      <c r="J546" s="88" t="str">
        <f t="shared" si="115"/>
        <v/>
      </c>
      <c r="K546" s="89" t="str">
        <f t="shared" ca="1" si="116"/>
        <v/>
      </c>
      <c r="L546" s="88" t="str">
        <f t="shared" si="120"/>
        <v/>
      </c>
      <c r="M546" s="90" t="str">
        <f ca="1">IF(J546="","",VALUE(LEFT(OFFSET($E$7,$H$13*($J546-1),0),MAX(ISNUMBER(VALUE(MID(OFFSET($E$7,$H$13*($J546-1),0),{1,2,3,4,5,6,7,8,9},1)))*{1,2,3,4,5,6,7,8,9}))))</f>
        <v/>
      </c>
      <c r="N546" s="90" t="str">
        <f t="shared" ca="1" si="114"/>
        <v/>
      </c>
      <c r="O546" s="91" t="str">
        <f t="shared" si="121"/>
        <v/>
      </c>
      <c r="P546" s="91" t="str">
        <f t="shared" si="122"/>
        <v/>
      </c>
      <c r="Q546" s="92" t="str">
        <f t="shared" si="117"/>
        <v/>
      </c>
      <c r="R546" s="92" t="str">
        <f t="shared" si="123"/>
        <v/>
      </c>
      <c r="S546" s="92" t="str">
        <f t="shared" si="124"/>
        <v/>
      </c>
      <c r="T546" s="92" t="str">
        <f t="shared" si="125"/>
        <v/>
      </c>
      <c r="U546" s="94" t="str">
        <f t="shared" si="118"/>
        <v/>
      </c>
      <c r="V546" s="95" t="str">
        <f t="shared" si="119"/>
        <v/>
      </c>
      <c r="W546" s="95" t="str">
        <f t="shared" si="126"/>
        <v/>
      </c>
      <c r="X546" s="96" t="str">
        <f t="shared" si="127"/>
        <v/>
      </c>
    </row>
    <row r="547" spans="1:24" ht="14.4" x14ac:dyDescent="0.3">
      <c r="A547" s="13"/>
      <c r="B547" s="76"/>
      <c r="C547" s="78"/>
      <c r="D547" s="77"/>
      <c r="E547" s="66"/>
      <c r="J547" s="88" t="str">
        <f t="shared" si="115"/>
        <v/>
      </c>
      <c r="K547" s="89" t="str">
        <f t="shared" ca="1" si="116"/>
        <v/>
      </c>
      <c r="L547" s="88" t="str">
        <f t="shared" si="120"/>
        <v/>
      </c>
      <c r="M547" s="90" t="str">
        <f ca="1">IF(J547="","",VALUE(LEFT(OFFSET($E$7,$H$13*($J547-1),0),MAX(ISNUMBER(VALUE(MID(OFFSET($E$7,$H$13*($J547-1),0),{1,2,3,4,5,6,7,8,9},1)))*{1,2,3,4,5,6,7,8,9}))))</f>
        <v/>
      </c>
      <c r="N547" s="90" t="str">
        <f t="shared" ca="1" si="114"/>
        <v/>
      </c>
      <c r="O547" s="91" t="str">
        <f t="shared" si="121"/>
        <v/>
      </c>
      <c r="P547" s="91" t="str">
        <f t="shared" si="122"/>
        <v/>
      </c>
      <c r="Q547" s="92" t="str">
        <f t="shared" si="117"/>
        <v/>
      </c>
      <c r="R547" s="92" t="str">
        <f t="shared" si="123"/>
        <v/>
      </c>
      <c r="S547" s="92" t="str">
        <f t="shared" si="124"/>
        <v/>
      </c>
      <c r="T547" s="92" t="str">
        <f t="shared" si="125"/>
        <v/>
      </c>
      <c r="U547" s="94" t="str">
        <f t="shared" si="118"/>
        <v/>
      </c>
      <c r="V547" s="95" t="str">
        <f t="shared" si="119"/>
        <v/>
      </c>
      <c r="W547" s="95" t="str">
        <f t="shared" si="126"/>
        <v/>
      </c>
      <c r="X547" s="96" t="str">
        <f t="shared" si="127"/>
        <v/>
      </c>
    </row>
    <row r="548" spans="1:24" ht="14.4" x14ac:dyDescent="0.3">
      <c r="A548" s="13"/>
      <c r="B548" s="76"/>
      <c r="C548" s="78"/>
      <c r="D548" s="77"/>
      <c r="E548" s="66"/>
      <c r="J548" s="88" t="str">
        <f t="shared" si="115"/>
        <v/>
      </c>
      <c r="K548" s="89" t="str">
        <f t="shared" ca="1" si="116"/>
        <v/>
      </c>
      <c r="L548" s="88" t="str">
        <f t="shared" si="120"/>
        <v/>
      </c>
      <c r="M548" s="90" t="str">
        <f ca="1">IF(J548="","",VALUE(LEFT(OFFSET($E$7,$H$13*($J548-1),0),MAX(ISNUMBER(VALUE(MID(OFFSET($E$7,$H$13*($J548-1),0),{1,2,3,4,5,6,7,8,9},1)))*{1,2,3,4,5,6,7,8,9}))))</f>
        <v/>
      </c>
      <c r="N548" s="90" t="str">
        <f t="shared" ca="1" si="114"/>
        <v/>
      </c>
      <c r="O548" s="91" t="str">
        <f t="shared" si="121"/>
        <v/>
      </c>
      <c r="P548" s="91" t="str">
        <f t="shared" si="122"/>
        <v/>
      </c>
      <c r="Q548" s="92" t="str">
        <f t="shared" si="117"/>
        <v/>
      </c>
      <c r="R548" s="92" t="str">
        <f t="shared" si="123"/>
        <v/>
      </c>
      <c r="S548" s="92" t="str">
        <f t="shared" si="124"/>
        <v/>
      </c>
      <c r="T548" s="92" t="str">
        <f t="shared" si="125"/>
        <v/>
      </c>
      <c r="U548" s="94" t="str">
        <f t="shared" si="118"/>
        <v/>
      </c>
      <c r="V548" s="95" t="str">
        <f t="shared" si="119"/>
        <v/>
      </c>
      <c r="W548" s="95" t="str">
        <f t="shared" si="126"/>
        <v/>
      </c>
      <c r="X548" s="96" t="str">
        <f t="shared" si="127"/>
        <v/>
      </c>
    </row>
    <row r="549" spans="1:24" ht="14.4" x14ac:dyDescent="0.3">
      <c r="A549" s="13"/>
      <c r="B549" s="76"/>
      <c r="C549" s="78"/>
      <c r="D549" s="77"/>
      <c r="E549" s="66"/>
      <c r="J549" s="88" t="str">
        <f t="shared" si="115"/>
        <v/>
      </c>
      <c r="K549" s="89" t="str">
        <f t="shared" ca="1" si="116"/>
        <v/>
      </c>
      <c r="L549" s="88" t="str">
        <f t="shared" si="120"/>
        <v/>
      </c>
      <c r="M549" s="90" t="str">
        <f ca="1">IF(J549="","",VALUE(LEFT(OFFSET($E$7,$H$13*($J549-1),0),MAX(ISNUMBER(VALUE(MID(OFFSET($E$7,$H$13*($J549-1),0),{1,2,3,4,5,6,7,8,9},1)))*{1,2,3,4,5,6,7,8,9}))))</f>
        <v/>
      </c>
      <c r="N549" s="90" t="str">
        <f t="shared" ca="1" si="114"/>
        <v/>
      </c>
      <c r="O549" s="91" t="str">
        <f t="shared" si="121"/>
        <v/>
      </c>
      <c r="P549" s="91" t="str">
        <f t="shared" si="122"/>
        <v/>
      </c>
      <c r="Q549" s="92" t="str">
        <f t="shared" si="117"/>
        <v/>
      </c>
      <c r="R549" s="92" t="str">
        <f t="shared" si="123"/>
        <v/>
      </c>
      <c r="S549" s="92" t="str">
        <f t="shared" si="124"/>
        <v/>
      </c>
      <c r="T549" s="92" t="str">
        <f t="shared" si="125"/>
        <v/>
      </c>
      <c r="U549" s="94" t="str">
        <f t="shared" si="118"/>
        <v/>
      </c>
      <c r="V549" s="95" t="str">
        <f t="shared" si="119"/>
        <v/>
      </c>
      <c r="W549" s="95" t="str">
        <f t="shared" si="126"/>
        <v/>
      </c>
      <c r="X549" s="96" t="str">
        <f t="shared" si="127"/>
        <v/>
      </c>
    </row>
    <row r="550" spans="1:24" ht="14.4" x14ac:dyDescent="0.3">
      <c r="A550" s="13"/>
      <c r="B550" s="76"/>
      <c r="C550" s="78"/>
      <c r="D550" s="77"/>
      <c r="E550" s="66"/>
      <c r="J550" s="88" t="str">
        <f t="shared" si="115"/>
        <v/>
      </c>
      <c r="K550" s="89" t="str">
        <f t="shared" ca="1" si="116"/>
        <v/>
      </c>
      <c r="L550" s="88" t="str">
        <f t="shared" si="120"/>
        <v/>
      </c>
      <c r="M550" s="90" t="str">
        <f ca="1">IF(J550="","",VALUE(LEFT(OFFSET($E$7,$H$13*($J550-1),0),MAX(ISNUMBER(VALUE(MID(OFFSET($E$7,$H$13*($J550-1),0),{1,2,3,4,5,6,7,8,9},1)))*{1,2,3,4,5,6,7,8,9}))))</f>
        <v/>
      </c>
      <c r="N550" s="90" t="str">
        <f t="shared" ca="1" si="114"/>
        <v/>
      </c>
      <c r="O550" s="91" t="str">
        <f t="shared" si="121"/>
        <v/>
      </c>
      <c r="P550" s="91" t="str">
        <f t="shared" si="122"/>
        <v/>
      </c>
      <c r="Q550" s="92" t="str">
        <f t="shared" si="117"/>
        <v/>
      </c>
      <c r="R550" s="92" t="str">
        <f t="shared" si="123"/>
        <v/>
      </c>
      <c r="S550" s="92" t="str">
        <f t="shared" si="124"/>
        <v/>
      </c>
      <c r="T550" s="92" t="str">
        <f t="shared" si="125"/>
        <v/>
      </c>
      <c r="U550" s="94" t="str">
        <f t="shared" si="118"/>
        <v/>
      </c>
      <c r="V550" s="95" t="str">
        <f t="shared" si="119"/>
        <v/>
      </c>
      <c r="W550" s="95" t="str">
        <f t="shared" si="126"/>
        <v/>
      </c>
      <c r="X550" s="96" t="str">
        <f t="shared" si="127"/>
        <v/>
      </c>
    </row>
    <row r="551" spans="1:24" ht="14.4" x14ac:dyDescent="0.3">
      <c r="A551" s="13"/>
      <c r="B551" s="76"/>
      <c r="C551" s="78"/>
      <c r="D551" s="77"/>
      <c r="E551" s="66"/>
      <c r="J551" s="88" t="str">
        <f t="shared" si="115"/>
        <v/>
      </c>
      <c r="K551" s="89" t="str">
        <f t="shared" ca="1" si="116"/>
        <v/>
      </c>
      <c r="L551" s="88" t="str">
        <f t="shared" si="120"/>
        <v/>
      </c>
      <c r="M551" s="90" t="str">
        <f ca="1">IF(J551="","",VALUE(LEFT(OFFSET($E$7,$H$13*($J551-1),0),MAX(ISNUMBER(VALUE(MID(OFFSET($E$7,$H$13*($J551-1),0),{1,2,3,4,5,6,7,8,9},1)))*{1,2,3,4,5,6,7,8,9}))))</f>
        <v/>
      </c>
      <c r="N551" s="90" t="str">
        <f t="shared" ca="1" si="114"/>
        <v/>
      </c>
      <c r="O551" s="91" t="str">
        <f t="shared" si="121"/>
        <v/>
      </c>
      <c r="P551" s="91" t="str">
        <f t="shared" si="122"/>
        <v/>
      </c>
      <c r="Q551" s="92" t="str">
        <f t="shared" si="117"/>
        <v/>
      </c>
      <c r="R551" s="92" t="str">
        <f t="shared" si="123"/>
        <v/>
      </c>
      <c r="S551" s="92" t="str">
        <f t="shared" si="124"/>
        <v/>
      </c>
      <c r="T551" s="92" t="str">
        <f t="shared" si="125"/>
        <v/>
      </c>
      <c r="U551" s="94" t="str">
        <f t="shared" si="118"/>
        <v/>
      </c>
      <c r="V551" s="95" t="str">
        <f t="shared" si="119"/>
        <v/>
      </c>
      <c r="W551" s="95" t="str">
        <f t="shared" si="126"/>
        <v/>
      </c>
      <c r="X551" s="96" t="str">
        <f t="shared" si="127"/>
        <v/>
      </c>
    </row>
    <row r="552" spans="1:24" ht="14.4" x14ac:dyDescent="0.3">
      <c r="A552" s="13"/>
      <c r="B552" s="76"/>
      <c r="C552" s="78"/>
      <c r="D552" s="77"/>
      <c r="E552" s="66"/>
      <c r="J552" s="88" t="str">
        <f t="shared" si="115"/>
        <v/>
      </c>
      <c r="K552" s="89" t="str">
        <f t="shared" ca="1" si="116"/>
        <v/>
      </c>
      <c r="L552" s="88" t="str">
        <f t="shared" si="120"/>
        <v/>
      </c>
      <c r="M552" s="90" t="str">
        <f ca="1">IF(J552="","",VALUE(LEFT(OFFSET($E$7,$H$13*($J552-1),0),MAX(ISNUMBER(VALUE(MID(OFFSET($E$7,$H$13*($J552-1),0),{1,2,3,4,5,6,7,8,9},1)))*{1,2,3,4,5,6,7,8,9}))))</f>
        <v/>
      </c>
      <c r="N552" s="90" t="str">
        <f t="shared" ca="1" si="114"/>
        <v/>
      </c>
      <c r="O552" s="91" t="str">
        <f t="shared" si="121"/>
        <v/>
      </c>
      <c r="P552" s="91" t="str">
        <f t="shared" si="122"/>
        <v/>
      </c>
      <c r="Q552" s="92" t="str">
        <f t="shared" si="117"/>
        <v/>
      </c>
      <c r="R552" s="92" t="str">
        <f t="shared" si="123"/>
        <v/>
      </c>
      <c r="S552" s="92" t="str">
        <f t="shared" si="124"/>
        <v/>
      </c>
      <c r="T552" s="92" t="str">
        <f t="shared" si="125"/>
        <v/>
      </c>
      <c r="U552" s="94" t="str">
        <f t="shared" si="118"/>
        <v/>
      </c>
      <c r="V552" s="95" t="str">
        <f t="shared" si="119"/>
        <v/>
      </c>
      <c r="W552" s="95" t="str">
        <f t="shared" si="126"/>
        <v/>
      </c>
      <c r="X552" s="96" t="str">
        <f t="shared" si="127"/>
        <v/>
      </c>
    </row>
    <row r="553" spans="1:24" ht="14.4" x14ac:dyDescent="0.3">
      <c r="A553" s="13"/>
      <c r="B553" s="76"/>
      <c r="C553" s="78"/>
      <c r="D553" s="77"/>
      <c r="E553" s="66"/>
      <c r="J553" s="88" t="str">
        <f t="shared" si="115"/>
        <v/>
      </c>
      <c r="K553" s="89" t="str">
        <f t="shared" ca="1" si="116"/>
        <v/>
      </c>
      <c r="L553" s="88" t="str">
        <f t="shared" si="120"/>
        <v/>
      </c>
      <c r="M553" s="90" t="str">
        <f ca="1">IF(J553="","",VALUE(LEFT(OFFSET($E$7,$H$13*($J553-1),0),MAX(ISNUMBER(VALUE(MID(OFFSET($E$7,$H$13*($J553-1),0),{1,2,3,4,5,6,7,8,9},1)))*{1,2,3,4,5,6,7,8,9}))))</f>
        <v/>
      </c>
      <c r="N553" s="90" t="str">
        <f t="shared" ca="1" si="114"/>
        <v/>
      </c>
      <c r="O553" s="91" t="str">
        <f t="shared" si="121"/>
        <v/>
      </c>
      <c r="P553" s="91" t="str">
        <f t="shared" si="122"/>
        <v/>
      </c>
      <c r="Q553" s="92" t="str">
        <f t="shared" si="117"/>
        <v/>
      </c>
      <c r="R553" s="92" t="str">
        <f t="shared" si="123"/>
        <v/>
      </c>
      <c r="S553" s="92" t="str">
        <f t="shared" si="124"/>
        <v/>
      </c>
      <c r="T553" s="92" t="str">
        <f t="shared" si="125"/>
        <v/>
      </c>
      <c r="U553" s="94" t="str">
        <f t="shared" si="118"/>
        <v/>
      </c>
      <c r="V553" s="95" t="str">
        <f t="shared" si="119"/>
        <v/>
      </c>
      <c r="W553" s="95" t="str">
        <f t="shared" si="126"/>
        <v/>
      </c>
      <c r="X553" s="96" t="str">
        <f t="shared" si="127"/>
        <v/>
      </c>
    </row>
    <row r="554" spans="1:24" ht="14.4" x14ac:dyDescent="0.3">
      <c r="A554" s="13"/>
      <c r="B554" s="76"/>
      <c r="C554" s="78"/>
      <c r="D554" s="77"/>
      <c r="E554" s="66"/>
      <c r="J554" s="88" t="str">
        <f t="shared" si="115"/>
        <v/>
      </c>
      <c r="K554" s="89" t="str">
        <f t="shared" ca="1" si="116"/>
        <v/>
      </c>
      <c r="L554" s="88" t="str">
        <f t="shared" si="120"/>
        <v/>
      </c>
      <c r="M554" s="90" t="str">
        <f ca="1">IF(J554="","",VALUE(LEFT(OFFSET($E$7,$H$13*($J554-1),0),MAX(ISNUMBER(VALUE(MID(OFFSET($E$7,$H$13*($J554-1),0),{1,2,3,4,5,6,7,8,9},1)))*{1,2,3,4,5,6,7,8,9}))))</f>
        <v/>
      </c>
      <c r="N554" s="90" t="str">
        <f t="shared" ca="1" si="114"/>
        <v/>
      </c>
      <c r="O554" s="91" t="str">
        <f t="shared" si="121"/>
        <v/>
      </c>
      <c r="P554" s="91" t="str">
        <f t="shared" si="122"/>
        <v/>
      </c>
      <c r="Q554" s="92" t="str">
        <f t="shared" si="117"/>
        <v/>
      </c>
      <c r="R554" s="92" t="str">
        <f t="shared" si="123"/>
        <v/>
      </c>
      <c r="S554" s="92" t="str">
        <f t="shared" si="124"/>
        <v/>
      </c>
      <c r="T554" s="92" t="str">
        <f t="shared" si="125"/>
        <v/>
      </c>
      <c r="U554" s="94" t="str">
        <f t="shared" si="118"/>
        <v/>
      </c>
      <c r="V554" s="95" t="str">
        <f t="shared" si="119"/>
        <v/>
      </c>
      <c r="W554" s="95" t="str">
        <f t="shared" si="126"/>
        <v/>
      </c>
      <c r="X554" s="96" t="str">
        <f t="shared" si="127"/>
        <v/>
      </c>
    </row>
    <row r="555" spans="1:24" ht="14.4" x14ac:dyDescent="0.3">
      <c r="A555" s="13"/>
      <c r="B555" s="76"/>
      <c r="C555" s="78"/>
      <c r="D555" s="77"/>
      <c r="E555" s="66"/>
      <c r="J555" s="88" t="str">
        <f t="shared" si="115"/>
        <v/>
      </c>
      <c r="K555" s="89" t="str">
        <f t="shared" ca="1" si="116"/>
        <v/>
      </c>
      <c r="L555" s="88" t="str">
        <f t="shared" si="120"/>
        <v/>
      </c>
      <c r="M555" s="90" t="str">
        <f ca="1">IF(J555="","",VALUE(LEFT(OFFSET($E$7,$H$13*($J555-1),0),MAX(ISNUMBER(VALUE(MID(OFFSET($E$7,$H$13*($J555-1),0),{1,2,3,4,5,6,7,8,9},1)))*{1,2,3,4,5,6,7,8,9}))))</f>
        <v/>
      </c>
      <c r="N555" s="90" t="str">
        <f t="shared" ca="1" si="114"/>
        <v/>
      </c>
      <c r="O555" s="91" t="str">
        <f t="shared" si="121"/>
        <v/>
      </c>
      <c r="P555" s="91" t="str">
        <f t="shared" si="122"/>
        <v/>
      </c>
      <c r="Q555" s="92" t="str">
        <f t="shared" si="117"/>
        <v/>
      </c>
      <c r="R555" s="92" t="str">
        <f t="shared" si="123"/>
        <v/>
      </c>
      <c r="S555" s="92" t="str">
        <f t="shared" si="124"/>
        <v/>
      </c>
      <c r="T555" s="92" t="str">
        <f t="shared" si="125"/>
        <v/>
      </c>
      <c r="U555" s="94" t="str">
        <f t="shared" si="118"/>
        <v/>
      </c>
      <c r="V555" s="95" t="str">
        <f t="shared" si="119"/>
        <v/>
      </c>
      <c r="W555" s="95" t="str">
        <f t="shared" si="126"/>
        <v/>
      </c>
      <c r="X555" s="96" t="str">
        <f t="shared" si="127"/>
        <v/>
      </c>
    </row>
    <row r="556" spans="1:24" ht="14.4" x14ac:dyDescent="0.3">
      <c r="A556" s="13"/>
      <c r="B556" s="76"/>
      <c r="C556" s="78"/>
      <c r="D556" s="77"/>
      <c r="E556" s="66"/>
      <c r="J556" s="88" t="str">
        <f t="shared" si="115"/>
        <v/>
      </c>
      <c r="K556" s="89" t="str">
        <f t="shared" ca="1" si="116"/>
        <v/>
      </c>
      <c r="L556" s="88" t="str">
        <f t="shared" si="120"/>
        <v/>
      </c>
      <c r="M556" s="90" t="str">
        <f ca="1">IF(J556="","",VALUE(LEFT(OFFSET($E$7,$H$13*($J556-1),0),MAX(ISNUMBER(VALUE(MID(OFFSET($E$7,$H$13*($J556-1),0),{1,2,3,4,5,6,7,8,9},1)))*{1,2,3,4,5,6,7,8,9}))))</f>
        <v/>
      </c>
      <c r="N556" s="90" t="str">
        <f t="shared" ca="1" si="114"/>
        <v/>
      </c>
      <c r="O556" s="91" t="str">
        <f t="shared" si="121"/>
        <v/>
      </c>
      <c r="P556" s="91" t="str">
        <f t="shared" si="122"/>
        <v/>
      </c>
      <c r="Q556" s="92" t="str">
        <f t="shared" si="117"/>
        <v/>
      </c>
      <c r="R556" s="92" t="str">
        <f t="shared" si="123"/>
        <v/>
      </c>
      <c r="S556" s="92" t="str">
        <f t="shared" si="124"/>
        <v/>
      </c>
      <c r="T556" s="92" t="str">
        <f t="shared" si="125"/>
        <v/>
      </c>
      <c r="U556" s="94" t="str">
        <f t="shared" si="118"/>
        <v/>
      </c>
      <c r="V556" s="95" t="str">
        <f t="shared" si="119"/>
        <v/>
      </c>
      <c r="W556" s="95" t="str">
        <f t="shared" si="126"/>
        <v/>
      </c>
      <c r="X556" s="96" t="str">
        <f t="shared" si="127"/>
        <v/>
      </c>
    </row>
    <row r="557" spans="1:24" ht="14.4" x14ac:dyDescent="0.3">
      <c r="A557" s="13"/>
      <c r="B557" s="76"/>
      <c r="C557" s="78"/>
      <c r="D557" s="77"/>
      <c r="E557" s="66"/>
      <c r="J557" s="88" t="str">
        <f t="shared" si="115"/>
        <v/>
      </c>
      <c r="K557" s="89" t="str">
        <f t="shared" ca="1" si="116"/>
        <v/>
      </c>
      <c r="L557" s="88" t="str">
        <f t="shared" si="120"/>
        <v/>
      </c>
      <c r="M557" s="90" t="str">
        <f ca="1">IF(J557="","",VALUE(LEFT(OFFSET($E$7,$H$13*($J557-1),0),MAX(ISNUMBER(VALUE(MID(OFFSET($E$7,$H$13*($J557-1),0),{1,2,3,4,5,6,7,8,9},1)))*{1,2,3,4,5,6,7,8,9}))))</f>
        <v/>
      </c>
      <c r="N557" s="90" t="str">
        <f t="shared" ca="1" si="114"/>
        <v/>
      </c>
      <c r="O557" s="91" t="str">
        <f t="shared" si="121"/>
        <v/>
      </c>
      <c r="P557" s="91" t="str">
        <f t="shared" si="122"/>
        <v/>
      </c>
      <c r="Q557" s="92" t="str">
        <f t="shared" si="117"/>
        <v/>
      </c>
      <c r="R557" s="92" t="str">
        <f t="shared" si="123"/>
        <v/>
      </c>
      <c r="S557" s="92" t="str">
        <f t="shared" si="124"/>
        <v/>
      </c>
      <c r="T557" s="92" t="str">
        <f t="shared" si="125"/>
        <v/>
      </c>
      <c r="U557" s="94" t="str">
        <f t="shared" si="118"/>
        <v/>
      </c>
      <c r="V557" s="95" t="str">
        <f t="shared" si="119"/>
        <v/>
      </c>
      <c r="W557" s="95" t="str">
        <f t="shared" si="126"/>
        <v/>
      </c>
      <c r="X557" s="96" t="str">
        <f t="shared" si="127"/>
        <v/>
      </c>
    </row>
    <row r="558" spans="1:24" ht="14.4" x14ac:dyDescent="0.3">
      <c r="A558" s="13"/>
      <c r="B558" s="76"/>
      <c r="C558" s="78"/>
      <c r="D558" s="77"/>
      <c r="E558" s="66"/>
      <c r="J558" s="88" t="str">
        <f t="shared" si="115"/>
        <v/>
      </c>
      <c r="K558" s="89" t="str">
        <f t="shared" ca="1" si="116"/>
        <v/>
      </c>
      <c r="L558" s="88" t="str">
        <f t="shared" si="120"/>
        <v/>
      </c>
      <c r="M558" s="90" t="str">
        <f ca="1">IF(J558="","",VALUE(LEFT(OFFSET($E$7,$H$13*($J558-1),0),MAX(ISNUMBER(VALUE(MID(OFFSET($E$7,$H$13*($J558-1),0),{1,2,3,4,5,6,7,8,9},1)))*{1,2,3,4,5,6,7,8,9}))))</f>
        <v/>
      </c>
      <c r="N558" s="90" t="str">
        <f t="shared" ca="1" si="114"/>
        <v/>
      </c>
      <c r="O558" s="91" t="str">
        <f t="shared" si="121"/>
        <v/>
      </c>
      <c r="P558" s="91" t="str">
        <f t="shared" si="122"/>
        <v/>
      </c>
      <c r="Q558" s="92" t="str">
        <f t="shared" si="117"/>
        <v/>
      </c>
      <c r="R558" s="92" t="str">
        <f t="shared" si="123"/>
        <v/>
      </c>
      <c r="S558" s="92" t="str">
        <f t="shared" si="124"/>
        <v/>
      </c>
      <c r="T558" s="92" t="str">
        <f t="shared" si="125"/>
        <v/>
      </c>
      <c r="U558" s="94" t="str">
        <f t="shared" si="118"/>
        <v/>
      </c>
      <c r="V558" s="95" t="str">
        <f t="shared" si="119"/>
        <v/>
      </c>
      <c r="W558" s="95" t="str">
        <f t="shared" si="126"/>
        <v/>
      </c>
      <c r="X558" s="96" t="str">
        <f t="shared" si="127"/>
        <v/>
      </c>
    </row>
    <row r="559" spans="1:24" ht="14.4" x14ac:dyDescent="0.3">
      <c r="A559" s="13"/>
      <c r="B559" s="76"/>
      <c r="C559" s="78"/>
      <c r="D559" s="77"/>
      <c r="E559" s="66"/>
      <c r="J559" s="88" t="str">
        <f t="shared" si="115"/>
        <v/>
      </c>
      <c r="K559" s="89" t="str">
        <f t="shared" ca="1" si="116"/>
        <v/>
      </c>
      <c r="L559" s="88" t="str">
        <f t="shared" si="120"/>
        <v/>
      </c>
      <c r="M559" s="90" t="str">
        <f ca="1">IF(J559="","",VALUE(LEFT(OFFSET($E$7,$H$13*($J559-1),0),MAX(ISNUMBER(VALUE(MID(OFFSET($E$7,$H$13*($J559-1),0),{1,2,3,4,5,6,7,8,9},1)))*{1,2,3,4,5,6,7,8,9}))))</f>
        <v/>
      </c>
      <c r="N559" s="90" t="str">
        <f t="shared" ca="1" si="114"/>
        <v/>
      </c>
      <c r="O559" s="91" t="str">
        <f t="shared" si="121"/>
        <v/>
      </c>
      <c r="P559" s="91" t="str">
        <f t="shared" si="122"/>
        <v/>
      </c>
      <c r="Q559" s="92" t="str">
        <f t="shared" si="117"/>
        <v/>
      </c>
      <c r="R559" s="92" t="str">
        <f t="shared" si="123"/>
        <v/>
      </c>
      <c r="S559" s="92" t="str">
        <f t="shared" si="124"/>
        <v/>
      </c>
      <c r="T559" s="92" t="str">
        <f t="shared" si="125"/>
        <v/>
      </c>
      <c r="U559" s="94" t="str">
        <f t="shared" si="118"/>
        <v/>
      </c>
      <c r="V559" s="95" t="str">
        <f t="shared" si="119"/>
        <v/>
      </c>
      <c r="W559" s="95" t="str">
        <f t="shared" si="126"/>
        <v/>
      </c>
      <c r="X559" s="96" t="str">
        <f t="shared" si="127"/>
        <v/>
      </c>
    </row>
    <row r="560" spans="1:24" ht="14.4" x14ac:dyDescent="0.3">
      <c r="A560" s="13"/>
      <c r="B560" s="76"/>
      <c r="C560" s="78"/>
      <c r="D560" s="77"/>
      <c r="E560" s="66"/>
      <c r="J560" s="88" t="str">
        <f t="shared" si="115"/>
        <v/>
      </c>
      <c r="K560" s="89" t="str">
        <f t="shared" ca="1" si="116"/>
        <v/>
      </c>
      <c r="L560" s="88" t="str">
        <f t="shared" si="120"/>
        <v/>
      </c>
      <c r="M560" s="90" t="str">
        <f ca="1">IF(J560="","",VALUE(LEFT(OFFSET($E$7,$H$13*($J560-1),0),MAX(ISNUMBER(VALUE(MID(OFFSET($E$7,$H$13*($J560-1),0),{1,2,3,4,5,6,7,8,9},1)))*{1,2,3,4,5,6,7,8,9}))))</f>
        <v/>
      </c>
      <c r="N560" s="90" t="str">
        <f t="shared" ca="1" si="114"/>
        <v/>
      </c>
      <c r="O560" s="91" t="str">
        <f t="shared" si="121"/>
        <v/>
      </c>
      <c r="P560" s="91" t="str">
        <f t="shared" si="122"/>
        <v/>
      </c>
      <c r="Q560" s="92" t="str">
        <f t="shared" si="117"/>
        <v/>
      </c>
      <c r="R560" s="92" t="str">
        <f t="shared" si="123"/>
        <v/>
      </c>
      <c r="S560" s="92" t="str">
        <f t="shared" si="124"/>
        <v/>
      </c>
      <c r="T560" s="92" t="str">
        <f t="shared" si="125"/>
        <v/>
      </c>
      <c r="U560" s="94" t="str">
        <f t="shared" si="118"/>
        <v/>
      </c>
      <c r="V560" s="95" t="str">
        <f t="shared" si="119"/>
        <v/>
      </c>
      <c r="W560" s="95" t="str">
        <f t="shared" si="126"/>
        <v/>
      </c>
      <c r="X560" s="96" t="str">
        <f t="shared" si="127"/>
        <v/>
      </c>
    </row>
    <row r="561" spans="1:24" ht="14.4" x14ac:dyDescent="0.3">
      <c r="A561" s="13"/>
      <c r="B561" s="76"/>
      <c r="C561" s="78"/>
      <c r="D561" s="77"/>
      <c r="E561" s="66"/>
      <c r="J561" s="88" t="str">
        <f t="shared" si="115"/>
        <v/>
      </c>
      <c r="K561" s="89" t="str">
        <f t="shared" ca="1" si="116"/>
        <v/>
      </c>
      <c r="L561" s="88" t="str">
        <f t="shared" si="120"/>
        <v/>
      </c>
      <c r="M561" s="90" t="str">
        <f ca="1">IF(J561="","",VALUE(LEFT(OFFSET($E$7,$H$13*($J561-1),0),MAX(ISNUMBER(VALUE(MID(OFFSET($E$7,$H$13*($J561-1),0),{1,2,3,4,5,6,7,8,9},1)))*{1,2,3,4,5,6,7,8,9}))))</f>
        <v/>
      </c>
      <c r="N561" s="90" t="str">
        <f t="shared" ca="1" si="114"/>
        <v/>
      </c>
      <c r="O561" s="91" t="str">
        <f t="shared" si="121"/>
        <v/>
      </c>
      <c r="P561" s="91" t="str">
        <f t="shared" si="122"/>
        <v/>
      </c>
      <c r="Q561" s="92" t="str">
        <f t="shared" si="117"/>
        <v/>
      </c>
      <c r="R561" s="92" t="str">
        <f t="shared" si="123"/>
        <v/>
      </c>
      <c r="S561" s="92" t="str">
        <f t="shared" si="124"/>
        <v/>
      </c>
      <c r="T561" s="92" t="str">
        <f t="shared" si="125"/>
        <v/>
      </c>
      <c r="U561" s="94" t="str">
        <f t="shared" si="118"/>
        <v/>
      </c>
      <c r="V561" s="95" t="str">
        <f t="shared" si="119"/>
        <v/>
      </c>
      <c r="W561" s="95" t="str">
        <f t="shared" si="126"/>
        <v/>
      </c>
      <c r="X561" s="96" t="str">
        <f t="shared" si="127"/>
        <v/>
      </c>
    </row>
    <row r="562" spans="1:24" ht="14.4" x14ac:dyDescent="0.3">
      <c r="A562" s="13"/>
      <c r="B562" s="76"/>
      <c r="C562" s="78"/>
      <c r="D562" s="77"/>
      <c r="E562" s="66"/>
      <c r="J562" s="88" t="str">
        <f t="shared" si="115"/>
        <v/>
      </c>
      <c r="K562" s="89" t="str">
        <f t="shared" ca="1" si="116"/>
        <v/>
      </c>
      <c r="L562" s="88" t="str">
        <f t="shared" si="120"/>
        <v/>
      </c>
      <c r="M562" s="90" t="str">
        <f ca="1">IF(J562="","",VALUE(LEFT(OFFSET($E$7,$H$13*($J562-1),0),MAX(ISNUMBER(VALUE(MID(OFFSET($E$7,$H$13*($J562-1),0),{1,2,3,4,5,6,7,8,9},1)))*{1,2,3,4,5,6,7,8,9}))))</f>
        <v/>
      </c>
      <c r="N562" s="90" t="str">
        <f t="shared" ca="1" si="114"/>
        <v/>
      </c>
      <c r="O562" s="91" t="str">
        <f t="shared" si="121"/>
        <v/>
      </c>
      <c r="P562" s="91" t="str">
        <f t="shared" si="122"/>
        <v/>
      </c>
      <c r="Q562" s="92" t="str">
        <f t="shared" si="117"/>
        <v/>
      </c>
      <c r="R562" s="92" t="str">
        <f t="shared" si="123"/>
        <v/>
      </c>
      <c r="S562" s="92" t="str">
        <f t="shared" si="124"/>
        <v/>
      </c>
      <c r="T562" s="92" t="str">
        <f t="shared" si="125"/>
        <v/>
      </c>
      <c r="U562" s="94" t="str">
        <f t="shared" si="118"/>
        <v/>
      </c>
      <c r="V562" s="95" t="str">
        <f t="shared" si="119"/>
        <v/>
      </c>
      <c r="W562" s="95" t="str">
        <f t="shared" si="126"/>
        <v/>
      </c>
      <c r="X562" s="96" t="str">
        <f t="shared" si="127"/>
        <v/>
      </c>
    </row>
    <row r="563" spans="1:24" ht="14.4" x14ac:dyDescent="0.3">
      <c r="A563" s="13"/>
      <c r="B563" s="76"/>
      <c r="C563" s="78"/>
      <c r="D563" s="77"/>
      <c r="E563" s="66"/>
      <c r="J563" s="88" t="str">
        <f t="shared" si="115"/>
        <v/>
      </c>
      <c r="K563" s="89" t="str">
        <f t="shared" ca="1" si="116"/>
        <v/>
      </c>
      <c r="L563" s="88" t="str">
        <f t="shared" si="120"/>
        <v/>
      </c>
      <c r="M563" s="90" t="str">
        <f ca="1">IF(J563="","",VALUE(LEFT(OFFSET($E$7,$H$13*($J563-1),0),MAX(ISNUMBER(VALUE(MID(OFFSET($E$7,$H$13*($J563-1),0),{1,2,3,4,5,6,7,8,9},1)))*{1,2,3,4,5,6,7,8,9}))))</f>
        <v/>
      </c>
      <c r="N563" s="90" t="str">
        <f t="shared" ca="1" si="114"/>
        <v/>
      </c>
      <c r="O563" s="91" t="str">
        <f t="shared" si="121"/>
        <v/>
      </c>
      <c r="P563" s="91" t="str">
        <f t="shared" si="122"/>
        <v/>
      </c>
      <c r="Q563" s="92" t="str">
        <f t="shared" si="117"/>
        <v/>
      </c>
      <c r="R563" s="92" t="str">
        <f t="shared" si="123"/>
        <v/>
      </c>
      <c r="S563" s="92" t="str">
        <f t="shared" si="124"/>
        <v/>
      </c>
      <c r="T563" s="92" t="str">
        <f t="shared" si="125"/>
        <v/>
      </c>
      <c r="U563" s="94" t="str">
        <f t="shared" si="118"/>
        <v/>
      </c>
      <c r="V563" s="95" t="str">
        <f t="shared" si="119"/>
        <v/>
      </c>
      <c r="W563" s="95" t="str">
        <f t="shared" si="126"/>
        <v/>
      </c>
      <c r="X563" s="96" t="str">
        <f t="shared" si="127"/>
        <v/>
      </c>
    </row>
    <row r="564" spans="1:24" ht="14.4" x14ac:dyDescent="0.3">
      <c r="A564" s="13"/>
      <c r="B564" s="76"/>
      <c r="C564" s="78"/>
      <c r="D564" s="77"/>
      <c r="E564" s="66"/>
      <c r="J564" s="88" t="str">
        <f t="shared" si="115"/>
        <v/>
      </c>
      <c r="K564" s="89" t="str">
        <f t="shared" ca="1" si="116"/>
        <v/>
      </c>
      <c r="L564" s="88" t="str">
        <f t="shared" si="120"/>
        <v/>
      </c>
      <c r="M564" s="90" t="str">
        <f ca="1">IF(J564="","",VALUE(LEFT(OFFSET($E$7,$H$13*($J564-1),0),MAX(ISNUMBER(VALUE(MID(OFFSET($E$7,$H$13*($J564-1),0),{1,2,3,4,5,6,7,8,9},1)))*{1,2,3,4,5,6,7,8,9}))))</f>
        <v/>
      </c>
      <c r="N564" s="90" t="str">
        <f t="shared" ca="1" si="114"/>
        <v/>
      </c>
      <c r="O564" s="91" t="str">
        <f t="shared" si="121"/>
        <v/>
      </c>
      <c r="P564" s="91" t="str">
        <f t="shared" si="122"/>
        <v/>
      </c>
      <c r="Q564" s="92" t="str">
        <f t="shared" si="117"/>
        <v/>
      </c>
      <c r="R564" s="92" t="str">
        <f t="shared" si="123"/>
        <v/>
      </c>
      <c r="S564" s="92" t="str">
        <f t="shared" si="124"/>
        <v/>
      </c>
      <c r="T564" s="92" t="str">
        <f t="shared" si="125"/>
        <v/>
      </c>
      <c r="U564" s="94" t="str">
        <f t="shared" si="118"/>
        <v/>
      </c>
      <c r="V564" s="95" t="str">
        <f t="shared" si="119"/>
        <v/>
      </c>
      <c r="W564" s="95" t="str">
        <f t="shared" si="126"/>
        <v/>
      </c>
      <c r="X564" s="96" t="str">
        <f t="shared" si="127"/>
        <v/>
      </c>
    </row>
    <row r="565" spans="1:24" ht="14.4" x14ac:dyDescent="0.3">
      <c r="A565" s="13"/>
      <c r="B565" s="76"/>
      <c r="C565" s="78"/>
      <c r="D565" s="77"/>
      <c r="E565" s="66"/>
      <c r="J565" s="88" t="str">
        <f t="shared" si="115"/>
        <v/>
      </c>
      <c r="K565" s="89" t="str">
        <f t="shared" ca="1" si="116"/>
        <v/>
      </c>
      <c r="L565" s="88" t="str">
        <f t="shared" si="120"/>
        <v/>
      </c>
      <c r="M565" s="90" t="str">
        <f ca="1">IF(J565="","",VALUE(LEFT(OFFSET($E$7,$H$13*($J565-1),0),MAX(ISNUMBER(VALUE(MID(OFFSET($E$7,$H$13*($J565-1),0),{1,2,3,4,5,6,7,8,9},1)))*{1,2,3,4,5,6,7,8,9}))))</f>
        <v/>
      </c>
      <c r="N565" s="90" t="str">
        <f t="shared" ca="1" si="114"/>
        <v/>
      </c>
      <c r="O565" s="91" t="str">
        <f t="shared" si="121"/>
        <v/>
      </c>
      <c r="P565" s="91" t="str">
        <f t="shared" si="122"/>
        <v/>
      </c>
      <c r="Q565" s="92" t="str">
        <f t="shared" si="117"/>
        <v/>
      </c>
      <c r="R565" s="92" t="str">
        <f t="shared" si="123"/>
        <v/>
      </c>
      <c r="S565" s="92" t="str">
        <f t="shared" si="124"/>
        <v/>
      </c>
      <c r="T565" s="92" t="str">
        <f t="shared" si="125"/>
        <v/>
      </c>
      <c r="U565" s="94" t="str">
        <f t="shared" si="118"/>
        <v/>
      </c>
      <c r="V565" s="95" t="str">
        <f t="shared" si="119"/>
        <v/>
      </c>
      <c r="W565" s="95" t="str">
        <f t="shared" si="126"/>
        <v/>
      </c>
      <c r="X565" s="96" t="str">
        <f t="shared" si="127"/>
        <v/>
      </c>
    </row>
    <row r="566" spans="1:24" ht="14.4" x14ac:dyDescent="0.3">
      <c r="A566" s="13"/>
      <c r="B566" s="76"/>
      <c r="C566" s="78"/>
      <c r="D566" s="77"/>
      <c r="E566" s="66"/>
      <c r="J566" s="88" t="str">
        <f t="shared" si="115"/>
        <v/>
      </c>
      <c r="K566" s="89" t="str">
        <f t="shared" ca="1" si="116"/>
        <v/>
      </c>
      <c r="L566" s="88" t="str">
        <f t="shared" si="120"/>
        <v/>
      </c>
      <c r="M566" s="90" t="str">
        <f ca="1">IF(J566="","",VALUE(LEFT(OFFSET($E$7,$H$13*($J566-1),0),MAX(ISNUMBER(VALUE(MID(OFFSET($E$7,$H$13*($J566-1),0),{1,2,3,4,5,6,7,8,9},1)))*{1,2,3,4,5,6,7,8,9}))))</f>
        <v/>
      </c>
      <c r="N566" s="90" t="str">
        <f t="shared" ca="1" si="114"/>
        <v/>
      </c>
      <c r="O566" s="91" t="str">
        <f t="shared" si="121"/>
        <v/>
      </c>
      <c r="P566" s="91" t="str">
        <f t="shared" si="122"/>
        <v/>
      </c>
      <c r="Q566" s="92" t="str">
        <f t="shared" si="117"/>
        <v/>
      </c>
      <c r="R566" s="92" t="str">
        <f t="shared" si="123"/>
        <v/>
      </c>
      <c r="S566" s="92" t="str">
        <f t="shared" si="124"/>
        <v/>
      </c>
      <c r="T566" s="92" t="str">
        <f t="shared" si="125"/>
        <v/>
      </c>
      <c r="U566" s="94" t="str">
        <f t="shared" si="118"/>
        <v/>
      </c>
      <c r="V566" s="95" t="str">
        <f t="shared" si="119"/>
        <v/>
      </c>
      <c r="W566" s="95" t="str">
        <f t="shared" si="126"/>
        <v/>
      </c>
      <c r="X566" s="96" t="str">
        <f t="shared" si="127"/>
        <v/>
      </c>
    </row>
    <row r="567" spans="1:24" ht="14.4" x14ac:dyDescent="0.3">
      <c r="A567" s="13"/>
      <c r="B567" s="76"/>
      <c r="C567" s="78"/>
      <c r="D567" s="77"/>
      <c r="E567" s="66"/>
      <c r="J567" s="88" t="str">
        <f t="shared" si="115"/>
        <v/>
      </c>
      <c r="K567" s="89" t="str">
        <f t="shared" ca="1" si="116"/>
        <v/>
      </c>
      <c r="L567" s="88" t="str">
        <f t="shared" si="120"/>
        <v/>
      </c>
      <c r="M567" s="90" t="str">
        <f ca="1">IF(J567="","",VALUE(LEFT(OFFSET($E$7,$H$13*($J567-1),0),MAX(ISNUMBER(VALUE(MID(OFFSET($E$7,$H$13*($J567-1),0),{1,2,3,4,5,6,7,8,9},1)))*{1,2,3,4,5,6,7,8,9}))))</f>
        <v/>
      </c>
      <c r="N567" s="90" t="str">
        <f t="shared" ca="1" si="114"/>
        <v/>
      </c>
      <c r="O567" s="91" t="str">
        <f t="shared" si="121"/>
        <v/>
      </c>
      <c r="P567" s="91" t="str">
        <f t="shared" si="122"/>
        <v/>
      </c>
      <c r="Q567" s="92" t="str">
        <f t="shared" si="117"/>
        <v/>
      </c>
      <c r="R567" s="92" t="str">
        <f t="shared" si="123"/>
        <v/>
      </c>
      <c r="S567" s="92" t="str">
        <f t="shared" si="124"/>
        <v/>
      </c>
      <c r="T567" s="92" t="str">
        <f t="shared" si="125"/>
        <v/>
      </c>
      <c r="U567" s="94" t="str">
        <f t="shared" si="118"/>
        <v/>
      </c>
      <c r="V567" s="95" t="str">
        <f t="shared" si="119"/>
        <v/>
      </c>
      <c r="W567" s="95" t="str">
        <f t="shared" si="126"/>
        <v/>
      </c>
      <c r="X567" s="96" t="str">
        <f t="shared" si="127"/>
        <v/>
      </c>
    </row>
    <row r="568" spans="1:24" ht="14.4" x14ac:dyDescent="0.3">
      <c r="A568" s="13"/>
      <c r="B568" s="76"/>
      <c r="C568" s="78"/>
      <c r="D568" s="77"/>
      <c r="E568" s="66"/>
      <c r="J568" s="88" t="str">
        <f t="shared" si="115"/>
        <v/>
      </c>
      <c r="K568" s="89" t="str">
        <f t="shared" ca="1" si="116"/>
        <v/>
      </c>
      <c r="L568" s="88" t="str">
        <f t="shared" si="120"/>
        <v/>
      </c>
      <c r="M568" s="90" t="str">
        <f ca="1">IF(J568="","",VALUE(LEFT(OFFSET($E$7,$H$13*($J568-1),0),MAX(ISNUMBER(VALUE(MID(OFFSET($E$7,$H$13*($J568-1),0),{1,2,3,4,5,6,7,8,9},1)))*{1,2,3,4,5,6,7,8,9}))))</f>
        <v/>
      </c>
      <c r="N568" s="90" t="str">
        <f t="shared" ca="1" si="114"/>
        <v/>
      </c>
      <c r="O568" s="91" t="str">
        <f t="shared" si="121"/>
        <v/>
      </c>
      <c r="P568" s="91" t="str">
        <f t="shared" si="122"/>
        <v/>
      </c>
      <c r="Q568" s="92" t="str">
        <f t="shared" si="117"/>
        <v/>
      </c>
      <c r="R568" s="92" t="str">
        <f t="shared" si="123"/>
        <v/>
      </c>
      <c r="S568" s="92" t="str">
        <f t="shared" si="124"/>
        <v/>
      </c>
      <c r="T568" s="92" t="str">
        <f t="shared" si="125"/>
        <v/>
      </c>
      <c r="U568" s="94" t="str">
        <f t="shared" si="118"/>
        <v/>
      </c>
      <c r="V568" s="95" t="str">
        <f t="shared" si="119"/>
        <v/>
      </c>
      <c r="W568" s="95" t="str">
        <f t="shared" si="126"/>
        <v/>
      </c>
      <c r="X568" s="96" t="str">
        <f t="shared" si="127"/>
        <v/>
      </c>
    </row>
    <row r="569" spans="1:24" ht="14.4" x14ac:dyDescent="0.3">
      <c r="A569" s="13"/>
      <c r="B569" s="76"/>
      <c r="C569" s="78"/>
      <c r="D569" s="77"/>
      <c r="E569" s="66"/>
      <c r="J569" s="88" t="str">
        <f t="shared" si="115"/>
        <v/>
      </c>
      <c r="K569" s="89" t="str">
        <f t="shared" ca="1" si="116"/>
        <v/>
      </c>
      <c r="L569" s="88" t="str">
        <f t="shared" si="120"/>
        <v/>
      </c>
      <c r="M569" s="90" t="str">
        <f ca="1">IF(J569="","",VALUE(LEFT(OFFSET($E$7,$H$13*($J569-1),0),MAX(ISNUMBER(VALUE(MID(OFFSET($E$7,$H$13*($J569-1),0),{1,2,3,4,5,6,7,8,9},1)))*{1,2,3,4,5,6,7,8,9}))))</f>
        <v/>
      </c>
      <c r="N569" s="90" t="str">
        <f t="shared" ca="1" si="114"/>
        <v/>
      </c>
      <c r="O569" s="91" t="str">
        <f t="shared" si="121"/>
        <v/>
      </c>
      <c r="P569" s="91" t="str">
        <f t="shared" si="122"/>
        <v/>
      </c>
      <c r="Q569" s="92" t="str">
        <f t="shared" si="117"/>
        <v/>
      </c>
      <c r="R569" s="92" t="str">
        <f t="shared" si="123"/>
        <v/>
      </c>
      <c r="S569" s="92" t="str">
        <f t="shared" si="124"/>
        <v/>
      </c>
      <c r="T569" s="92" t="str">
        <f t="shared" si="125"/>
        <v/>
      </c>
      <c r="U569" s="94" t="str">
        <f t="shared" si="118"/>
        <v/>
      </c>
      <c r="V569" s="95" t="str">
        <f t="shared" si="119"/>
        <v/>
      </c>
      <c r="W569" s="95" t="str">
        <f t="shared" si="126"/>
        <v/>
      </c>
      <c r="X569" s="96" t="str">
        <f t="shared" si="127"/>
        <v/>
      </c>
    </row>
    <row r="570" spans="1:24" ht="14.4" x14ac:dyDescent="0.3">
      <c r="A570" s="13"/>
      <c r="B570" s="76"/>
      <c r="C570" s="78"/>
      <c r="D570" s="77"/>
      <c r="E570" s="66"/>
      <c r="J570" s="88" t="str">
        <f t="shared" si="115"/>
        <v/>
      </c>
      <c r="K570" s="89" t="str">
        <f t="shared" ca="1" si="116"/>
        <v/>
      </c>
      <c r="L570" s="88" t="str">
        <f t="shared" si="120"/>
        <v/>
      </c>
      <c r="M570" s="90" t="str">
        <f ca="1">IF(J570="","",VALUE(LEFT(OFFSET($E$7,$H$13*($J570-1),0),MAX(ISNUMBER(VALUE(MID(OFFSET($E$7,$H$13*($J570-1),0),{1,2,3,4,5,6,7,8,9},1)))*{1,2,3,4,5,6,7,8,9}))))</f>
        <v/>
      </c>
      <c r="N570" s="90" t="str">
        <f t="shared" ca="1" si="114"/>
        <v/>
      </c>
      <c r="O570" s="91" t="str">
        <f t="shared" si="121"/>
        <v/>
      </c>
      <c r="P570" s="91" t="str">
        <f t="shared" si="122"/>
        <v/>
      </c>
      <c r="Q570" s="92" t="str">
        <f t="shared" si="117"/>
        <v/>
      </c>
      <c r="R570" s="92" t="str">
        <f t="shared" si="123"/>
        <v/>
      </c>
      <c r="S570" s="92" t="str">
        <f t="shared" si="124"/>
        <v/>
      </c>
      <c r="T570" s="92" t="str">
        <f t="shared" si="125"/>
        <v/>
      </c>
      <c r="U570" s="94" t="str">
        <f t="shared" si="118"/>
        <v/>
      </c>
      <c r="V570" s="95" t="str">
        <f t="shared" si="119"/>
        <v/>
      </c>
      <c r="W570" s="95" t="str">
        <f t="shared" si="126"/>
        <v/>
      </c>
      <c r="X570" s="96" t="str">
        <f t="shared" si="127"/>
        <v/>
      </c>
    </row>
    <row r="571" spans="1:24" ht="14.4" x14ac:dyDescent="0.3">
      <c r="A571" s="13"/>
      <c r="B571" s="76"/>
      <c r="C571" s="78"/>
      <c r="D571" s="77"/>
      <c r="E571" s="66"/>
      <c r="J571" s="88" t="str">
        <f t="shared" si="115"/>
        <v/>
      </c>
      <c r="K571" s="89" t="str">
        <f t="shared" ca="1" si="116"/>
        <v/>
      </c>
      <c r="L571" s="88" t="str">
        <f t="shared" si="120"/>
        <v/>
      </c>
      <c r="M571" s="90" t="str">
        <f ca="1">IF(J571="","",VALUE(LEFT(OFFSET($E$7,$H$13*($J571-1),0),MAX(ISNUMBER(VALUE(MID(OFFSET($E$7,$H$13*($J571-1),0),{1,2,3,4,5,6,7,8,9},1)))*{1,2,3,4,5,6,7,8,9}))))</f>
        <v/>
      </c>
      <c r="N571" s="90" t="str">
        <f t="shared" ca="1" si="114"/>
        <v/>
      </c>
      <c r="O571" s="91" t="str">
        <f t="shared" si="121"/>
        <v/>
      </c>
      <c r="P571" s="91" t="str">
        <f t="shared" si="122"/>
        <v/>
      </c>
      <c r="Q571" s="92" t="str">
        <f t="shared" si="117"/>
        <v/>
      </c>
      <c r="R571" s="92" t="str">
        <f t="shared" si="123"/>
        <v/>
      </c>
      <c r="S571" s="92" t="str">
        <f t="shared" si="124"/>
        <v/>
      </c>
      <c r="T571" s="92" t="str">
        <f t="shared" si="125"/>
        <v/>
      </c>
      <c r="U571" s="94" t="str">
        <f t="shared" si="118"/>
        <v/>
      </c>
      <c r="V571" s="95" t="str">
        <f t="shared" si="119"/>
        <v/>
      </c>
      <c r="W571" s="95" t="str">
        <f t="shared" si="126"/>
        <v/>
      </c>
      <c r="X571" s="96" t="str">
        <f t="shared" si="127"/>
        <v/>
      </c>
    </row>
    <row r="572" spans="1:24" ht="14.4" x14ac:dyDescent="0.3">
      <c r="A572" s="13"/>
      <c r="B572" s="76"/>
      <c r="C572" s="78"/>
      <c r="D572" s="77"/>
      <c r="E572" s="66"/>
      <c r="J572" s="88" t="str">
        <f t="shared" si="115"/>
        <v/>
      </c>
      <c r="K572" s="89" t="str">
        <f t="shared" ca="1" si="116"/>
        <v/>
      </c>
      <c r="L572" s="88" t="str">
        <f t="shared" si="120"/>
        <v/>
      </c>
      <c r="M572" s="90" t="str">
        <f ca="1">IF(J572="","",VALUE(LEFT(OFFSET($E$7,$H$13*($J572-1),0),MAX(ISNUMBER(VALUE(MID(OFFSET($E$7,$H$13*($J572-1),0),{1,2,3,4,5,6,7,8,9},1)))*{1,2,3,4,5,6,7,8,9}))))</f>
        <v/>
      </c>
      <c r="N572" s="90" t="str">
        <f t="shared" ca="1" si="114"/>
        <v/>
      </c>
      <c r="O572" s="91" t="str">
        <f t="shared" si="121"/>
        <v/>
      </c>
      <c r="P572" s="91" t="str">
        <f t="shared" si="122"/>
        <v/>
      </c>
      <c r="Q572" s="92" t="str">
        <f t="shared" si="117"/>
        <v/>
      </c>
      <c r="R572" s="92" t="str">
        <f t="shared" si="123"/>
        <v/>
      </c>
      <c r="S572" s="92" t="str">
        <f t="shared" si="124"/>
        <v/>
      </c>
      <c r="T572" s="92" t="str">
        <f t="shared" si="125"/>
        <v/>
      </c>
      <c r="U572" s="94" t="str">
        <f t="shared" si="118"/>
        <v/>
      </c>
      <c r="V572" s="95" t="str">
        <f t="shared" si="119"/>
        <v/>
      </c>
      <c r="W572" s="95" t="str">
        <f t="shared" si="126"/>
        <v/>
      </c>
      <c r="X572" s="96" t="str">
        <f t="shared" si="127"/>
        <v/>
      </c>
    </row>
    <row r="573" spans="1:24" ht="14.4" x14ac:dyDescent="0.3">
      <c r="A573" s="13"/>
      <c r="B573" s="76"/>
      <c r="C573" s="78"/>
      <c r="D573" s="77"/>
      <c r="E573" s="66"/>
      <c r="J573" s="88" t="str">
        <f t="shared" si="115"/>
        <v/>
      </c>
      <c r="K573" s="89" t="str">
        <f t="shared" ca="1" si="116"/>
        <v/>
      </c>
      <c r="L573" s="88" t="str">
        <f t="shared" si="120"/>
        <v/>
      </c>
      <c r="M573" s="90" t="str">
        <f ca="1">IF(J573="","",VALUE(LEFT(OFFSET($E$7,$H$13*($J573-1),0),MAX(ISNUMBER(VALUE(MID(OFFSET($E$7,$H$13*($J573-1),0),{1,2,3,4,5,6,7,8,9},1)))*{1,2,3,4,5,6,7,8,9}))))</f>
        <v/>
      </c>
      <c r="N573" s="90" t="str">
        <f t="shared" ca="1" si="114"/>
        <v/>
      </c>
      <c r="O573" s="91" t="str">
        <f t="shared" si="121"/>
        <v/>
      </c>
      <c r="P573" s="91" t="str">
        <f t="shared" si="122"/>
        <v/>
      </c>
      <c r="Q573" s="92" t="str">
        <f t="shared" si="117"/>
        <v/>
      </c>
      <c r="R573" s="92" t="str">
        <f t="shared" si="123"/>
        <v/>
      </c>
      <c r="S573" s="92" t="str">
        <f t="shared" si="124"/>
        <v/>
      </c>
      <c r="T573" s="92" t="str">
        <f t="shared" si="125"/>
        <v/>
      </c>
      <c r="U573" s="94" t="str">
        <f t="shared" si="118"/>
        <v/>
      </c>
      <c r="V573" s="95" t="str">
        <f t="shared" si="119"/>
        <v/>
      </c>
      <c r="W573" s="95" t="str">
        <f t="shared" si="126"/>
        <v/>
      </c>
      <c r="X573" s="96" t="str">
        <f t="shared" si="127"/>
        <v/>
      </c>
    </row>
    <row r="574" spans="1:24" ht="14.4" x14ac:dyDescent="0.3">
      <c r="A574" s="13"/>
      <c r="B574" s="76"/>
      <c r="C574" s="78"/>
      <c r="D574" s="77"/>
      <c r="E574" s="66"/>
      <c r="J574" s="88" t="str">
        <f t="shared" si="115"/>
        <v/>
      </c>
      <c r="K574" s="89" t="str">
        <f t="shared" ca="1" si="116"/>
        <v/>
      </c>
      <c r="L574" s="88" t="str">
        <f t="shared" si="120"/>
        <v/>
      </c>
      <c r="M574" s="90" t="str">
        <f ca="1">IF(J574="","",VALUE(LEFT(OFFSET($E$7,$H$13*($J574-1),0),MAX(ISNUMBER(VALUE(MID(OFFSET($E$7,$H$13*($J574-1),0),{1,2,3,4,5,6,7,8,9},1)))*{1,2,3,4,5,6,7,8,9}))))</f>
        <v/>
      </c>
      <c r="N574" s="90" t="str">
        <f t="shared" ca="1" si="114"/>
        <v/>
      </c>
      <c r="O574" s="91" t="str">
        <f t="shared" si="121"/>
        <v/>
      </c>
      <c r="P574" s="91" t="str">
        <f t="shared" si="122"/>
        <v/>
      </c>
      <c r="Q574" s="92" t="str">
        <f t="shared" si="117"/>
        <v/>
      </c>
      <c r="R574" s="92" t="str">
        <f t="shared" si="123"/>
        <v/>
      </c>
      <c r="S574" s="92" t="str">
        <f t="shared" si="124"/>
        <v/>
      </c>
      <c r="T574" s="92" t="str">
        <f t="shared" si="125"/>
        <v/>
      </c>
      <c r="U574" s="94" t="str">
        <f t="shared" si="118"/>
        <v/>
      </c>
      <c r="V574" s="95" t="str">
        <f t="shared" si="119"/>
        <v/>
      </c>
      <c r="W574" s="95" t="str">
        <f t="shared" si="126"/>
        <v/>
      </c>
      <c r="X574" s="96" t="str">
        <f t="shared" si="127"/>
        <v/>
      </c>
    </row>
    <row r="575" spans="1:24" ht="14.4" x14ac:dyDescent="0.3">
      <c r="A575" s="13"/>
      <c r="B575" s="76"/>
      <c r="C575" s="78"/>
      <c r="D575" s="77"/>
      <c r="E575" s="66"/>
      <c r="J575" s="88" t="str">
        <f t="shared" si="115"/>
        <v/>
      </c>
      <c r="K575" s="89" t="str">
        <f t="shared" ca="1" si="116"/>
        <v/>
      </c>
      <c r="L575" s="88" t="str">
        <f t="shared" si="120"/>
        <v/>
      </c>
      <c r="M575" s="90" t="str">
        <f ca="1">IF(J575="","",VALUE(LEFT(OFFSET($E$7,$H$13*($J575-1),0),MAX(ISNUMBER(VALUE(MID(OFFSET($E$7,$H$13*($J575-1),0),{1,2,3,4,5,6,7,8,9},1)))*{1,2,3,4,5,6,7,8,9}))))</f>
        <v/>
      </c>
      <c r="N575" s="90" t="str">
        <f t="shared" ca="1" si="114"/>
        <v/>
      </c>
      <c r="O575" s="91" t="str">
        <f t="shared" si="121"/>
        <v/>
      </c>
      <c r="P575" s="91" t="str">
        <f t="shared" si="122"/>
        <v/>
      </c>
      <c r="Q575" s="92" t="str">
        <f t="shared" si="117"/>
        <v/>
      </c>
      <c r="R575" s="92" t="str">
        <f t="shared" si="123"/>
        <v/>
      </c>
      <c r="S575" s="92" t="str">
        <f t="shared" si="124"/>
        <v/>
      </c>
      <c r="T575" s="92" t="str">
        <f t="shared" si="125"/>
        <v/>
      </c>
      <c r="U575" s="94" t="str">
        <f t="shared" si="118"/>
        <v/>
      </c>
      <c r="V575" s="95" t="str">
        <f t="shared" si="119"/>
        <v/>
      </c>
      <c r="W575" s="95" t="str">
        <f t="shared" si="126"/>
        <v/>
      </c>
      <c r="X575" s="96" t="str">
        <f t="shared" si="127"/>
        <v/>
      </c>
    </row>
    <row r="576" spans="1:24" ht="14.4" x14ac:dyDescent="0.3">
      <c r="A576" s="13"/>
      <c r="B576" s="76"/>
      <c r="C576" s="78"/>
      <c r="D576" s="77"/>
      <c r="E576" s="66"/>
      <c r="J576" s="88" t="str">
        <f t="shared" si="115"/>
        <v/>
      </c>
      <c r="K576" s="89" t="str">
        <f t="shared" ca="1" si="116"/>
        <v/>
      </c>
      <c r="L576" s="88" t="str">
        <f t="shared" si="120"/>
        <v/>
      </c>
      <c r="M576" s="90" t="str">
        <f ca="1">IF(J576="","",VALUE(LEFT(OFFSET($E$7,$H$13*($J576-1),0),MAX(ISNUMBER(VALUE(MID(OFFSET($E$7,$H$13*($J576-1),0),{1,2,3,4,5,6,7,8,9},1)))*{1,2,3,4,5,6,7,8,9}))))</f>
        <v/>
      </c>
      <c r="N576" s="90" t="str">
        <f t="shared" ca="1" si="114"/>
        <v/>
      </c>
      <c r="O576" s="91" t="str">
        <f t="shared" si="121"/>
        <v/>
      </c>
      <c r="P576" s="91" t="str">
        <f t="shared" si="122"/>
        <v/>
      </c>
      <c r="Q576" s="92" t="str">
        <f t="shared" si="117"/>
        <v/>
      </c>
      <c r="R576" s="92" t="str">
        <f t="shared" si="123"/>
        <v/>
      </c>
      <c r="S576" s="92" t="str">
        <f t="shared" si="124"/>
        <v/>
      </c>
      <c r="T576" s="92" t="str">
        <f t="shared" si="125"/>
        <v/>
      </c>
      <c r="U576" s="94" t="str">
        <f t="shared" si="118"/>
        <v/>
      </c>
      <c r="V576" s="95" t="str">
        <f t="shared" si="119"/>
        <v/>
      </c>
      <c r="W576" s="95" t="str">
        <f t="shared" si="126"/>
        <v/>
      </c>
      <c r="X576" s="96" t="str">
        <f t="shared" si="127"/>
        <v/>
      </c>
    </row>
    <row r="577" spans="1:24" ht="14.4" x14ac:dyDescent="0.3">
      <c r="A577" s="13"/>
      <c r="B577" s="76"/>
      <c r="C577" s="78"/>
      <c r="D577" s="77"/>
      <c r="E577" s="66"/>
      <c r="J577" s="88" t="str">
        <f t="shared" si="115"/>
        <v/>
      </c>
      <c r="K577" s="89" t="str">
        <f t="shared" ca="1" si="116"/>
        <v/>
      </c>
      <c r="L577" s="88" t="str">
        <f t="shared" si="120"/>
        <v/>
      </c>
      <c r="M577" s="90" t="str">
        <f ca="1">IF(J577="","",VALUE(LEFT(OFFSET($E$7,$H$13*($J577-1),0),MAX(ISNUMBER(VALUE(MID(OFFSET($E$7,$H$13*($J577-1),0),{1,2,3,4,5,6,7,8,9},1)))*{1,2,3,4,5,6,7,8,9}))))</f>
        <v/>
      </c>
      <c r="N577" s="90" t="str">
        <f t="shared" ca="1" si="114"/>
        <v/>
      </c>
      <c r="O577" s="91" t="str">
        <f t="shared" si="121"/>
        <v/>
      </c>
      <c r="P577" s="91" t="str">
        <f t="shared" si="122"/>
        <v/>
      </c>
      <c r="Q577" s="92" t="str">
        <f t="shared" si="117"/>
        <v/>
      </c>
      <c r="R577" s="92" t="str">
        <f t="shared" si="123"/>
        <v/>
      </c>
      <c r="S577" s="92" t="str">
        <f t="shared" si="124"/>
        <v/>
      </c>
      <c r="T577" s="92" t="str">
        <f t="shared" si="125"/>
        <v/>
      </c>
      <c r="U577" s="94" t="str">
        <f t="shared" si="118"/>
        <v/>
      </c>
      <c r="V577" s="95" t="str">
        <f t="shared" si="119"/>
        <v/>
      </c>
      <c r="W577" s="95" t="str">
        <f t="shared" si="126"/>
        <v/>
      </c>
      <c r="X577" s="96" t="str">
        <f t="shared" si="127"/>
        <v/>
      </c>
    </row>
    <row r="578" spans="1:24" ht="14.4" x14ac:dyDescent="0.3">
      <c r="A578" s="13"/>
      <c r="B578" s="76"/>
      <c r="C578" s="78"/>
      <c r="D578" s="77"/>
      <c r="E578" s="66"/>
      <c r="J578" s="88" t="str">
        <f t="shared" si="115"/>
        <v/>
      </c>
      <c r="K578" s="89" t="str">
        <f t="shared" ca="1" si="116"/>
        <v/>
      </c>
      <c r="L578" s="88" t="str">
        <f t="shared" si="120"/>
        <v/>
      </c>
      <c r="M578" s="90" t="str">
        <f ca="1">IF(J578="","",VALUE(LEFT(OFFSET($E$7,$H$13*($J578-1),0),MAX(ISNUMBER(VALUE(MID(OFFSET($E$7,$H$13*($J578-1),0),{1,2,3,4,5,6,7,8,9},1)))*{1,2,3,4,5,6,7,8,9}))))</f>
        <v/>
      </c>
      <c r="N578" s="90" t="str">
        <f t="shared" ca="1" si="114"/>
        <v/>
      </c>
      <c r="O578" s="91" t="str">
        <f t="shared" si="121"/>
        <v/>
      </c>
      <c r="P578" s="91" t="str">
        <f t="shared" si="122"/>
        <v/>
      </c>
      <c r="Q578" s="92" t="str">
        <f t="shared" si="117"/>
        <v/>
      </c>
      <c r="R578" s="92" t="str">
        <f t="shared" si="123"/>
        <v/>
      </c>
      <c r="S578" s="92" t="str">
        <f t="shared" si="124"/>
        <v/>
      </c>
      <c r="T578" s="92" t="str">
        <f t="shared" si="125"/>
        <v/>
      </c>
      <c r="U578" s="94" t="str">
        <f t="shared" si="118"/>
        <v/>
      </c>
      <c r="V578" s="95" t="str">
        <f t="shared" si="119"/>
        <v/>
      </c>
      <c r="W578" s="95" t="str">
        <f t="shared" si="126"/>
        <v/>
      </c>
      <c r="X578" s="96" t="str">
        <f t="shared" si="127"/>
        <v/>
      </c>
    </row>
    <row r="579" spans="1:24" ht="14.4" x14ac:dyDescent="0.3">
      <c r="A579" s="13"/>
      <c r="B579" s="76"/>
      <c r="C579" s="78"/>
      <c r="D579" s="77"/>
      <c r="E579" s="66"/>
      <c r="J579" s="88" t="str">
        <f t="shared" si="115"/>
        <v/>
      </c>
      <c r="K579" s="89" t="str">
        <f t="shared" ca="1" si="116"/>
        <v/>
      </c>
      <c r="L579" s="88" t="str">
        <f t="shared" si="120"/>
        <v/>
      </c>
      <c r="M579" s="90" t="str">
        <f ca="1">IF(J579="","",VALUE(LEFT(OFFSET($E$7,$H$13*($J579-1),0),MAX(ISNUMBER(VALUE(MID(OFFSET($E$7,$H$13*($J579-1),0),{1,2,3,4,5,6,7,8,9},1)))*{1,2,3,4,5,6,7,8,9}))))</f>
        <v/>
      </c>
      <c r="N579" s="90" t="str">
        <f t="shared" ca="1" si="114"/>
        <v/>
      </c>
      <c r="O579" s="91" t="str">
        <f t="shared" si="121"/>
        <v/>
      </c>
      <c r="P579" s="91" t="str">
        <f t="shared" si="122"/>
        <v/>
      </c>
      <c r="Q579" s="92" t="str">
        <f t="shared" si="117"/>
        <v/>
      </c>
      <c r="R579" s="92" t="str">
        <f t="shared" si="123"/>
        <v/>
      </c>
      <c r="S579" s="92" t="str">
        <f t="shared" si="124"/>
        <v/>
      </c>
      <c r="T579" s="92" t="str">
        <f t="shared" si="125"/>
        <v/>
      </c>
      <c r="U579" s="94" t="str">
        <f t="shared" si="118"/>
        <v/>
      </c>
      <c r="V579" s="95" t="str">
        <f t="shared" si="119"/>
        <v/>
      </c>
      <c r="W579" s="95" t="str">
        <f t="shared" si="126"/>
        <v/>
      </c>
      <c r="X579" s="96" t="str">
        <f t="shared" si="127"/>
        <v/>
      </c>
    </row>
    <row r="580" spans="1:24" ht="14.4" x14ac:dyDescent="0.3">
      <c r="A580" s="13"/>
      <c r="B580" s="76"/>
      <c r="C580" s="78"/>
      <c r="D580" s="77"/>
      <c r="E580" s="66"/>
      <c r="J580" s="88" t="str">
        <f t="shared" si="115"/>
        <v/>
      </c>
      <c r="K580" s="89" t="str">
        <f t="shared" ca="1" si="116"/>
        <v/>
      </c>
      <c r="L580" s="88" t="str">
        <f t="shared" si="120"/>
        <v/>
      </c>
      <c r="M580" s="90" t="str">
        <f ca="1">IF(J580="","",VALUE(LEFT(OFFSET($E$7,$H$13*($J580-1),0),MAX(ISNUMBER(VALUE(MID(OFFSET($E$7,$H$13*($J580-1),0),{1,2,3,4,5,6,7,8,9},1)))*{1,2,3,4,5,6,7,8,9}))))</f>
        <v/>
      </c>
      <c r="N580" s="90" t="str">
        <f t="shared" ca="1" si="114"/>
        <v/>
      </c>
      <c r="O580" s="91" t="str">
        <f t="shared" si="121"/>
        <v/>
      </c>
      <c r="P580" s="91" t="str">
        <f t="shared" si="122"/>
        <v/>
      </c>
      <c r="Q580" s="92" t="str">
        <f t="shared" si="117"/>
        <v/>
      </c>
      <c r="R580" s="92" t="str">
        <f t="shared" si="123"/>
        <v/>
      </c>
      <c r="S580" s="92" t="str">
        <f t="shared" si="124"/>
        <v/>
      </c>
      <c r="T580" s="92" t="str">
        <f t="shared" si="125"/>
        <v/>
      </c>
      <c r="U580" s="94" t="str">
        <f t="shared" si="118"/>
        <v/>
      </c>
      <c r="V580" s="95" t="str">
        <f t="shared" si="119"/>
        <v/>
      </c>
      <c r="W580" s="95" t="str">
        <f t="shared" si="126"/>
        <v/>
      </c>
      <c r="X580" s="96" t="str">
        <f t="shared" si="127"/>
        <v/>
      </c>
    </row>
    <row r="581" spans="1:24" ht="14.4" x14ac:dyDescent="0.3">
      <c r="A581" s="13"/>
      <c r="B581" s="76"/>
      <c r="C581" s="78"/>
      <c r="D581" s="77"/>
      <c r="E581" s="66"/>
      <c r="J581" s="88" t="str">
        <f t="shared" si="115"/>
        <v/>
      </c>
      <c r="K581" s="89" t="str">
        <f t="shared" ca="1" si="116"/>
        <v/>
      </c>
      <c r="L581" s="88" t="str">
        <f t="shared" si="120"/>
        <v/>
      </c>
      <c r="M581" s="90" t="str">
        <f ca="1">IF(J581="","",VALUE(LEFT(OFFSET($E$7,$H$13*($J581-1),0),MAX(ISNUMBER(VALUE(MID(OFFSET($E$7,$H$13*($J581-1),0),{1,2,3,4,5,6,7,8,9},1)))*{1,2,3,4,5,6,7,8,9}))))</f>
        <v/>
      </c>
      <c r="N581" s="90" t="str">
        <f t="shared" ca="1" si="114"/>
        <v/>
      </c>
      <c r="O581" s="91" t="str">
        <f t="shared" si="121"/>
        <v/>
      </c>
      <c r="P581" s="91" t="str">
        <f t="shared" si="122"/>
        <v/>
      </c>
      <c r="Q581" s="92" t="str">
        <f t="shared" si="117"/>
        <v/>
      </c>
      <c r="R581" s="92" t="str">
        <f t="shared" si="123"/>
        <v/>
      </c>
      <c r="S581" s="92" t="str">
        <f t="shared" si="124"/>
        <v/>
      </c>
      <c r="T581" s="92" t="str">
        <f t="shared" si="125"/>
        <v/>
      </c>
      <c r="U581" s="94" t="str">
        <f t="shared" si="118"/>
        <v/>
      </c>
      <c r="V581" s="95" t="str">
        <f t="shared" si="119"/>
        <v/>
      </c>
      <c r="W581" s="95" t="str">
        <f t="shared" si="126"/>
        <v/>
      </c>
      <c r="X581" s="96" t="str">
        <f t="shared" si="127"/>
        <v/>
      </c>
    </row>
    <row r="582" spans="1:24" ht="14.4" x14ac:dyDescent="0.3">
      <c r="A582" s="13"/>
      <c r="B582" s="76"/>
      <c r="C582" s="78"/>
      <c r="D582" s="77"/>
      <c r="E582" s="66"/>
      <c r="J582" s="88" t="str">
        <f t="shared" si="115"/>
        <v/>
      </c>
      <c r="K582" s="89" t="str">
        <f t="shared" ca="1" si="116"/>
        <v/>
      </c>
      <c r="L582" s="88" t="str">
        <f t="shared" si="120"/>
        <v/>
      </c>
      <c r="M582" s="90" t="str">
        <f ca="1">IF(J582="","",VALUE(LEFT(OFFSET($E$7,$H$13*($J582-1),0),MAX(ISNUMBER(VALUE(MID(OFFSET($E$7,$H$13*($J582-1),0),{1,2,3,4,5,6,7,8,9},1)))*{1,2,3,4,5,6,7,8,9}))))</f>
        <v/>
      </c>
      <c r="N582" s="90" t="str">
        <f t="shared" ca="1" si="114"/>
        <v/>
      </c>
      <c r="O582" s="91" t="str">
        <f t="shared" si="121"/>
        <v/>
      </c>
      <c r="P582" s="91" t="str">
        <f t="shared" si="122"/>
        <v/>
      </c>
      <c r="Q582" s="92" t="str">
        <f t="shared" si="117"/>
        <v/>
      </c>
      <c r="R582" s="92" t="str">
        <f t="shared" si="123"/>
        <v/>
      </c>
      <c r="S582" s="92" t="str">
        <f t="shared" si="124"/>
        <v/>
      </c>
      <c r="T582" s="92" t="str">
        <f t="shared" si="125"/>
        <v/>
      </c>
      <c r="U582" s="94" t="str">
        <f t="shared" si="118"/>
        <v/>
      </c>
      <c r="V582" s="95" t="str">
        <f t="shared" si="119"/>
        <v/>
      </c>
      <c r="W582" s="95" t="str">
        <f t="shared" si="126"/>
        <v/>
      </c>
      <c r="X582" s="96" t="str">
        <f t="shared" si="127"/>
        <v/>
      </c>
    </row>
    <row r="583" spans="1:24" ht="14.4" x14ac:dyDescent="0.3">
      <c r="A583" s="13"/>
      <c r="B583" s="76"/>
      <c r="C583" s="78"/>
      <c r="D583" s="77"/>
      <c r="E583" s="66"/>
      <c r="J583" s="88" t="str">
        <f t="shared" si="115"/>
        <v/>
      </c>
      <c r="K583" s="89" t="str">
        <f t="shared" ca="1" si="116"/>
        <v/>
      </c>
      <c r="L583" s="88" t="str">
        <f t="shared" si="120"/>
        <v/>
      </c>
      <c r="M583" s="90" t="str">
        <f ca="1">IF(J583="","",VALUE(LEFT(OFFSET($E$7,$H$13*($J583-1),0),MAX(ISNUMBER(VALUE(MID(OFFSET($E$7,$H$13*($J583-1),0),{1,2,3,4,5,6,7,8,9},1)))*{1,2,3,4,5,6,7,8,9}))))</f>
        <v/>
      </c>
      <c r="N583" s="90" t="str">
        <f t="shared" ref="N583:N646" ca="1" si="128">IF(M583="","",CONVERT(M583,LEFT(Temp_unit,1),"C"))</f>
        <v/>
      </c>
      <c r="O583" s="91" t="str">
        <f t="shared" si="121"/>
        <v/>
      </c>
      <c r="P583" s="91" t="str">
        <f t="shared" si="122"/>
        <v/>
      </c>
      <c r="Q583" s="92" t="str">
        <f t="shared" si="117"/>
        <v/>
      </c>
      <c r="R583" s="92" t="str">
        <f t="shared" si="123"/>
        <v/>
      </c>
      <c r="S583" s="92" t="str">
        <f t="shared" si="124"/>
        <v/>
      </c>
      <c r="T583" s="92" t="str">
        <f t="shared" si="125"/>
        <v/>
      </c>
      <c r="U583" s="94" t="str">
        <f t="shared" si="118"/>
        <v/>
      </c>
      <c r="V583" s="95" t="str">
        <f t="shared" si="119"/>
        <v/>
      </c>
      <c r="W583" s="95" t="str">
        <f t="shared" si="126"/>
        <v/>
      </c>
      <c r="X583" s="96" t="str">
        <f t="shared" si="127"/>
        <v/>
      </c>
    </row>
    <row r="584" spans="1:24" ht="14.4" x14ac:dyDescent="0.3">
      <c r="A584" s="13"/>
      <c r="B584" s="76"/>
      <c r="C584" s="78"/>
      <c r="D584" s="77"/>
      <c r="E584" s="66"/>
      <c r="J584" s="88" t="str">
        <f t="shared" ref="J584:J647" si="129">IF(J583="","",IF(J583+1&gt;$H$8/$H$13,"",J583+1))</f>
        <v/>
      </c>
      <c r="K584" s="89" t="str">
        <f t="shared" ref="K584:K647" ca="1" si="130">IF(J584="","",OFFSET($D$7,$H$13*($J584-1),0))</f>
        <v/>
      </c>
      <c r="L584" s="88" t="str">
        <f t="shared" si="120"/>
        <v/>
      </c>
      <c r="M584" s="90" t="str">
        <f ca="1">IF(J584="","",VALUE(LEFT(OFFSET($E$7,$H$13*($J584-1),0),MAX(ISNUMBER(VALUE(MID(OFFSET($E$7,$H$13*($J584-1),0),{1,2,3,4,5,6,7,8,9},1)))*{1,2,3,4,5,6,7,8,9}))))</f>
        <v/>
      </c>
      <c r="N584" s="90" t="str">
        <f t="shared" ca="1" si="128"/>
        <v/>
      </c>
      <c r="O584" s="91" t="str">
        <f t="shared" si="121"/>
        <v/>
      </c>
      <c r="P584" s="91" t="str">
        <f t="shared" si="122"/>
        <v/>
      </c>
      <c r="Q584" s="92" t="str">
        <f t="shared" ref="Q584:Q647" si="131">IF(J584="","",IF(N584&lt;Temp_min,0,N584*M_a+M_b))</f>
        <v/>
      </c>
      <c r="R584" s="92" t="str">
        <f t="shared" si="123"/>
        <v/>
      </c>
      <c r="S584" s="92" t="str">
        <f t="shared" si="124"/>
        <v/>
      </c>
      <c r="T584" s="92" t="str">
        <f t="shared" si="125"/>
        <v/>
      </c>
      <c r="U584" s="94" t="str">
        <f t="shared" ref="U584:U647" si="132">IF(J584="","",MIN(U583+T584,M_maxlcfu))</f>
        <v/>
      </c>
      <c r="V584" s="95" t="str">
        <f t="shared" ref="V584:V647" si="133">IF(J584="","",IF(N584&lt;Temp_min,0,((N584-M_tmin)/(Pref_temp-M_tmin))^2))</f>
        <v/>
      </c>
      <c r="W584" s="95" t="str">
        <f t="shared" si="126"/>
        <v/>
      </c>
      <c r="X584" s="96" t="str">
        <f t="shared" si="127"/>
        <v/>
      </c>
    </row>
    <row r="585" spans="1:24" ht="14.4" x14ac:dyDescent="0.3">
      <c r="A585" s="13"/>
      <c r="B585" s="76"/>
      <c r="C585" s="78"/>
      <c r="D585" s="77"/>
      <c r="E585" s="66"/>
      <c r="J585" s="88" t="str">
        <f t="shared" si="129"/>
        <v/>
      </c>
      <c r="K585" s="89" t="str">
        <f t="shared" ca="1" si="130"/>
        <v/>
      </c>
      <c r="L585" s="88" t="str">
        <f t="shared" ref="L585:L648" si="134">IF(J585="","",K585-K584)</f>
        <v/>
      </c>
      <c r="M585" s="90" t="str">
        <f ca="1">IF(J585="","",VALUE(LEFT(OFFSET($E$7,$H$13*($J585-1),0),MAX(ISNUMBER(VALUE(MID(OFFSET($E$7,$H$13*($J585-1),0),{1,2,3,4,5,6,7,8,9},1)))*{1,2,3,4,5,6,7,8,9}))))</f>
        <v/>
      </c>
      <c r="N585" s="90" t="str">
        <f t="shared" ca="1" si="128"/>
        <v/>
      </c>
      <c r="O585" s="91" t="str">
        <f t="shared" ref="O585:O648" si="135">IF(J585="","",$K585-$K$7)</f>
        <v/>
      </c>
      <c r="P585" s="91" t="str">
        <f t="shared" ref="P585:P648" si="136">IF(J585="","",P584+L585*N585)</f>
        <v/>
      </c>
      <c r="Q585" s="92" t="str">
        <f t="shared" si="131"/>
        <v/>
      </c>
      <c r="R585" s="92" t="str">
        <f t="shared" ref="R585:R648" si="137">IF(J585="","",Q585^2)</f>
        <v/>
      </c>
      <c r="S585" s="92" t="str">
        <f t="shared" ref="S585:S648" si="138">IF(J585="","",R585/2.301)</f>
        <v/>
      </c>
      <c r="T585" s="92" t="str">
        <f t="shared" ref="T585:T648" si="139">IF(J585="","",S585*24*(K585-K584))</f>
        <v/>
      </c>
      <c r="U585" s="94" t="str">
        <f t="shared" si="132"/>
        <v/>
      </c>
      <c r="V585" s="95" t="str">
        <f t="shared" si="133"/>
        <v/>
      </c>
      <c r="W585" s="95" t="str">
        <f t="shared" ref="W585:W648" si="140">IF(J585="","",V585*(K585-K584))</f>
        <v/>
      </c>
      <c r="X585" s="96" t="str">
        <f t="shared" ref="X585:X648" si="141">IF(J585="","",X584-W585)</f>
        <v/>
      </c>
    </row>
    <row r="586" spans="1:24" ht="14.4" x14ac:dyDescent="0.3">
      <c r="A586" s="13"/>
      <c r="B586" s="76"/>
      <c r="C586" s="78"/>
      <c r="D586" s="77"/>
      <c r="E586" s="66"/>
      <c r="J586" s="88" t="str">
        <f t="shared" si="129"/>
        <v/>
      </c>
      <c r="K586" s="89" t="str">
        <f t="shared" ca="1" si="130"/>
        <v/>
      </c>
      <c r="L586" s="88" t="str">
        <f t="shared" si="134"/>
        <v/>
      </c>
      <c r="M586" s="90" t="str">
        <f ca="1">IF(J586="","",VALUE(LEFT(OFFSET($E$7,$H$13*($J586-1),0),MAX(ISNUMBER(VALUE(MID(OFFSET($E$7,$H$13*($J586-1),0),{1,2,3,4,5,6,7,8,9},1)))*{1,2,3,4,5,6,7,8,9}))))</f>
        <v/>
      </c>
      <c r="N586" s="90" t="str">
        <f t="shared" ca="1" si="128"/>
        <v/>
      </c>
      <c r="O586" s="91" t="str">
        <f t="shared" si="135"/>
        <v/>
      </c>
      <c r="P586" s="91" t="str">
        <f t="shared" si="136"/>
        <v/>
      </c>
      <c r="Q586" s="92" t="str">
        <f t="shared" si="131"/>
        <v/>
      </c>
      <c r="R586" s="92" t="str">
        <f t="shared" si="137"/>
        <v/>
      </c>
      <c r="S586" s="92" t="str">
        <f t="shared" si="138"/>
        <v/>
      </c>
      <c r="T586" s="92" t="str">
        <f t="shared" si="139"/>
        <v/>
      </c>
      <c r="U586" s="94" t="str">
        <f t="shared" si="132"/>
        <v/>
      </c>
      <c r="V586" s="95" t="str">
        <f t="shared" si="133"/>
        <v/>
      </c>
      <c r="W586" s="95" t="str">
        <f t="shared" si="140"/>
        <v/>
      </c>
      <c r="X586" s="96" t="str">
        <f t="shared" si="141"/>
        <v/>
      </c>
    </row>
    <row r="587" spans="1:24" ht="14.4" x14ac:dyDescent="0.3">
      <c r="A587" s="13"/>
      <c r="B587" s="76"/>
      <c r="C587" s="78"/>
      <c r="D587" s="77"/>
      <c r="E587" s="66"/>
      <c r="J587" s="88" t="str">
        <f t="shared" si="129"/>
        <v/>
      </c>
      <c r="K587" s="89" t="str">
        <f t="shared" ca="1" si="130"/>
        <v/>
      </c>
      <c r="L587" s="88" t="str">
        <f t="shared" si="134"/>
        <v/>
      </c>
      <c r="M587" s="90" t="str">
        <f ca="1">IF(J587="","",VALUE(LEFT(OFFSET($E$7,$H$13*($J587-1),0),MAX(ISNUMBER(VALUE(MID(OFFSET($E$7,$H$13*($J587-1),0),{1,2,3,4,5,6,7,8,9},1)))*{1,2,3,4,5,6,7,8,9}))))</f>
        <v/>
      </c>
      <c r="N587" s="90" t="str">
        <f t="shared" ca="1" si="128"/>
        <v/>
      </c>
      <c r="O587" s="91" t="str">
        <f t="shared" si="135"/>
        <v/>
      </c>
      <c r="P587" s="91" t="str">
        <f t="shared" si="136"/>
        <v/>
      </c>
      <c r="Q587" s="92" t="str">
        <f t="shared" si="131"/>
        <v/>
      </c>
      <c r="R587" s="92" t="str">
        <f t="shared" si="137"/>
        <v/>
      </c>
      <c r="S587" s="92" t="str">
        <f t="shared" si="138"/>
        <v/>
      </c>
      <c r="T587" s="92" t="str">
        <f t="shared" si="139"/>
        <v/>
      </c>
      <c r="U587" s="94" t="str">
        <f t="shared" si="132"/>
        <v/>
      </c>
      <c r="V587" s="95" t="str">
        <f t="shared" si="133"/>
        <v/>
      </c>
      <c r="W587" s="95" t="str">
        <f t="shared" si="140"/>
        <v/>
      </c>
      <c r="X587" s="96" t="str">
        <f t="shared" si="141"/>
        <v/>
      </c>
    </row>
    <row r="588" spans="1:24" ht="14.4" x14ac:dyDescent="0.3">
      <c r="A588" s="13"/>
      <c r="B588" s="76"/>
      <c r="C588" s="78"/>
      <c r="D588" s="77"/>
      <c r="E588" s="66"/>
      <c r="J588" s="88" t="str">
        <f t="shared" si="129"/>
        <v/>
      </c>
      <c r="K588" s="89" t="str">
        <f t="shared" ca="1" si="130"/>
        <v/>
      </c>
      <c r="L588" s="88" t="str">
        <f t="shared" si="134"/>
        <v/>
      </c>
      <c r="M588" s="90" t="str">
        <f ca="1">IF(J588="","",VALUE(LEFT(OFFSET($E$7,$H$13*($J588-1),0),MAX(ISNUMBER(VALUE(MID(OFFSET($E$7,$H$13*($J588-1),0),{1,2,3,4,5,6,7,8,9},1)))*{1,2,3,4,5,6,7,8,9}))))</f>
        <v/>
      </c>
      <c r="N588" s="90" t="str">
        <f t="shared" ca="1" si="128"/>
        <v/>
      </c>
      <c r="O588" s="91" t="str">
        <f t="shared" si="135"/>
        <v/>
      </c>
      <c r="P588" s="91" t="str">
        <f t="shared" si="136"/>
        <v/>
      </c>
      <c r="Q588" s="92" t="str">
        <f t="shared" si="131"/>
        <v/>
      </c>
      <c r="R588" s="92" t="str">
        <f t="shared" si="137"/>
        <v/>
      </c>
      <c r="S588" s="92" t="str">
        <f t="shared" si="138"/>
        <v/>
      </c>
      <c r="T588" s="92" t="str">
        <f t="shared" si="139"/>
        <v/>
      </c>
      <c r="U588" s="94" t="str">
        <f t="shared" si="132"/>
        <v/>
      </c>
      <c r="V588" s="95" t="str">
        <f t="shared" si="133"/>
        <v/>
      </c>
      <c r="W588" s="95" t="str">
        <f t="shared" si="140"/>
        <v/>
      </c>
      <c r="X588" s="96" t="str">
        <f t="shared" si="141"/>
        <v/>
      </c>
    </row>
    <row r="589" spans="1:24" ht="14.4" x14ac:dyDescent="0.3">
      <c r="A589" s="13"/>
      <c r="B589" s="76"/>
      <c r="C589" s="78"/>
      <c r="D589" s="77"/>
      <c r="E589" s="66"/>
      <c r="J589" s="88" t="str">
        <f t="shared" si="129"/>
        <v/>
      </c>
      <c r="K589" s="89" t="str">
        <f t="shared" ca="1" si="130"/>
        <v/>
      </c>
      <c r="L589" s="88" t="str">
        <f t="shared" si="134"/>
        <v/>
      </c>
      <c r="M589" s="90" t="str">
        <f ca="1">IF(J589="","",VALUE(LEFT(OFFSET($E$7,$H$13*($J589-1),0),MAX(ISNUMBER(VALUE(MID(OFFSET($E$7,$H$13*($J589-1),0),{1,2,3,4,5,6,7,8,9},1)))*{1,2,3,4,5,6,7,8,9}))))</f>
        <v/>
      </c>
      <c r="N589" s="90" t="str">
        <f t="shared" ca="1" si="128"/>
        <v/>
      </c>
      <c r="O589" s="91" t="str">
        <f t="shared" si="135"/>
        <v/>
      </c>
      <c r="P589" s="91" t="str">
        <f t="shared" si="136"/>
        <v/>
      </c>
      <c r="Q589" s="92" t="str">
        <f t="shared" si="131"/>
        <v/>
      </c>
      <c r="R589" s="92" t="str">
        <f t="shared" si="137"/>
        <v/>
      </c>
      <c r="S589" s="92" t="str">
        <f t="shared" si="138"/>
        <v/>
      </c>
      <c r="T589" s="92" t="str">
        <f t="shared" si="139"/>
        <v/>
      </c>
      <c r="U589" s="94" t="str">
        <f t="shared" si="132"/>
        <v/>
      </c>
      <c r="V589" s="95" t="str">
        <f t="shared" si="133"/>
        <v/>
      </c>
      <c r="W589" s="95" t="str">
        <f t="shared" si="140"/>
        <v/>
      </c>
      <c r="X589" s="96" t="str">
        <f t="shared" si="141"/>
        <v/>
      </c>
    </row>
    <row r="590" spans="1:24" ht="14.4" x14ac:dyDescent="0.3">
      <c r="A590" s="13"/>
      <c r="B590" s="76"/>
      <c r="C590" s="78"/>
      <c r="D590" s="77"/>
      <c r="E590" s="66"/>
      <c r="J590" s="88" t="str">
        <f t="shared" si="129"/>
        <v/>
      </c>
      <c r="K590" s="89" t="str">
        <f t="shared" ca="1" si="130"/>
        <v/>
      </c>
      <c r="L590" s="88" t="str">
        <f t="shared" si="134"/>
        <v/>
      </c>
      <c r="M590" s="90" t="str">
        <f ca="1">IF(J590="","",VALUE(LEFT(OFFSET($E$7,$H$13*($J590-1),0),MAX(ISNUMBER(VALUE(MID(OFFSET($E$7,$H$13*($J590-1),0),{1,2,3,4,5,6,7,8,9},1)))*{1,2,3,4,5,6,7,8,9}))))</f>
        <v/>
      </c>
      <c r="N590" s="90" t="str">
        <f t="shared" ca="1" si="128"/>
        <v/>
      </c>
      <c r="O590" s="91" t="str">
        <f t="shared" si="135"/>
        <v/>
      </c>
      <c r="P590" s="91" t="str">
        <f t="shared" si="136"/>
        <v/>
      </c>
      <c r="Q590" s="92" t="str">
        <f t="shared" si="131"/>
        <v/>
      </c>
      <c r="R590" s="92" t="str">
        <f t="shared" si="137"/>
        <v/>
      </c>
      <c r="S590" s="92" t="str">
        <f t="shared" si="138"/>
        <v/>
      </c>
      <c r="T590" s="92" t="str">
        <f t="shared" si="139"/>
        <v/>
      </c>
      <c r="U590" s="94" t="str">
        <f t="shared" si="132"/>
        <v/>
      </c>
      <c r="V590" s="95" t="str">
        <f t="shared" si="133"/>
        <v/>
      </c>
      <c r="W590" s="95" t="str">
        <f t="shared" si="140"/>
        <v/>
      </c>
      <c r="X590" s="96" t="str">
        <f t="shared" si="141"/>
        <v/>
      </c>
    </row>
    <row r="591" spans="1:24" ht="14.4" x14ac:dyDescent="0.3">
      <c r="A591" s="13"/>
      <c r="B591" s="76"/>
      <c r="C591" s="78"/>
      <c r="D591" s="77"/>
      <c r="E591" s="66"/>
      <c r="J591" s="88" t="str">
        <f t="shared" si="129"/>
        <v/>
      </c>
      <c r="K591" s="89" t="str">
        <f t="shared" ca="1" si="130"/>
        <v/>
      </c>
      <c r="L591" s="88" t="str">
        <f t="shared" si="134"/>
        <v/>
      </c>
      <c r="M591" s="90" t="str">
        <f ca="1">IF(J591="","",VALUE(LEFT(OFFSET($E$7,$H$13*($J591-1),0),MAX(ISNUMBER(VALUE(MID(OFFSET($E$7,$H$13*($J591-1),0),{1,2,3,4,5,6,7,8,9},1)))*{1,2,3,4,5,6,7,8,9}))))</f>
        <v/>
      </c>
      <c r="N591" s="90" t="str">
        <f t="shared" ca="1" si="128"/>
        <v/>
      </c>
      <c r="O591" s="91" t="str">
        <f t="shared" si="135"/>
        <v/>
      </c>
      <c r="P591" s="91" t="str">
        <f t="shared" si="136"/>
        <v/>
      </c>
      <c r="Q591" s="92" t="str">
        <f t="shared" si="131"/>
        <v/>
      </c>
      <c r="R591" s="92" t="str">
        <f t="shared" si="137"/>
        <v/>
      </c>
      <c r="S591" s="92" t="str">
        <f t="shared" si="138"/>
        <v/>
      </c>
      <c r="T591" s="92" t="str">
        <f t="shared" si="139"/>
        <v/>
      </c>
      <c r="U591" s="94" t="str">
        <f t="shared" si="132"/>
        <v/>
      </c>
      <c r="V591" s="95" t="str">
        <f t="shared" si="133"/>
        <v/>
      </c>
      <c r="W591" s="95" t="str">
        <f t="shared" si="140"/>
        <v/>
      </c>
      <c r="X591" s="96" t="str">
        <f t="shared" si="141"/>
        <v/>
      </c>
    </row>
    <row r="592" spans="1:24" ht="14.4" x14ac:dyDescent="0.3">
      <c r="A592" s="13"/>
      <c r="B592" s="76"/>
      <c r="C592" s="78"/>
      <c r="D592" s="77"/>
      <c r="E592" s="66"/>
      <c r="J592" s="88" t="str">
        <f t="shared" si="129"/>
        <v/>
      </c>
      <c r="K592" s="89" t="str">
        <f t="shared" ca="1" si="130"/>
        <v/>
      </c>
      <c r="L592" s="88" t="str">
        <f t="shared" si="134"/>
        <v/>
      </c>
      <c r="M592" s="90" t="str">
        <f ca="1">IF(J592="","",VALUE(LEFT(OFFSET($E$7,$H$13*($J592-1),0),MAX(ISNUMBER(VALUE(MID(OFFSET($E$7,$H$13*($J592-1),0),{1,2,3,4,5,6,7,8,9},1)))*{1,2,3,4,5,6,7,8,9}))))</f>
        <v/>
      </c>
      <c r="N592" s="90" t="str">
        <f t="shared" ca="1" si="128"/>
        <v/>
      </c>
      <c r="O592" s="91" t="str">
        <f t="shared" si="135"/>
        <v/>
      </c>
      <c r="P592" s="91" t="str">
        <f t="shared" si="136"/>
        <v/>
      </c>
      <c r="Q592" s="92" t="str">
        <f t="shared" si="131"/>
        <v/>
      </c>
      <c r="R592" s="92" t="str">
        <f t="shared" si="137"/>
        <v/>
      </c>
      <c r="S592" s="92" t="str">
        <f t="shared" si="138"/>
        <v/>
      </c>
      <c r="T592" s="92" t="str">
        <f t="shared" si="139"/>
        <v/>
      </c>
      <c r="U592" s="94" t="str">
        <f t="shared" si="132"/>
        <v/>
      </c>
      <c r="V592" s="95" t="str">
        <f t="shared" si="133"/>
        <v/>
      </c>
      <c r="W592" s="95" t="str">
        <f t="shared" si="140"/>
        <v/>
      </c>
      <c r="X592" s="96" t="str">
        <f t="shared" si="141"/>
        <v/>
      </c>
    </row>
    <row r="593" spans="1:24" ht="14.4" x14ac:dyDescent="0.3">
      <c r="A593" s="13"/>
      <c r="B593" s="76"/>
      <c r="C593" s="78"/>
      <c r="D593" s="77"/>
      <c r="E593" s="66"/>
      <c r="J593" s="88" t="str">
        <f t="shared" si="129"/>
        <v/>
      </c>
      <c r="K593" s="89" t="str">
        <f t="shared" ca="1" si="130"/>
        <v/>
      </c>
      <c r="L593" s="88" t="str">
        <f t="shared" si="134"/>
        <v/>
      </c>
      <c r="M593" s="90" t="str">
        <f ca="1">IF(J593="","",VALUE(LEFT(OFFSET($E$7,$H$13*($J593-1),0),MAX(ISNUMBER(VALUE(MID(OFFSET($E$7,$H$13*($J593-1),0),{1,2,3,4,5,6,7,8,9},1)))*{1,2,3,4,5,6,7,8,9}))))</f>
        <v/>
      </c>
      <c r="N593" s="90" t="str">
        <f t="shared" ca="1" si="128"/>
        <v/>
      </c>
      <c r="O593" s="91" t="str">
        <f t="shared" si="135"/>
        <v/>
      </c>
      <c r="P593" s="91" t="str">
        <f t="shared" si="136"/>
        <v/>
      </c>
      <c r="Q593" s="92" t="str">
        <f t="shared" si="131"/>
        <v/>
      </c>
      <c r="R593" s="92" t="str">
        <f t="shared" si="137"/>
        <v/>
      </c>
      <c r="S593" s="92" t="str">
        <f t="shared" si="138"/>
        <v/>
      </c>
      <c r="T593" s="92" t="str">
        <f t="shared" si="139"/>
        <v/>
      </c>
      <c r="U593" s="94" t="str">
        <f t="shared" si="132"/>
        <v/>
      </c>
      <c r="V593" s="95" t="str">
        <f t="shared" si="133"/>
        <v/>
      </c>
      <c r="W593" s="95" t="str">
        <f t="shared" si="140"/>
        <v/>
      </c>
      <c r="X593" s="96" t="str">
        <f t="shared" si="141"/>
        <v/>
      </c>
    </row>
    <row r="594" spans="1:24" ht="14.4" x14ac:dyDescent="0.3">
      <c r="A594" s="13"/>
      <c r="B594" s="76"/>
      <c r="C594" s="78"/>
      <c r="D594" s="77"/>
      <c r="E594" s="66"/>
      <c r="J594" s="88" t="str">
        <f t="shared" si="129"/>
        <v/>
      </c>
      <c r="K594" s="89" t="str">
        <f t="shared" ca="1" si="130"/>
        <v/>
      </c>
      <c r="L594" s="88" t="str">
        <f t="shared" si="134"/>
        <v/>
      </c>
      <c r="M594" s="90" t="str">
        <f ca="1">IF(J594="","",VALUE(LEFT(OFFSET($E$7,$H$13*($J594-1),0),MAX(ISNUMBER(VALUE(MID(OFFSET($E$7,$H$13*($J594-1),0),{1,2,3,4,5,6,7,8,9},1)))*{1,2,3,4,5,6,7,8,9}))))</f>
        <v/>
      </c>
      <c r="N594" s="90" t="str">
        <f t="shared" ca="1" si="128"/>
        <v/>
      </c>
      <c r="O594" s="91" t="str">
        <f t="shared" si="135"/>
        <v/>
      </c>
      <c r="P594" s="91" t="str">
        <f t="shared" si="136"/>
        <v/>
      </c>
      <c r="Q594" s="92" t="str">
        <f t="shared" si="131"/>
        <v/>
      </c>
      <c r="R594" s="92" t="str">
        <f t="shared" si="137"/>
        <v/>
      </c>
      <c r="S594" s="92" t="str">
        <f t="shared" si="138"/>
        <v/>
      </c>
      <c r="T594" s="92" t="str">
        <f t="shared" si="139"/>
        <v/>
      </c>
      <c r="U594" s="94" t="str">
        <f t="shared" si="132"/>
        <v/>
      </c>
      <c r="V594" s="95" t="str">
        <f t="shared" si="133"/>
        <v/>
      </c>
      <c r="W594" s="95" t="str">
        <f t="shared" si="140"/>
        <v/>
      </c>
      <c r="X594" s="96" t="str">
        <f t="shared" si="141"/>
        <v/>
      </c>
    </row>
    <row r="595" spans="1:24" ht="14.4" x14ac:dyDescent="0.3">
      <c r="A595" s="13"/>
      <c r="B595" s="76"/>
      <c r="C595" s="78"/>
      <c r="D595" s="77"/>
      <c r="E595" s="66"/>
      <c r="J595" s="88" t="str">
        <f t="shared" si="129"/>
        <v/>
      </c>
      <c r="K595" s="89" t="str">
        <f t="shared" ca="1" si="130"/>
        <v/>
      </c>
      <c r="L595" s="88" t="str">
        <f t="shared" si="134"/>
        <v/>
      </c>
      <c r="M595" s="90" t="str">
        <f ca="1">IF(J595="","",VALUE(LEFT(OFFSET($E$7,$H$13*($J595-1),0),MAX(ISNUMBER(VALUE(MID(OFFSET($E$7,$H$13*($J595-1),0),{1,2,3,4,5,6,7,8,9},1)))*{1,2,3,4,5,6,7,8,9}))))</f>
        <v/>
      </c>
      <c r="N595" s="90" t="str">
        <f t="shared" ca="1" si="128"/>
        <v/>
      </c>
      <c r="O595" s="91" t="str">
        <f t="shared" si="135"/>
        <v/>
      </c>
      <c r="P595" s="91" t="str">
        <f t="shared" si="136"/>
        <v/>
      </c>
      <c r="Q595" s="92" t="str">
        <f t="shared" si="131"/>
        <v/>
      </c>
      <c r="R595" s="92" t="str">
        <f t="shared" si="137"/>
        <v/>
      </c>
      <c r="S595" s="92" t="str">
        <f t="shared" si="138"/>
        <v/>
      </c>
      <c r="T595" s="92" t="str">
        <f t="shared" si="139"/>
        <v/>
      </c>
      <c r="U595" s="94" t="str">
        <f t="shared" si="132"/>
        <v/>
      </c>
      <c r="V595" s="95" t="str">
        <f t="shared" si="133"/>
        <v/>
      </c>
      <c r="W595" s="95" t="str">
        <f t="shared" si="140"/>
        <v/>
      </c>
      <c r="X595" s="96" t="str">
        <f t="shared" si="141"/>
        <v/>
      </c>
    </row>
    <row r="596" spans="1:24" ht="14.4" x14ac:dyDescent="0.3">
      <c r="A596" s="13"/>
      <c r="B596" s="76"/>
      <c r="C596" s="78"/>
      <c r="D596" s="77"/>
      <c r="E596" s="66"/>
      <c r="J596" s="88" t="str">
        <f t="shared" si="129"/>
        <v/>
      </c>
      <c r="K596" s="89" t="str">
        <f t="shared" ca="1" si="130"/>
        <v/>
      </c>
      <c r="L596" s="88" t="str">
        <f t="shared" si="134"/>
        <v/>
      </c>
      <c r="M596" s="90" t="str">
        <f ca="1">IF(J596="","",VALUE(LEFT(OFFSET($E$7,$H$13*($J596-1),0),MAX(ISNUMBER(VALUE(MID(OFFSET($E$7,$H$13*($J596-1),0),{1,2,3,4,5,6,7,8,9},1)))*{1,2,3,4,5,6,7,8,9}))))</f>
        <v/>
      </c>
      <c r="N596" s="90" t="str">
        <f t="shared" ca="1" si="128"/>
        <v/>
      </c>
      <c r="O596" s="91" t="str">
        <f t="shared" si="135"/>
        <v/>
      </c>
      <c r="P596" s="91" t="str">
        <f t="shared" si="136"/>
        <v/>
      </c>
      <c r="Q596" s="92" t="str">
        <f t="shared" si="131"/>
        <v/>
      </c>
      <c r="R596" s="92" t="str">
        <f t="shared" si="137"/>
        <v/>
      </c>
      <c r="S596" s="92" t="str">
        <f t="shared" si="138"/>
        <v/>
      </c>
      <c r="T596" s="92" t="str">
        <f t="shared" si="139"/>
        <v/>
      </c>
      <c r="U596" s="94" t="str">
        <f t="shared" si="132"/>
        <v/>
      </c>
      <c r="V596" s="95" t="str">
        <f t="shared" si="133"/>
        <v/>
      </c>
      <c r="W596" s="95" t="str">
        <f t="shared" si="140"/>
        <v/>
      </c>
      <c r="X596" s="96" t="str">
        <f t="shared" si="141"/>
        <v/>
      </c>
    </row>
    <row r="597" spans="1:24" ht="14.4" x14ac:dyDescent="0.3">
      <c r="A597" s="13"/>
      <c r="B597" s="76"/>
      <c r="C597" s="78"/>
      <c r="D597" s="77"/>
      <c r="E597" s="66"/>
      <c r="J597" s="88" t="str">
        <f t="shared" si="129"/>
        <v/>
      </c>
      <c r="K597" s="89" t="str">
        <f t="shared" ca="1" si="130"/>
        <v/>
      </c>
      <c r="L597" s="88" t="str">
        <f t="shared" si="134"/>
        <v/>
      </c>
      <c r="M597" s="90" t="str">
        <f ca="1">IF(J597="","",VALUE(LEFT(OFFSET($E$7,$H$13*($J597-1),0),MAX(ISNUMBER(VALUE(MID(OFFSET($E$7,$H$13*($J597-1),0),{1,2,3,4,5,6,7,8,9},1)))*{1,2,3,4,5,6,7,8,9}))))</f>
        <v/>
      </c>
      <c r="N597" s="90" t="str">
        <f t="shared" ca="1" si="128"/>
        <v/>
      </c>
      <c r="O597" s="91" t="str">
        <f t="shared" si="135"/>
        <v/>
      </c>
      <c r="P597" s="91" t="str">
        <f t="shared" si="136"/>
        <v/>
      </c>
      <c r="Q597" s="92" t="str">
        <f t="shared" si="131"/>
        <v/>
      </c>
      <c r="R597" s="92" t="str">
        <f t="shared" si="137"/>
        <v/>
      </c>
      <c r="S597" s="92" t="str">
        <f t="shared" si="138"/>
        <v/>
      </c>
      <c r="T597" s="92" t="str">
        <f t="shared" si="139"/>
        <v/>
      </c>
      <c r="U597" s="94" t="str">
        <f t="shared" si="132"/>
        <v/>
      </c>
      <c r="V597" s="95" t="str">
        <f t="shared" si="133"/>
        <v/>
      </c>
      <c r="W597" s="95" t="str">
        <f t="shared" si="140"/>
        <v/>
      </c>
      <c r="X597" s="96" t="str">
        <f t="shared" si="141"/>
        <v/>
      </c>
    </row>
    <row r="598" spans="1:24" ht="14.4" x14ac:dyDescent="0.3">
      <c r="A598" s="13"/>
      <c r="B598" s="76"/>
      <c r="C598" s="78"/>
      <c r="D598" s="77"/>
      <c r="E598" s="66"/>
      <c r="J598" s="88" t="str">
        <f t="shared" si="129"/>
        <v/>
      </c>
      <c r="K598" s="89" t="str">
        <f t="shared" ca="1" si="130"/>
        <v/>
      </c>
      <c r="L598" s="88" t="str">
        <f t="shared" si="134"/>
        <v/>
      </c>
      <c r="M598" s="90" t="str">
        <f ca="1">IF(J598="","",VALUE(LEFT(OFFSET($E$7,$H$13*($J598-1),0),MAX(ISNUMBER(VALUE(MID(OFFSET($E$7,$H$13*($J598-1),0),{1,2,3,4,5,6,7,8,9},1)))*{1,2,3,4,5,6,7,8,9}))))</f>
        <v/>
      </c>
      <c r="N598" s="90" t="str">
        <f t="shared" ca="1" si="128"/>
        <v/>
      </c>
      <c r="O598" s="91" t="str">
        <f t="shared" si="135"/>
        <v/>
      </c>
      <c r="P598" s="91" t="str">
        <f t="shared" si="136"/>
        <v/>
      </c>
      <c r="Q598" s="92" t="str">
        <f t="shared" si="131"/>
        <v/>
      </c>
      <c r="R598" s="92" t="str">
        <f t="shared" si="137"/>
        <v/>
      </c>
      <c r="S598" s="92" t="str">
        <f t="shared" si="138"/>
        <v/>
      </c>
      <c r="T598" s="92" t="str">
        <f t="shared" si="139"/>
        <v/>
      </c>
      <c r="U598" s="94" t="str">
        <f t="shared" si="132"/>
        <v/>
      </c>
      <c r="V598" s="95" t="str">
        <f t="shared" si="133"/>
        <v/>
      </c>
      <c r="W598" s="95" t="str">
        <f t="shared" si="140"/>
        <v/>
      </c>
      <c r="X598" s="96" t="str">
        <f t="shared" si="141"/>
        <v/>
      </c>
    </row>
    <row r="599" spans="1:24" ht="14.4" x14ac:dyDescent="0.3">
      <c r="A599" s="13"/>
      <c r="B599" s="76"/>
      <c r="C599" s="78"/>
      <c r="D599" s="77"/>
      <c r="E599" s="66"/>
      <c r="J599" s="88" t="str">
        <f t="shared" si="129"/>
        <v/>
      </c>
      <c r="K599" s="89" t="str">
        <f t="shared" ca="1" si="130"/>
        <v/>
      </c>
      <c r="L599" s="88" t="str">
        <f t="shared" si="134"/>
        <v/>
      </c>
      <c r="M599" s="90" t="str">
        <f ca="1">IF(J599="","",VALUE(LEFT(OFFSET($E$7,$H$13*($J599-1),0),MAX(ISNUMBER(VALUE(MID(OFFSET($E$7,$H$13*($J599-1),0),{1,2,3,4,5,6,7,8,9},1)))*{1,2,3,4,5,6,7,8,9}))))</f>
        <v/>
      </c>
      <c r="N599" s="90" t="str">
        <f t="shared" ca="1" si="128"/>
        <v/>
      </c>
      <c r="O599" s="91" t="str">
        <f t="shared" si="135"/>
        <v/>
      </c>
      <c r="P599" s="91" t="str">
        <f t="shared" si="136"/>
        <v/>
      </c>
      <c r="Q599" s="92" t="str">
        <f t="shared" si="131"/>
        <v/>
      </c>
      <c r="R599" s="92" t="str">
        <f t="shared" si="137"/>
        <v/>
      </c>
      <c r="S599" s="92" t="str">
        <f t="shared" si="138"/>
        <v/>
      </c>
      <c r="T599" s="92" t="str">
        <f t="shared" si="139"/>
        <v/>
      </c>
      <c r="U599" s="94" t="str">
        <f t="shared" si="132"/>
        <v/>
      </c>
      <c r="V599" s="95" t="str">
        <f t="shared" si="133"/>
        <v/>
      </c>
      <c r="W599" s="95" t="str">
        <f t="shared" si="140"/>
        <v/>
      </c>
      <c r="X599" s="96" t="str">
        <f t="shared" si="141"/>
        <v/>
      </c>
    </row>
    <row r="600" spans="1:24" ht="14.4" x14ac:dyDescent="0.3">
      <c r="A600" s="13"/>
      <c r="B600" s="76"/>
      <c r="C600" s="78"/>
      <c r="D600" s="77"/>
      <c r="E600" s="66"/>
      <c r="J600" s="88" t="str">
        <f t="shared" si="129"/>
        <v/>
      </c>
      <c r="K600" s="89" t="str">
        <f t="shared" ca="1" si="130"/>
        <v/>
      </c>
      <c r="L600" s="88" t="str">
        <f t="shared" si="134"/>
        <v/>
      </c>
      <c r="M600" s="90" t="str">
        <f ca="1">IF(J600="","",VALUE(LEFT(OFFSET($E$7,$H$13*($J600-1),0),MAX(ISNUMBER(VALUE(MID(OFFSET($E$7,$H$13*($J600-1),0),{1,2,3,4,5,6,7,8,9},1)))*{1,2,3,4,5,6,7,8,9}))))</f>
        <v/>
      </c>
      <c r="N600" s="90" t="str">
        <f t="shared" ca="1" si="128"/>
        <v/>
      </c>
      <c r="O600" s="91" t="str">
        <f t="shared" si="135"/>
        <v/>
      </c>
      <c r="P600" s="91" t="str">
        <f t="shared" si="136"/>
        <v/>
      </c>
      <c r="Q600" s="92" t="str">
        <f t="shared" si="131"/>
        <v/>
      </c>
      <c r="R600" s="92" t="str">
        <f t="shared" si="137"/>
        <v/>
      </c>
      <c r="S600" s="92" t="str">
        <f t="shared" si="138"/>
        <v/>
      </c>
      <c r="T600" s="92" t="str">
        <f t="shared" si="139"/>
        <v/>
      </c>
      <c r="U600" s="94" t="str">
        <f t="shared" si="132"/>
        <v/>
      </c>
      <c r="V600" s="95" t="str">
        <f t="shared" si="133"/>
        <v/>
      </c>
      <c r="W600" s="95" t="str">
        <f t="shared" si="140"/>
        <v/>
      </c>
      <c r="X600" s="96" t="str">
        <f t="shared" si="141"/>
        <v/>
      </c>
    </row>
    <row r="601" spans="1:24" ht="14.4" x14ac:dyDescent="0.3">
      <c r="A601" s="13"/>
      <c r="B601" s="76"/>
      <c r="C601" s="78"/>
      <c r="D601" s="77"/>
      <c r="E601" s="66"/>
      <c r="J601" s="88" t="str">
        <f t="shared" si="129"/>
        <v/>
      </c>
      <c r="K601" s="89" t="str">
        <f t="shared" ca="1" si="130"/>
        <v/>
      </c>
      <c r="L601" s="88" t="str">
        <f t="shared" si="134"/>
        <v/>
      </c>
      <c r="M601" s="90" t="str">
        <f ca="1">IF(J601="","",VALUE(LEFT(OFFSET($E$7,$H$13*($J601-1),0),MAX(ISNUMBER(VALUE(MID(OFFSET($E$7,$H$13*($J601-1),0),{1,2,3,4,5,6,7,8,9},1)))*{1,2,3,4,5,6,7,8,9}))))</f>
        <v/>
      </c>
      <c r="N601" s="90" t="str">
        <f t="shared" ca="1" si="128"/>
        <v/>
      </c>
      <c r="O601" s="91" t="str">
        <f t="shared" si="135"/>
        <v/>
      </c>
      <c r="P601" s="91" t="str">
        <f t="shared" si="136"/>
        <v/>
      </c>
      <c r="Q601" s="92" t="str">
        <f t="shared" si="131"/>
        <v/>
      </c>
      <c r="R601" s="92" t="str">
        <f t="shared" si="137"/>
        <v/>
      </c>
      <c r="S601" s="92" t="str">
        <f t="shared" si="138"/>
        <v/>
      </c>
      <c r="T601" s="92" t="str">
        <f t="shared" si="139"/>
        <v/>
      </c>
      <c r="U601" s="94" t="str">
        <f t="shared" si="132"/>
        <v/>
      </c>
      <c r="V601" s="95" t="str">
        <f t="shared" si="133"/>
        <v/>
      </c>
      <c r="W601" s="95" t="str">
        <f t="shared" si="140"/>
        <v/>
      </c>
      <c r="X601" s="96" t="str">
        <f t="shared" si="141"/>
        <v/>
      </c>
    </row>
    <row r="602" spans="1:24" ht="14.4" x14ac:dyDescent="0.3">
      <c r="A602" s="13"/>
      <c r="B602" s="76"/>
      <c r="C602" s="78"/>
      <c r="D602" s="77"/>
      <c r="E602" s="66"/>
      <c r="J602" s="88" t="str">
        <f t="shared" si="129"/>
        <v/>
      </c>
      <c r="K602" s="89" t="str">
        <f t="shared" ca="1" si="130"/>
        <v/>
      </c>
      <c r="L602" s="88" t="str">
        <f t="shared" si="134"/>
        <v/>
      </c>
      <c r="M602" s="90" t="str">
        <f ca="1">IF(J602="","",VALUE(LEFT(OFFSET($E$7,$H$13*($J602-1),0),MAX(ISNUMBER(VALUE(MID(OFFSET($E$7,$H$13*($J602-1),0),{1,2,3,4,5,6,7,8,9},1)))*{1,2,3,4,5,6,7,8,9}))))</f>
        <v/>
      </c>
      <c r="N602" s="90" t="str">
        <f t="shared" ca="1" si="128"/>
        <v/>
      </c>
      <c r="O602" s="91" t="str">
        <f t="shared" si="135"/>
        <v/>
      </c>
      <c r="P602" s="91" t="str">
        <f t="shared" si="136"/>
        <v/>
      </c>
      <c r="Q602" s="92" t="str">
        <f t="shared" si="131"/>
        <v/>
      </c>
      <c r="R602" s="92" t="str">
        <f t="shared" si="137"/>
        <v/>
      </c>
      <c r="S602" s="92" t="str">
        <f t="shared" si="138"/>
        <v/>
      </c>
      <c r="T602" s="92" t="str">
        <f t="shared" si="139"/>
        <v/>
      </c>
      <c r="U602" s="94" t="str">
        <f t="shared" si="132"/>
        <v/>
      </c>
      <c r="V602" s="95" t="str">
        <f t="shared" si="133"/>
        <v/>
      </c>
      <c r="W602" s="95" t="str">
        <f t="shared" si="140"/>
        <v/>
      </c>
      <c r="X602" s="96" t="str">
        <f t="shared" si="141"/>
        <v/>
      </c>
    </row>
    <row r="603" spans="1:24" ht="14.4" x14ac:dyDescent="0.3">
      <c r="A603" s="13"/>
      <c r="B603" s="76"/>
      <c r="C603" s="78"/>
      <c r="D603" s="77"/>
      <c r="E603" s="66"/>
      <c r="J603" s="88" t="str">
        <f t="shared" si="129"/>
        <v/>
      </c>
      <c r="K603" s="89" t="str">
        <f t="shared" ca="1" si="130"/>
        <v/>
      </c>
      <c r="L603" s="88" t="str">
        <f t="shared" si="134"/>
        <v/>
      </c>
      <c r="M603" s="90" t="str">
        <f ca="1">IF(J603="","",VALUE(LEFT(OFFSET($E$7,$H$13*($J603-1),0),MAX(ISNUMBER(VALUE(MID(OFFSET($E$7,$H$13*($J603-1),0),{1,2,3,4,5,6,7,8,9},1)))*{1,2,3,4,5,6,7,8,9}))))</f>
        <v/>
      </c>
      <c r="N603" s="90" t="str">
        <f t="shared" ca="1" si="128"/>
        <v/>
      </c>
      <c r="O603" s="91" t="str">
        <f t="shared" si="135"/>
        <v/>
      </c>
      <c r="P603" s="91" t="str">
        <f t="shared" si="136"/>
        <v/>
      </c>
      <c r="Q603" s="92" t="str">
        <f t="shared" si="131"/>
        <v/>
      </c>
      <c r="R603" s="92" t="str">
        <f t="shared" si="137"/>
        <v/>
      </c>
      <c r="S603" s="92" t="str">
        <f t="shared" si="138"/>
        <v/>
      </c>
      <c r="T603" s="92" t="str">
        <f t="shared" si="139"/>
        <v/>
      </c>
      <c r="U603" s="94" t="str">
        <f t="shared" si="132"/>
        <v/>
      </c>
      <c r="V603" s="95" t="str">
        <f t="shared" si="133"/>
        <v/>
      </c>
      <c r="W603" s="95" t="str">
        <f t="shared" si="140"/>
        <v/>
      </c>
      <c r="X603" s="96" t="str">
        <f t="shared" si="141"/>
        <v/>
      </c>
    </row>
    <row r="604" spans="1:24" ht="14.4" x14ac:dyDescent="0.3">
      <c r="A604" s="13"/>
      <c r="B604" s="76"/>
      <c r="C604" s="78"/>
      <c r="D604" s="77"/>
      <c r="E604" s="66"/>
      <c r="J604" s="88" t="str">
        <f t="shared" si="129"/>
        <v/>
      </c>
      <c r="K604" s="89" t="str">
        <f t="shared" ca="1" si="130"/>
        <v/>
      </c>
      <c r="L604" s="88" t="str">
        <f t="shared" si="134"/>
        <v/>
      </c>
      <c r="M604" s="90" t="str">
        <f ca="1">IF(J604="","",VALUE(LEFT(OFFSET($E$7,$H$13*($J604-1),0),MAX(ISNUMBER(VALUE(MID(OFFSET($E$7,$H$13*($J604-1),0),{1,2,3,4,5,6,7,8,9},1)))*{1,2,3,4,5,6,7,8,9}))))</f>
        <v/>
      </c>
      <c r="N604" s="90" t="str">
        <f t="shared" ca="1" si="128"/>
        <v/>
      </c>
      <c r="O604" s="91" t="str">
        <f t="shared" si="135"/>
        <v/>
      </c>
      <c r="P604" s="91" t="str">
        <f t="shared" si="136"/>
        <v/>
      </c>
      <c r="Q604" s="92" t="str">
        <f t="shared" si="131"/>
        <v/>
      </c>
      <c r="R604" s="92" t="str">
        <f t="shared" si="137"/>
        <v/>
      </c>
      <c r="S604" s="92" t="str">
        <f t="shared" si="138"/>
        <v/>
      </c>
      <c r="T604" s="92" t="str">
        <f t="shared" si="139"/>
        <v/>
      </c>
      <c r="U604" s="94" t="str">
        <f t="shared" si="132"/>
        <v/>
      </c>
      <c r="V604" s="95" t="str">
        <f t="shared" si="133"/>
        <v/>
      </c>
      <c r="W604" s="95" t="str">
        <f t="shared" si="140"/>
        <v/>
      </c>
      <c r="X604" s="96" t="str">
        <f t="shared" si="141"/>
        <v/>
      </c>
    </row>
    <row r="605" spans="1:24" ht="14.4" x14ac:dyDescent="0.3">
      <c r="A605" s="13"/>
      <c r="B605" s="76"/>
      <c r="C605" s="78"/>
      <c r="D605" s="77"/>
      <c r="E605" s="66"/>
      <c r="J605" s="88" t="str">
        <f t="shared" si="129"/>
        <v/>
      </c>
      <c r="K605" s="89" t="str">
        <f t="shared" ca="1" si="130"/>
        <v/>
      </c>
      <c r="L605" s="88" t="str">
        <f t="shared" si="134"/>
        <v/>
      </c>
      <c r="M605" s="90" t="str">
        <f ca="1">IF(J605="","",VALUE(LEFT(OFFSET($E$7,$H$13*($J605-1),0),MAX(ISNUMBER(VALUE(MID(OFFSET($E$7,$H$13*($J605-1),0),{1,2,3,4,5,6,7,8,9},1)))*{1,2,3,4,5,6,7,8,9}))))</f>
        <v/>
      </c>
      <c r="N605" s="90" t="str">
        <f t="shared" ca="1" si="128"/>
        <v/>
      </c>
      <c r="O605" s="91" t="str">
        <f t="shared" si="135"/>
        <v/>
      </c>
      <c r="P605" s="91" t="str">
        <f t="shared" si="136"/>
        <v/>
      </c>
      <c r="Q605" s="92" t="str">
        <f t="shared" si="131"/>
        <v/>
      </c>
      <c r="R605" s="92" t="str">
        <f t="shared" si="137"/>
        <v/>
      </c>
      <c r="S605" s="92" t="str">
        <f t="shared" si="138"/>
        <v/>
      </c>
      <c r="T605" s="92" t="str">
        <f t="shared" si="139"/>
        <v/>
      </c>
      <c r="U605" s="94" t="str">
        <f t="shared" si="132"/>
        <v/>
      </c>
      <c r="V605" s="95" t="str">
        <f t="shared" si="133"/>
        <v/>
      </c>
      <c r="W605" s="95" t="str">
        <f t="shared" si="140"/>
        <v/>
      </c>
      <c r="X605" s="96" t="str">
        <f t="shared" si="141"/>
        <v/>
      </c>
    </row>
    <row r="606" spans="1:24" ht="14.4" x14ac:dyDescent="0.3">
      <c r="A606" s="13"/>
      <c r="B606" s="76"/>
      <c r="C606" s="78"/>
      <c r="D606" s="77"/>
      <c r="E606" s="66"/>
      <c r="J606" s="88" t="str">
        <f t="shared" si="129"/>
        <v/>
      </c>
      <c r="K606" s="89" t="str">
        <f t="shared" ca="1" si="130"/>
        <v/>
      </c>
      <c r="L606" s="88" t="str">
        <f t="shared" si="134"/>
        <v/>
      </c>
      <c r="M606" s="90" t="str">
        <f ca="1">IF(J606="","",VALUE(LEFT(OFFSET($E$7,$H$13*($J606-1),0),MAX(ISNUMBER(VALUE(MID(OFFSET($E$7,$H$13*($J606-1),0),{1,2,3,4,5,6,7,8,9},1)))*{1,2,3,4,5,6,7,8,9}))))</f>
        <v/>
      </c>
      <c r="N606" s="90" t="str">
        <f t="shared" ca="1" si="128"/>
        <v/>
      </c>
      <c r="O606" s="91" t="str">
        <f t="shared" si="135"/>
        <v/>
      </c>
      <c r="P606" s="91" t="str">
        <f t="shared" si="136"/>
        <v/>
      </c>
      <c r="Q606" s="92" t="str">
        <f t="shared" si="131"/>
        <v/>
      </c>
      <c r="R606" s="92" t="str">
        <f t="shared" si="137"/>
        <v/>
      </c>
      <c r="S606" s="92" t="str">
        <f t="shared" si="138"/>
        <v/>
      </c>
      <c r="T606" s="92" t="str">
        <f t="shared" si="139"/>
        <v/>
      </c>
      <c r="U606" s="94" t="str">
        <f t="shared" si="132"/>
        <v/>
      </c>
      <c r="V606" s="95" t="str">
        <f t="shared" si="133"/>
        <v/>
      </c>
      <c r="W606" s="95" t="str">
        <f t="shared" si="140"/>
        <v/>
      </c>
      <c r="X606" s="96" t="str">
        <f t="shared" si="141"/>
        <v/>
      </c>
    </row>
    <row r="607" spans="1:24" ht="14.4" x14ac:dyDescent="0.3">
      <c r="A607" s="13"/>
      <c r="B607" s="76"/>
      <c r="C607" s="78"/>
      <c r="D607" s="77"/>
      <c r="E607" s="66"/>
      <c r="J607" s="88" t="str">
        <f t="shared" si="129"/>
        <v/>
      </c>
      <c r="K607" s="89" t="str">
        <f t="shared" ca="1" si="130"/>
        <v/>
      </c>
      <c r="L607" s="88" t="str">
        <f t="shared" si="134"/>
        <v/>
      </c>
      <c r="M607" s="90" t="str">
        <f ca="1">IF(J607="","",VALUE(LEFT(OFFSET($E$7,$H$13*($J607-1),0),MAX(ISNUMBER(VALUE(MID(OFFSET($E$7,$H$13*($J607-1),0),{1,2,3,4,5,6,7,8,9},1)))*{1,2,3,4,5,6,7,8,9}))))</f>
        <v/>
      </c>
      <c r="N607" s="90" t="str">
        <f t="shared" ca="1" si="128"/>
        <v/>
      </c>
      <c r="O607" s="91" t="str">
        <f t="shared" si="135"/>
        <v/>
      </c>
      <c r="P607" s="91" t="str">
        <f t="shared" si="136"/>
        <v/>
      </c>
      <c r="Q607" s="92" t="str">
        <f t="shared" si="131"/>
        <v/>
      </c>
      <c r="R607" s="92" t="str">
        <f t="shared" si="137"/>
        <v/>
      </c>
      <c r="S607" s="92" t="str">
        <f t="shared" si="138"/>
        <v/>
      </c>
      <c r="T607" s="92" t="str">
        <f t="shared" si="139"/>
        <v/>
      </c>
      <c r="U607" s="94" t="str">
        <f t="shared" si="132"/>
        <v/>
      </c>
      <c r="V607" s="95" t="str">
        <f t="shared" si="133"/>
        <v/>
      </c>
      <c r="W607" s="95" t="str">
        <f t="shared" si="140"/>
        <v/>
      </c>
      <c r="X607" s="96" t="str">
        <f t="shared" si="141"/>
        <v/>
      </c>
    </row>
    <row r="608" spans="1:24" ht="14.4" x14ac:dyDescent="0.3">
      <c r="A608" s="13"/>
      <c r="B608" s="76"/>
      <c r="C608" s="78"/>
      <c r="D608" s="77"/>
      <c r="E608" s="66"/>
      <c r="J608" s="88" t="str">
        <f t="shared" si="129"/>
        <v/>
      </c>
      <c r="K608" s="89" t="str">
        <f t="shared" ca="1" si="130"/>
        <v/>
      </c>
      <c r="L608" s="88" t="str">
        <f t="shared" si="134"/>
        <v/>
      </c>
      <c r="M608" s="90" t="str">
        <f ca="1">IF(J608="","",VALUE(LEFT(OFFSET($E$7,$H$13*($J608-1),0),MAX(ISNUMBER(VALUE(MID(OFFSET($E$7,$H$13*($J608-1),0),{1,2,3,4,5,6,7,8,9},1)))*{1,2,3,4,5,6,7,8,9}))))</f>
        <v/>
      </c>
      <c r="N608" s="90" t="str">
        <f t="shared" ca="1" si="128"/>
        <v/>
      </c>
      <c r="O608" s="91" t="str">
        <f t="shared" si="135"/>
        <v/>
      </c>
      <c r="P608" s="91" t="str">
        <f t="shared" si="136"/>
        <v/>
      </c>
      <c r="Q608" s="92" t="str">
        <f t="shared" si="131"/>
        <v/>
      </c>
      <c r="R608" s="92" t="str">
        <f t="shared" si="137"/>
        <v/>
      </c>
      <c r="S608" s="92" t="str">
        <f t="shared" si="138"/>
        <v/>
      </c>
      <c r="T608" s="92" t="str">
        <f t="shared" si="139"/>
        <v/>
      </c>
      <c r="U608" s="94" t="str">
        <f t="shared" si="132"/>
        <v/>
      </c>
      <c r="V608" s="95" t="str">
        <f t="shared" si="133"/>
        <v/>
      </c>
      <c r="W608" s="95" t="str">
        <f t="shared" si="140"/>
        <v/>
      </c>
      <c r="X608" s="96" t="str">
        <f t="shared" si="141"/>
        <v/>
      </c>
    </row>
    <row r="609" spans="1:24" ht="14.4" x14ac:dyDescent="0.3">
      <c r="A609" s="13"/>
      <c r="B609" s="76"/>
      <c r="C609" s="78"/>
      <c r="D609" s="77"/>
      <c r="E609" s="66"/>
      <c r="J609" s="88" t="str">
        <f t="shared" si="129"/>
        <v/>
      </c>
      <c r="K609" s="89" t="str">
        <f t="shared" ca="1" si="130"/>
        <v/>
      </c>
      <c r="L609" s="88" t="str">
        <f t="shared" si="134"/>
        <v/>
      </c>
      <c r="M609" s="90" t="str">
        <f ca="1">IF(J609="","",VALUE(LEFT(OFFSET($E$7,$H$13*($J609-1),0),MAX(ISNUMBER(VALUE(MID(OFFSET($E$7,$H$13*($J609-1),0),{1,2,3,4,5,6,7,8,9},1)))*{1,2,3,4,5,6,7,8,9}))))</f>
        <v/>
      </c>
      <c r="N609" s="90" t="str">
        <f t="shared" ca="1" si="128"/>
        <v/>
      </c>
      <c r="O609" s="91" t="str">
        <f t="shared" si="135"/>
        <v/>
      </c>
      <c r="P609" s="91" t="str">
        <f t="shared" si="136"/>
        <v/>
      </c>
      <c r="Q609" s="92" t="str">
        <f t="shared" si="131"/>
        <v/>
      </c>
      <c r="R609" s="92" t="str">
        <f t="shared" si="137"/>
        <v/>
      </c>
      <c r="S609" s="92" t="str">
        <f t="shared" si="138"/>
        <v/>
      </c>
      <c r="T609" s="92" t="str">
        <f t="shared" si="139"/>
        <v/>
      </c>
      <c r="U609" s="94" t="str">
        <f t="shared" si="132"/>
        <v/>
      </c>
      <c r="V609" s="95" t="str">
        <f t="shared" si="133"/>
        <v/>
      </c>
      <c r="W609" s="95" t="str">
        <f t="shared" si="140"/>
        <v/>
      </c>
      <c r="X609" s="96" t="str">
        <f t="shared" si="141"/>
        <v/>
      </c>
    </row>
    <row r="610" spans="1:24" ht="14.4" x14ac:dyDescent="0.3">
      <c r="A610" s="13"/>
      <c r="B610" s="76"/>
      <c r="C610" s="78"/>
      <c r="D610" s="77"/>
      <c r="E610" s="66"/>
      <c r="J610" s="88" t="str">
        <f t="shared" si="129"/>
        <v/>
      </c>
      <c r="K610" s="89" t="str">
        <f t="shared" ca="1" si="130"/>
        <v/>
      </c>
      <c r="L610" s="88" t="str">
        <f t="shared" si="134"/>
        <v/>
      </c>
      <c r="M610" s="90" t="str">
        <f ca="1">IF(J610="","",VALUE(LEFT(OFFSET($E$7,$H$13*($J610-1),0),MAX(ISNUMBER(VALUE(MID(OFFSET($E$7,$H$13*($J610-1),0),{1,2,3,4,5,6,7,8,9},1)))*{1,2,3,4,5,6,7,8,9}))))</f>
        <v/>
      </c>
      <c r="N610" s="90" t="str">
        <f t="shared" ca="1" si="128"/>
        <v/>
      </c>
      <c r="O610" s="91" t="str">
        <f t="shared" si="135"/>
        <v/>
      </c>
      <c r="P610" s="91" t="str">
        <f t="shared" si="136"/>
        <v/>
      </c>
      <c r="Q610" s="92" t="str">
        <f t="shared" si="131"/>
        <v/>
      </c>
      <c r="R610" s="92" t="str">
        <f t="shared" si="137"/>
        <v/>
      </c>
      <c r="S610" s="92" t="str">
        <f t="shared" si="138"/>
        <v/>
      </c>
      <c r="T610" s="92" t="str">
        <f t="shared" si="139"/>
        <v/>
      </c>
      <c r="U610" s="94" t="str">
        <f t="shared" si="132"/>
        <v/>
      </c>
      <c r="V610" s="95" t="str">
        <f t="shared" si="133"/>
        <v/>
      </c>
      <c r="W610" s="95" t="str">
        <f t="shared" si="140"/>
        <v/>
      </c>
      <c r="X610" s="96" t="str">
        <f t="shared" si="141"/>
        <v/>
      </c>
    </row>
    <row r="611" spans="1:24" ht="14.4" x14ac:dyDescent="0.3">
      <c r="A611" s="13"/>
      <c r="B611" s="76"/>
      <c r="C611" s="78"/>
      <c r="D611" s="77"/>
      <c r="E611" s="66"/>
      <c r="J611" s="88" t="str">
        <f t="shared" si="129"/>
        <v/>
      </c>
      <c r="K611" s="89" t="str">
        <f t="shared" ca="1" si="130"/>
        <v/>
      </c>
      <c r="L611" s="88" t="str">
        <f t="shared" si="134"/>
        <v/>
      </c>
      <c r="M611" s="90" t="str">
        <f ca="1">IF(J611="","",VALUE(LEFT(OFFSET($E$7,$H$13*($J611-1),0),MAX(ISNUMBER(VALUE(MID(OFFSET($E$7,$H$13*($J611-1),0),{1,2,3,4,5,6,7,8,9},1)))*{1,2,3,4,5,6,7,8,9}))))</f>
        <v/>
      </c>
      <c r="N611" s="90" t="str">
        <f t="shared" ca="1" si="128"/>
        <v/>
      </c>
      <c r="O611" s="91" t="str">
        <f t="shared" si="135"/>
        <v/>
      </c>
      <c r="P611" s="91" t="str">
        <f t="shared" si="136"/>
        <v/>
      </c>
      <c r="Q611" s="92" t="str">
        <f t="shared" si="131"/>
        <v/>
      </c>
      <c r="R611" s="92" t="str">
        <f t="shared" si="137"/>
        <v/>
      </c>
      <c r="S611" s="92" t="str">
        <f t="shared" si="138"/>
        <v/>
      </c>
      <c r="T611" s="92" t="str">
        <f t="shared" si="139"/>
        <v/>
      </c>
      <c r="U611" s="94" t="str">
        <f t="shared" si="132"/>
        <v/>
      </c>
      <c r="V611" s="95" t="str">
        <f t="shared" si="133"/>
        <v/>
      </c>
      <c r="W611" s="95" t="str">
        <f t="shared" si="140"/>
        <v/>
      </c>
      <c r="X611" s="96" t="str">
        <f t="shared" si="141"/>
        <v/>
      </c>
    </row>
    <row r="612" spans="1:24" ht="14.4" x14ac:dyDescent="0.3">
      <c r="A612" s="13"/>
      <c r="B612" s="76"/>
      <c r="C612" s="78"/>
      <c r="D612" s="77"/>
      <c r="E612" s="66"/>
      <c r="J612" s="88" t="str">
        <f t="shared" si="129"/>
        <v/>
      </c>
      <c r="K612" s="89" t="str">
        <f t="shared" ca="1" si="130"/>
        <v/>
      </c>
      <c r="L612" s="88" t="str">
        <f t="shared" si="134"/>
        <v/>
      </c>
      <c r="M612" s="90" t="str">
        <f ca="1">IF(J612="","",VALUE(LEFT(OFFSET($E$7,$H$13*($J612-1),0),MAX(ISNUMBER(VALUE(MID(OFFSET($E$7,$H$13*($J612-1),0),{1,2,3,4,5,6,7,8,9},1)))*{1,2,3,4,5,6,7,8,9}))))</f>
        <v/>
      </c>
      <c r="N612" s="90" t="str">
        <f t="shared" ca="1" si="128"/>
        <v/>
      </c>
      <c r="O612" s="91" t="str">
        <f t="shared" si="135"/>
        <v/>
      </c>
      <c r="P612" s="91" t="str">
        <f t="shared" si="136"/>
        <v/>
      </c>
      <c r="Q612" s="92" t="str">
        <f t="shared" si="131"/>
        <v/>
      </c>
      <c r="R612" s="92" t="str">
        <f t="shared" si="137"/>
        <v/>
      </c>
      <c r="S612" s="92" t="str">
        <f t="shared" si="138"/>
        <v/>
      </c>
      <c r="T612" s="92" t="str">
        <f t="shared" si="139"/>
        <v/>
      </c>
      <c r="U612" s="94" t="str">
        <f t="shared" si="132"/>
        <v/>
      </c>
      <c r="V612" s="95" t="str">
        <f t="shared" si="133"/>
        <v/>
      </c>
      <c r="W612" s="95" t="str">
        <f t="shared" si="140"/>
        <v/>
      </c>
      <c r="X612" s="96" t="str">
        <f t="shared" si="141"/>
        <v/>
      </c>
    </row>
    <row r="613" spans="1:24" ht="14.4" x14ac:dyDescent="0.3">
      <c r="A613" s="13"/>
      <c r="B613" s="76"/>
      <c r="C613" s="78"/>
      <c r="D613" s="77"/>
      <c r="E613" s="66"/>
      <c r="J613" s="88" t="str">
        <f t="shared" si="129"/>
        <v/>
      </c>
      <c r="K613" s="89" t="str">
        <f t="shared" ca="1" si="130"/>
        <v/>
      </c>
      <c r="L613" s="88" t="str">
        <f t="shared" si="134"/>
        <v/>
      </c>
      <c r="M613" s="90" t="str">
        <f ca="1">IF(J613="","",VALUE(LEFT(OFFSET($E$7,$H$13*($J613-1),0),MAX(ISNUMBER(VALUE(MID(OFFSET($E$7,$H$13*($J613-1),0),{1,2,3,4,5,6,7,8,9},1)))*{1,2,3,4,5,6,7,8,9}))))</f>
        <v/>
      </c>
      <c r="N613" s="90" t="str">
        <f t="shared" ca="1" si="128"/>
        <v/>
      </c>
      <c r="O613" s="91" t="str">
        <f t="shared" si="135"/>
        <v/>
      </c>
      <c r="P613" s="91" t="str">
        <f t="shared" si="136"/>
        <v/>
      </c>
      <c r="Q613" s="92" t="str">
        <f t="shared" si="131"/>
        <v/>
      </c>
      <c r="R613" s="92" t="str">
        <f t="shared" si="137"/>
        <v/>
      </c>
      <c r="S613" s="92" t="str">
        <f t="shared" si="138"/>
        <v/>
      </c>
      <c r="T613" s="92" t="str">
        <f t="shared" si="139"/>
        <v/>
      </c>
      <c r="U613" s="94" t="str">
        <f t="shared" si="132"/>
        <v/>
      </c>
      <c r="V613" s="95" t="str">
        <f t="shared" si="133"/>
        <v/>
      </c>
      <c r="W613" s="95" t="str">
        <f t="shared" si="140"/>
        <v/>
      </c>
      <c r="X613" s="96" t="str">
        <f t="shared" si="141"/>
        <v/>
      </c>
    </row>
    <row r="614" spans="1:24" ht="14.4" x14ac:dyDescent="0.3">
      <c r="A614" s="13"/>
      <c r="B614" s="76"/>
      <c r="C614" s="78"/>
      <c r="D614" s="77"/>
      <c r="E614" s="66"/>
      <c r="J614" s="88" t="str">
        <f t="shared" si="129"/>
        <v/>
      </c>
      <c r="K614" s="89" t="str">
        <f t="shared" ca="1" si="130"/>
        <v/>
      </c>
      <c r="L614" s="88" t="str">
        <f t="shared" si="134"/>
        <v/>
      </c>
      <c r="M614" s="90" t="str">
        <f ca="1">IF(J614="","",VALUE(LEFT(OFFSET($E$7,$H$13*($J614-1),0),MAX(ISNUMBER(VALUE(MID(OFFSET($E$7,$H$13*($J614-1),0),{1,2,3,4,5,6,7,8,9},1)))*{1,2,3,4,5,6,7,8,9}))))</f>
        <v/>
      </c>
      <c r="N614" s="90" t="str">
        <f t="shared" ca="1" si="128"/>
        <v/>
      </c>
      <c r="O614" s="91" t="str">
        <f t="shared" si="135"/>
        <v/>
      </c>
      <c r="P614" s="91" t="str">
        <f t="shared" si="136"/>
        <v/>
      </c>
      <c r="Q614" s="92" t="str">
        <f t="shared" si="131"/>
        <v/>
      </c>
      <c r="R614" s="92" t="str">
        <f t="shared" si="137"/>
        <v/>
      </c>
      <c r="S614" s="92" t="str">
        <f t="shared" si="138"/>
        <v/>
      </c>
      <c r="T614" s="92" t="str">
        <f t="shared" si="139"/>
        <v/>
      </c>
      <c r="U614" s="94" t="str">
        <f t="shared" si="132"/>
        <v/>
      </c>
      <c r="V614" s="95" t="str">
        <f t="shared" si="133"/>
        <v/>
      </c>
      <c r="W614" s="95" t="str">
        <f t="shared" si="140"/>
        <v/>
      </c>
      <c r="X614" s="96" t="str">
        <f t="shared" si="141"/>
        <v/>
      </c>
    </row>
    <row r="615" spans="1:24" ht="14.4" x14ac:dyDescent="0.3">
      <c r="A615" s="13"/>
      <c r="B615" s="76"/>
      <c r="C615" s="78"/>
      <c r="D615" s="77"/>
      <c r="E615" s="66"/>
      <c r="J615" s="88" t="str">
        <f t="shared" si="129"/>
        <v/>
      </c>
      <c r="K615" s="89" t="str">
        <f t="shared" ca="1" si="130"/>
        <v/>
      </c>
      <c r="L615" s="88" t="str">
        <f t="shared" si="134"/>
        <v/>
      </c>
      <c r="M615" s="90" t="str">
        <f ca="1">IF(J615="","",VALUE(LEFT(OFFSET($E$7,$H$13*($J615-1),0),MAX(ISNUMBER(VALUE(MID(OFFSET($E$7,$H$13*($J615-1),0),{1,2,3,4,5,6,7,8,9},1)))*{1,2,3,4,5,6,7,8,9}))))</f>
        <v/>
      </c>
      <c r="N615" s="90" t="str">
        <f t="shared" ca="1" si="128"/>
        <v/>
      </c>
      <c r="O615" s="91" t="str">
        <f t="shared" si="135"/>
        <v/>
      </c>
      <c r="P615" s="91" t="str">
        <f t="shared" si="136"/>
        <v/>
      </c>
      <c r="Q615" s="92" t="str">
        <f t="shared" si="131"/>
        <v/>
      </c>
      <c r="R615" s="92" t="str">
        <f t="shared" si="137"/>
        <v/>
      </c>
      <c r="S615" s="92" t="str">
        <f t="shared" si="138"/>
        <v/>
      </c>
      <c r="T615" s="92" t="str">
        <f t="shared" si="139"/>
        <v/>
      </c>
      <c r="U615" s="94" t="str">
        <f t="shared" si="132"/>
        <v/>
      </c>
      <c r="V615" s="95" t="str">
        <f t="shared" si="133"/>
        <v/>
      </c>
      <c r="W615" s="95" t="str">
        <f t="shared" si="140"/>
        <v/>
      </c>
      <c r="X615" s="96" t="str">
        <f t="shared" si="141"/>
        <v/>
      </c>
    </row>
    <row r="616" spans="1:24" ht="14.4" x14ac:dyDescent="0.3">
      <c r="A616" s="13"/>
      <c r="B616" s="76"/>
      <c r="C616" s="78"/>
      <c r="D616" s="77"/>
      <c r="E616" s="66"/>
      <c r="J616" s="88" t="str">
        <f t="shared" si="129"/>
        <v/>
      </c>
      <c r="K616" s="89" t="str">
        <f t="shared" ca="1" si="130"/>
        <v/>
      </c>
      <c r="L616" s="88" t="str">
        <f t="shared" si="134"/>
        <v/>
      </c>
      <c r="M616" s="90" t="str">
        <f ca="1">IF(J616="","",VALUE(LEFT(OFFSET($E$7,$H$13*($J616-1),0),MAX(ISNUMBER(VALUE(MID(OFFSET($E$7,$H$13*($J616-1),0),{1,2,3,4,5,6,7,8,9},1)))*{1,2,3,4,5,6,7,8,9}))))</f>
        <v/>
      </c>
      <c r="N616" s="90" t="str">
        <f t="shared" ca="1" si="128"/>
        <v/>
      </c>
      <c r="O616" s="91" t="str">
        <f t="shared" si="135"/>
        <v/>
      </c>
      <c r="P616" s="91" t="str">
        <f t="shared" si="136"/>
        <v/>
      </c>
      <c r="Q616" s="92" t="str">
        <f t="shared" si="131"/>
        <v/>
      </c>
      <c r="R616" s="92" t="str">
        <f t="shared" si="137"/>
        <v/>
      </c>
      <c r="S616" s="92" t="str">
        <f t="shared" si="138"/>
        <v/>
      </c>
      <c r="T616" s="92" t="str">
        <f t="shared" si="139"/>
        <v/>
      </c>
      <c r="U616" s="94" t="str">
        <f t="shared" si="132"/>
        <v/>
      </c>
      <c r="V616" s="95" t="str">
        <f t="shared" si="133"/>
        <v/>
      </c>
      <c r="W616" s="95" t="str">
        <f t="shared" si="140"/>
        <v/>
      </c>
      <c r="X616" s="96" t="str">
        <f t="shared" si="141"/>
        <v/>
      </c>
    </row>
    <row r="617" spans="1:24" ht="14.4" x14ac:dyDescent="0.3">
      <c r="A617" s="13"/>
      <c r="B617" s="76"/>
      <c r="C617" s="78"/>
      <c r="D617" s="77"/>
      <c r="E617" s="66"/>
      <c r="J617" s="88" t="str">
        <f t="shared" si="129"/>
        <v/>
      </c>
      <c r="K617" s="89" t="str">
        <f t="shared" ca="1" si="130"/>
        <v/>
      </c>
      <c r="L617" s="88" t="str">
        <f t="shared" si="134"/>
        <v/>
      </c>
      <c r="M617" s="90" t="str">
        <f ca="1">IF(J617="","",VALUE(LEFT(OFFSET($E$7,$H$13*($J617-1),0),MAX(ISNUMBER(VALUE(MID(OFFSET($E$7,$H$13*($J617-1),0),{1,2,3,4,5,6,7,8,9},1)))*{1,2,3,4,5,6,7,8,9}))))</f>
        <v/>
      </c>
      <c r="N617" s="90" t="str">
        <f t="shared" ca="1" si="128"/>
        <v/>
      </c>
      <c r="O617" s="91" t="str">
        <f t="shared" si="135"/>
        <v/>
      </c>
      <c r="P617" s="91" t="str">
        <f t="shared" si="136"/>
        <v/>
      </c>
      <c r="Q617" s="92" t="str">
        <f t="shared" si="131"/>
        <v/>
      </c>
      <c r="R617" s="92" t="str">
        <f t="shared" si="137"/>
        <v/>
      </c>
      <c r="S617" s="92" t="str">
        <f t="shared" si="138"/>
        <v/>
      </c>
      <c r="T617" s="92" t="str">
        <f t="shared" si="139"/>
        <v/>
      </c>
      <c r="U617" s="94" t="str">
        <f t="shared" si="132"/>
        <v/>
      </c>
      <c r="V617" s="95" t="str">
        <f t="shared" si="133"/>
        <v/>
      </c>
      <c r="W617" s="95" t="str">
        <f t="shared" si="140"/>
        <v/>
      </c>
      <c r="X617" s="96" t="str">
        <f t="shared" si="141"/>
        <v/>
      </c>
    </row>
    <row r="618" spans="1:24" ht="14.4" x14ac:dyDescent="0.3">
      <c r="A618" s="13"/>
      <c r="B618" s="76"/>
      <c r="C618" s="78"/>
      <c r="D618" s="77"/>
      <c r="E618" s="66"/>
      <c r="J618" s="88" t="str">
        <f t="shared" si="129"/>
        <v/>
      </c>
      <c r="K618" s="89" t="str">
        <f t="shared" ca="1" si="130"/>
        <v/>
      </c>
      <c r="L618" s="88" t="str">
        <f t="shared" si="134"/>
        <v/>
      </c>
      <c r="M618" s="90" t="str">
        <f ca="1">IF(J618="","",VALUE(LEFT(OFFSET($E$7,$H$13*($J618-1),0),MAX(ISNUMBER(VALUE(MID(OFFSET($E$7,$H$13*($J618-1),0),{1,2,3,4,5,6,7,8,9},1)))*{1,2,3,4,5,6,7,8,9}))))</f>
        <v/>
      </c>
      <c r="N618" s="90" t="str">
        <f t="shared" ca="1" si="128"/>
        <v/>
      </c>
      <c r="O618" s="91" t="str">
        <f t="shared" si="135"/>
        <v/>
      </c>
      <c r="P618" s="91" t="str">
        <f t="shared" si="136"/>
        <v/>
      </c>
      <c r="Q618" s="92" t="str">
        <f t="shared" si="131"/>
        <v/>
      </c>
      <c r="R618" s="92" t="str">
        <f t="shared" si="137"/>
        <v/>
      </c>
      <c r="S618" s="92" t="str">
        <f t="shared" si="138"/>
        <v/>
      </c>
      <c r="T618" s="92" t="str">
        <f t="shared" si="139"/>
        <v/>
      </c>
      <c r="U618" s="94" t="str">
        <f t="shared" si="132"/>
        <v/>
      </c>
      <c r="V618" s="95" t="str">
        <f t="shared" si="133"/>
        <v/>
      </c>
      <c r="W618" s="95" t="str">
        <f t="shared" si="140"/>
        <v/>
      </c>
      <c r="X618" s="96" t="str">
        <f t="shared" si="141"/>
        <v/>
      </c>
    </row>
    <row r="619" spans="1:24" ht="14.4" x14ac:dyDescent="0.3">
      <c r="A619" s="13"/>
      <c r="B619" s="76"/>
      <c r="C619" s="78"/>
      <c r="D619" s="77"/>
      <c r="E619" s="66"/>
      <c r="J619" s="88" t="str">
        <f t="shared" si="129"/>
        <v/>
      </c>
      <c r="K619" s="89" t="str">
        <f t="shared" ca="1" si="130"/>
        <v/>
      </c>
      <c r="L619" s="88" t="str">
        <f t="shared" si="134"/>
        <v/>
      </c>
      <c r="M619" s="90" t="str">
        <f ca="1">IF(J619="","",VALUE(LEFT(OFFSET($E$7,$H$13*($J619-1),0),MAX(ISNUMBER(VALUE(MID(OFFSET($E$7,$H$13*($J619-1),0),{1,2,3,4,5,6,7,8,9},1)))*{1,2,3,4,5,6,7,8,9}))))</f>
        <v/>
      </c>
      <c r="N619" s="90" t="str">
        <f t="shared" ca="1" si="128"/>
        <v/>
      </c>
      <c r="O619" s="91" t="str">
        <f t="shared" si="135"/>
        <v/>
      </c>
      <c r="P619" s="91" t="str">
        <f t="shared" si="136"/>
        <v/>
      </c>
      <c r="Q619" s="92" t="str">
        <f t="shared" si="131"/>
        <v/>
      </c>
      <c r="R619" s="92" t="str">
        <f t="shared" si="137"/>
        <v/>
      </c>
      <c r="S619" s="92" t="str">
        <f t="shared" si="138"/>
        <v/>
      </c>
      <c r="T619" s="92" t="str">
        <f t="shared" si="139"/>
        <v/>
      </c>
      <c r="U619" s="94" t="str">
        <f t="shared" si="132"/>
        <v/>
      </c>
      <c r="V619" s="95" t="str">
        <f t="shared" si="133"/>
        <v/>
      </c>
      <c r="W619" s="95" t="str">
        <f t="shared" si="140"/>
        <v/>
      </c>
      <c r="X619" s="96" t="str">
        <f t="shared" si="141"/>
        <v/>
      </c>
    </row>
    <row r="620" spans="1:24" ht="14.4" x14ac:dyDescent="0.3">
      <c r="A620" s="13"/>
      <c r="B620" s="76"/>
      <c r="C620" s="78"/>
      <c r="D620" s="77"/>
      <c r="E620" s="66"/>
      <c r="J620" s="88" t="str">
        <f t="shared" si="129"/>
        <v/>
      </c>
      <c r="K620" s="89" t="str">
        <f t="shared" ca="1" si="130"/>
        <v/>
      </c>
      <c r="L620" s="88" t="str">
        <f t="shared" si="134"/>
        <v/>
      </c>
      <c r="M620" s="90" t="str">
        <f ca="1">IF(J620="","",VALUE(LEFT(OFFSET($E$7,$H$13*($J620-1),0),MAX(ISNUMBER(VALUE(MID(OFFSET($E$7,$H$13*($J620-1),0),{1,2,3,4,5,6,7,8,9},1)))*{1,2,3,4,5,6,7,8,9}))))</f>
        <v/>
      </c>
      <c r="N620" s="90" t="str">
        <f t="shared" ca="1" si="128"/>
        <v/>
      </c>
      <c r="O620" s="91" t="str">
        <f t="shared" si="135"/>
        <v/>
      </c>
      <c r="P620" s="91" t="str">
        <f t="shared" si="136"/>
        <v/>
      </c>
      <c r="Q620" s="92" t="str">
        <f t="shared" si="131"/>
        <v/>
      </c>
      <c r="R620" s="92" t="str">
        <f t="shared" si="137"/>
        <v/>
      </c>
      <c r="S620" s="92" t="str">
        <f t="shared" si="138"/>
        <v/>
      </c>
      <c r="T620" s="92" t="str">
        <f t="shared" si="139"/>
        <v/>
      </c>
      <c r="U620" s="94" t="str">
        <f t="shared" si="132"/>
        <v/>
      </c>
      <c r="V620" s="95" t="str">
        <f t="shared" si="133"/>
        <v/>
      </c>
      <c r="W620" s="95" t="str">
        <f t="shared" si="140"/>
        <v/>
      </c>
      <c r="X620" s="96" t="str">
        <f t="shared" si="141"/>
        <v/>
      </c>
    </row>
    <row r="621" spans="1:24" ht="14.4" x14ac:dyDescent="0.3">
      <c r="A621" s="13"/>
      <c r="B621" s="76"/>
      <c r="C621" s="78"/>
      <c r="D621" s="77"/>
      <c r="E621" s="66"/>
      <c r="J621" s="88" t="str">
        <f t="shared" si="129"/>
        <v/>
      </c>
      <c r="K621" s="89" t="str">
        <f t="shared" ca="1" si="130"/>
        <v/>
      </c>
      <c r="L621" s="88" t="str">
        <f t="shared" si="134"/>
        <v/>
      </c>
      <c r="M621" s="90" t="str">
        <f ca="1">IF(J621="","",VALUE(LEFT(OFFSET($E$7,$H$13*($J621-1),0),MAX(ISNUMBER(VALUE(MID(OFFSET($E$7,$H$13*($J621-1),0),{1,2,3,4,5,6,7,8,9},1)))*{1,2,3,4,5,6,7,8,9}))))</f>
        <v/>
      </c>
      <c r="N621" s="90" t="str">
        <f t="shared" ca="1" si="128"/>
        <v/>
      </c>
      <c r="O621" s="91" t="str">
        <f t="shared" si="135"/>
        <v/>
      </c>
      <c r="P621" s="91" t="str">
        <f t="shared" si="136"/>
        <v/>
      </c>
      <c r="Q621" s="92" t="str">
        <f t="shared" si="131"/>
        <v/>
      </c>
      <c r="R621" s="92" t="str">
        <f t="shared" si="137"/>
        <v/>
      </c>
      <c r="S621" s="92" t="str">
        <f t="shared" si="138"/>
        <v/>
      </c>
      <c r="T621" s="92" t="str">
        <f t="shared" si="139"/>
        <v/>
      </c>
      <c r="U621" s="94" t="str">
        <f t="shared" si="132"/>
        <v/>
      </c>
      <c r="V621" s="95" t="str">
        <f t="shared" si="133"/>
        <v/>
      </c>
      <c r="W621" s="95" t="str">
        <f t="shared" si="140"/>
        <v/>
      </c>
      <c r="X621" s="96" t="str">
        <f t="shared" si="141"/>
        <v/>
      </c>
    </row>
    <row r="622" spans="1:24" ht="14.4" x14ac:dyDescent="0.3">
      <c r="A622" s="13"/>
      <c r="B622" s="76"/>
      <c r="C622" s="78"/>
      <c r="D622" s="77"/>
      <c r="E622" s="66"/>
      <c r="J622" s="88" t="str">
        <f t="shared" si="129"/>
        <v/>
      </c>
      <c r="K622" s="89" t="str">
        <f t="shared" ca="1" si="130"/>
        <v/>
      </c>
      <c r="L622" s="88" t="str">
        <f t="shared" si="134"/>
        <v/>
      </c>
      <c r="M622" s="90" t="str">
        <f ca="1">IF(J622="","",VALUE(LEFT(OFFSET($E$7,$H$13*($J622-1),0),MAX(ISNUMBER(VALUE(MID(OFFSET($E$7,$H$13*($J622-1),0),{1,2,3,4,5,6,7,8,9},1)))*{1,2,3,4,5,6,7,8,9}))))</f>
        <v/>
      </c>
      <c r="N622" s="90" t="str">
        <f t="shared" ca="1" si="128"/>
        <v/>
      </c>
      <c r="O622" s="91" t="str">
        <f t="shared" si="135"/>
        <v/>
      </c>
      <c r="P622" s="91" t="str">
        <f t="shared" si="136"/>
        <v/>
      </c>
      <c r="Q622" s="92" t="str">
        <f t="shared" si="131"/>
        <v/>
      </c>
      <c r="R622" s="92" t="str">
        <f t="shared" si="137"/>
        <v/>
      </c>
      <c r="S622" s="92" t="str">
        <f t="shared" si="138"/>
        <v/>
      </c>
      <c r="T622" s="92" t="str">
        <f t="shared" si="139"/>
        <v/>
      </c>
      <c r="U622" s="94" t="str">
        <f t="shared" si="132"/>
        <v/>
      </c>
      <c r="V622" s="95" t="str">
        <f t="shared" si="133"/>
        <v/>
      </c>
      <c r="W622" s="95" t="str">
        <f t="shared" si="140"/>
        <v/>
      </c>
      <c r="X622" s="96" t="str">
        <f t="shared" si="141"/>
        <v/>
      </c>
    </row>
    <row r="623" spans="1:24" ht="14.4" x14ac:dyDescent="0.3">
      <c r="A623" s="13"/>
      <c r="B623" s="76"/>
      <c r="C623" s="78"/>
      <c r="D623" s="77"/>
      <c r="E623" s="66"/>
      <c r="J623" s="88" t="str">
        <f t="shared" si="129"/>
        <v/>
      </c>
      <c r="K623" s="89" t="str">
        <f t="shared" ca="1" si="130"/>
        <v/>
      </c>
      <c r="L623" s="88" t="str">
        <f t="shared" si="134"/>
        <v/>
      </c>
      <c r="M623" s="90" t="str">
        <f ca="1">IF(J623="","",VALUE(LEFT(OFFSET($E$7,$H$13*($J623-1),0),MAX(ISNUMBER(VALUE(MID(OFFSET($E$7,$H$13*($J623-1),0),{1,2,3,4,5,6,7,8,9},1)))*{1,2,3,4,5,6,7,8,9}))))</f>
        <v/>
      </c>
      <c r="N623" s="90" t="str">
        <f t="shared" ca="1" si="128"/>
        <v/>
      </c>
      <c r="O623" s="91" t="str">
        <f t="shared" si="135"/>
        <v/>
      </c>
      <c r="P623" s="91" t="str">
        <f t="shared" si="136"/>
        <v/>
      </c>
      <c r="Q623" s="92" t="str">
        <f t="shared" si="131"/>
        <v/>
      </c>
      <c r="R623" s="92" t="str">
        <f t="shared" si="137"/>
        <v/>
      </c>
      <c r="S623" s="92" t="str">
        <f t="shared" si="138"/>
        <v/>
      </c>
      <c r="T623" s="92" t="str">
        <f t="shared" si="139"/>
        <v/>
      </c>
      <c r="U623" s="94" t="str">
        <f t="shared" si="132"/>
        <v/>
      </c>
      <c r="V623" s="95" t="str">
        <f t="shared" si="133"/>
        <v/>
      </c>
      <c r="W623" s="95" t="str">
        <f t="shared" si="140"/>
        <v/>
      </c>
      <c r="X623" s="96" t="str">
        <f t="shared" si="141"/>
        <v/>
      </c>
    </row>
    <row r="624" spans="1:24" ht="14.4" x14ac:dyDescent="0.3">
      <c r="A624" s="13"/>
      <c r="B624" s="76"/>
      <c r="C624" s="78"/>
      <c r="D624" s="77"/>
      <c r="E624" s="66"/>
      <c r="J624" s="88" t="str">
        <f t="shared" si="129"/>
        <v/>
      </c>
      <c r="K624" s="89" t="str">
        <f t="shared" ca="1" si="130"/>
        <v/>
      </c>
      <c r="L624" s="88" t="str">
        <f t="shared" si="134"/>
        <v/>
      </c>
      <c r="M624" s="90" t="str">
        <f ca="1">IF(J624="","",VALUE(LEFT(OFFSET($E$7,$H$13*($J624-1),0),MAX(ISNUMBER(VALUE(MID(OFFSET($E$7,$H$13*($J624-1),0),{1,2,3,4,5,6,7,8,9},1)))*{1,2,3,4,5,6,7,8,9}))))</f>
        <v/>
      </c>
      <c r="N624" s="90" t="str">
        <f t="shared" ca="1" si="128"/>
        <v/>
      </c>
      <c r="O624" s="91" t="str">
        <f t="shared" si="135"/>
        <v/>
      </c>
      <c r="P624" s="91" t="str">
        <f t="shared" si="136"/>
        <v/>
      </c>
      <c r="Q624" s="92" t="str">
        <f t="shared" si="131"/>
        <v/>
      </c>
      <c r="R624" s="92" t="str">
        <f t="shared" si="137"/>
        <v/>
      </c>
      <c r="S624" s="92" t="str">
        <f t="shared" si="138"/>
        <v/>
      </c>
      <c r="T624" s="92" t="str">
        <f t="shared" si="139"/>
        <v/>
      </c>
      <c r="U624" s="94" t="str">
        <f t="shared" si="132"/>
        <v/>
      </c>
      <c r="V624" s="95" t="str">
        <f t="shared" si="133"/>
        <v/>
      </c>
      <c r="W624" s="95" t="str">
        <f t="shared" si="140"/>
        <v/>
      </c>
      <c r="X624" s="96" t="str">
        <f t="shared" si="141"/>
        <v/>
      </c>
    </row>
    <row r="625" spans="1:24" ht="14.4" x14ac:dyDescent="0.3">
      <c r="A625" s="13"/>
      <c r="B625" s="76"/>
      <c r="C625" s="78"/>
      <c r="D625" s="77"/>
      <c r="E625" s="66"/>
      <c r="J625" s="88" t="str">
        <f t="shared" si="129"/>
        <v/>
      </c>
      <c r="K625" s="89" t="str">
        <f t="shared" ca="1" si="130"/>
        <v/>
      </c>
      <c r="L625" s="88" t="str">
        <f t="shared" si="134"/>
        <v/>
      </c>
      <c r="M625" s="90" t="str">
        <f ca="1">IF(J625="","",VALUE(LEFT(OFFSET($E$7,$H$13*($J625-1),0),MAX(ISNUMBER(VALUE(MID(OFFSET($E$7,$H$13*($J625-1),0),{1,2,3,4,5,6,7,8,9},1)))*{1,2,3,4,5,6,7,8,9}))))</f>
        <v/>
      </c>
      <c r="N625" s="90" t="str">
        <f t="shared" ca="1" si="128"/>
        <v/>
      </c>
      <c r="O625" s="91" t="str">
        <f t="shared" si="135"/>
        <v/>
      </c>
      <c r="P625" s="91" t="str">
        <f t="shared" si="136"/>
        <v/>
      </c>
      <c r="Q625" s="92" t="str">
        <f t="shared" si="131"/>
        <v/>
      </c>
      <c r="R625" s="92" t="str">
        <f t="shared" si="137"/>
        <v/>
      </c>
      <c r="S625" s="92" t="str">
        <f t="shared" si="138"/>
        <v/>
      </c>
      <c r="T625" s="92" t="str">
        <f t="shared" si="139"/>
        <v/>
      </c>
      <c r="U625" s="94" t="str">
        <f t="shared" si="132"/>
        <v/>
      </c>
      <c r="V625" s="95" t="str">
        <f t="shared" si="133"/>
        <v/>
      </c>
      <c r="W625" s="95" t="str">
        <f t="shared" si="140"/>
        <v/>
      </c>
      <c r="X625" s="96" t="str">
        <f t="shared" si="141"/>
        <v/>
      </c>
    </row>
    <row r="626" spans="1:24" ht="14.4" x14ac:dyDescent="0.3">
      <c r="A626" s="13"/>
      <c r="B626" s="76"/>
      <c r="C626" s="78"/>
      <c r="D626" s="77"/>
      <c r="E626" s="66"/>
      <c r="J626" s="88" t="str">
        <f t="shared" si="129"/>
        <v/>
      </c>
      <c r="K626" s="89" t="str">
        <f t="shared" ca="1" si="130"/>
        <v/>
      </c>
      <c r="L626" s="88" t="str">
        <f t="shared" si="134"/>
        <v/>
      </c>
      <c r="M626" s="90" t="str">
        <f ca="1">IF(J626="","",VALUE(LEFT(OFFSET($E$7,$H$13*($J626-1),0),MAX(ISNUMBER(VALUE(MID(OFFSET($E$7,$H$13*($J626-1),0),{1,2,3,4,5,6,7,8,9},1)))*{1,2,3,4,5,6,7,8,9}))))</f>
        <v/>
      </c>
      <c r="N626" s="90" t="str">
        <f t="shared" ca="1" si="128"/>
        <v/>
      </c>
      <c r="O626" s="91" t="str">
        <f t="shared" si="135"/>
        <v/>
      </c>
      <c r="P626" s="91" t="str">
        <f t="shared" si="136"/>
        <v/>
      </c>
      <c r="Q626" s="92" t="str">
        <f t="shared" si="131"/>
        <v/>
      </c>
      <c r="R626" s="92" t="str">
        <f t="shared" si="137"/>
        <v/>
      </c>
      <c r="S626" s="92" t="str">
        <f t="shared" si="138"/>
        <v/>
      </c>
      <c r="T626" s="92" t="str">
        <f t="shared" si="139"/>
        <v/>
      </c>
      <c r="U626" s="94" t="str">
        <f t="shared" si="132"/>
        <v/>
      </c>
      <c r="V626" s="95" t="str">
        <f t="shared" si="133"/>
        <v/>
      </c>
      <c r="W626" s="95" t="str">
        <f t="shared" si="140"/>
        <v/>
      </c>
      <c r="X626" s="96" t="str">
        <f t="shared" si="141"/>
        <v/>
      </c>
    </row>
    <row r="627" spans="1:24" ht="14.4" x14ac:dyDescent="0.3">
      <c r="A627" s="13"/>
      <c r="B627" s="76"/>
      <c r="C627" s="78"/>
      <c r="D627" s="77"/>
      <c r="E627" s="66"/>
      <c r="J627" s="88" t="str">
        <f t="shared" si="129"/>
        <v/>
      </c>
      <c r="K627" s="89" t="str">
        <f t="shared" ca="1" si="130"/>
        <v/>
      </c>
      <c r="L627" s="88" t="str">
        <f t="shared" si="134"/>
        <v/>
      </c>
      <c r="M627" s="90" t="str">
        <f ca="1">IF(J627="","",VALUE(LEFT(OFFSET($E$7,$H$13*($J627-1),0),MAX(ISNUMBER(VALUE(MID(OFFSET($E$7,$H$13*($J627-1),0),{1,2,3,4,5,6,7,8,9},1)))*{1,2,3,4,5,6,7,8,9}))))</f>
        <v/>
      </c>
      <c r="N627" s="90" t="str">
        <f t="shared" ca="1" si="128"/>
        <v/>
      </c>
      <c r="O627" s="91" t="str">
        <f t="shared" si="135"/>
        <v/>
      </c>
      <c r="P627" s="91" t="str">
        <f t="shared" si="136"/>
        <v/>
      </c>
      <c r="Q627" s="92" t="str">
        <f t="shared" si="131"/>
        <v/>
      </c>
      <c r="R627" s="92" t="str">
        <f t="shared" si="137"/>
        <v/>
      </c>
      <c r="S627" s="92" t="str">
        <f t="shared" si="138"/>
        <v/>
      </c>
      <c r="T627" s="92" t="str">
        <f t="shared" si="139"/>
        <v/>
      </c>
      <c r="U627" s="94" t="str">
        <f t="shared" si="132"/>
        <v/>
      </c>
      <c r="V627" s="95" t="str">
        <f t="shared" si="133"/>
        <v/>
      </c>
      <c r="W627" s="95" t="str">
        <f t="shared" si="140"/>
        <v/>
      </c>
      <c r="X627" s="96" t="str">
        <f t="shared" si="141"/>
        <v/>
      </c>
    </row>
    <row r="628" spans="1:24" ht="14.4" x14ac:dyDescent="0.3">
      <c r="A628" s="13"/>
      <c r="B628" s="76"/>
      <c r="C628" s="78"/>
      <c r="D628" s="77"/>
      <c r="E628" s="66"/>
      <c r="J628" s="88" t="str">
        <f t="shared" si="129"/>
        <v/>
      </c>
      <c r="K628" s="89" t="str">
        <f t="shared" ca="1" si="130"/>
        <v/>
      </c>
      <c r="L628" s="88" t="str">
        <f t="shared" si="134"/>
        <v/>
      </c>
      <c r="M628" s="90" t="str">
        <f ca="1">IF(J628="","",VALUE(LEFT(OFFSET($E$7,$H$13*($J628-1),0),MAX(ISNUMBER(VALUE(MID(OFFSET($E$7,$H$13*($J628-1),0),{1,2,3,4,5,6,7,8,9},1)))*{1,2,3,4,5,6,7,8,9}))))</f>
        <v/>
      </c>
      <c r="N628" s="90" t="str">
        <f t="shared" ca="1" si="128"/>
        <v/>
      </c>
      <c r="O628" s="91" t="str">
        <f t="shared" si="135"/>
        <v/>
      </c>
      <c r="P628" s="91" t="str">
        <f t="shared" si="136"/>
        <v/>
      </c>
      <c r="Q628" s="92" t="str">
        <f t="shared" si="131"/>
        <v/>
      </c>
      <c r="R628" s="92" t="str">
        <f t="shared" si="137"/>
        <v/>
      </c>
      <c r="S628" s="92" t="str">
        <f t="shared" si="138"/>
        <v/>
      </c>
      <c r="T628" s="92" t="str">
        <f t="shared" si="139"/>
        <v/>
      </c>
      <c r="U628" s="94" t="str">
        <f t="shared" si="132"/>
        <v/>
      </c>
      <c r="V628" s="95" t="str">
        <f t="shared" si="133"/>
        <v/>
      </c>
      <c r="W628" s="95" t="str">
        <f t="shared" si="140"/>
        <v/>
      </c>
      <c r="X628" s="96" t="str">
        <f t="shared" si="141"/>
        <v/>
      </c>
    </row>
    <row r="629" spans="1:24" ht="14.4" x14ac:dyDescent="0.3">
      <c r="A629" s="13"/>
      <c r="B629" s="76"/>
      <c r="C629" s="78"/>
      <c r="D629" s="77"/>
      <c r="E629" s="66"/>
      <c r="J629" s="88" t="str">
        <f t="shared" si="129"/>
        <v/>
      </c>
      <c r="K629" s="89" t="str">
        <f t="shared" ca="1" si="130"/>
        <v/>
      </c>
      <c r="L629" s="88" t="str">
        <f t="shared" si="134"/>
        <v/>
      </c>
      <c r="M629" s="90" t="str">
        <f ca="1">IF(J629="","",VALUE(LEFT(OFFSET($E$7,$H$13*($J629-1),0),MAX(ISNUMBER(VALUE(MID(OFFSET($E$7,$H$13*($J629-1),0),{1,2,3,4,5,6,7,8,9},1)))*{1,2,3,4,5,6,7,8,9}))))</f>
        <v/>
      </c>
      <c r="N629" s="90" t="str">
        <f t="shared" ca="1" si="128"/>
        <v/>
      </c>
      <c r="O629" s="91" t="str">
        <f t="shared" si="135"/>
        <v/>
      </c>
      <c r="P629" s="91" t="str">
        <f t="shared" si="136"/>
        <v/>
      </c>
      <c r="Q629" s="92" t="str">
        <f t="shared" si="131"/>
        <v/>
      </c>
      <c r="R629" s="92" t="str">
        <f t="shared" si="137"/>
        <v/>
      </c>
      <c r="S629" s="92" t="str">
        <f t="shared" si="138"/>
        <v/>
      </c>
      <c r="T629" s="92" t="str">
        <f t="shared" si="139"/>
        <v/>
      </c>
      <c r="U629" s="94" t="str">
        <f t="shared" si="132"/>
        <v/>
      </c>
      <c r="V629" s="95" t="str">
        <f t="shared" si="133"/>
        <v/>
      </c>
      <c r="W629" s="95" t="str">
        <f t="shared" si="140"/>
        <v/>
      </c>
      <c r="X629" s="96" t="str">
        <f t="shared" si="141"/>
        <v/>
      </c>
    </row>
    <row r="630" spans="1:24" ht="14.4" x14ac:dyDescent="0.3">
      <c r="A630" s="13"/>
      <c r="B630" s="76"/>
      <c r="C630" s="78"/>
      <c r="D630" s="77"/>
      <c r="E630" s="66"/>
      <c r="J630" s="88" t="str">
        <f t="shared" si="129"/>
        <v/>
      </c>
      <c r="K630" s="89" t="str">
        <f t="shared" ca="1" si="130"/>
        <v/>
      </c>
      <c r="L630" s="88" t="str">
        <f t="shared" si="134"/>
        <v/>
      </c>
      <c r="M630" s="90" t="str">
        <f ca="1">IF(J630="","",VALUE(LEFT(OFFSET($E$7,$H$13*($J630-1),0),MAX(ISNUMBER(VALUE(MID(OFFSET($E$7,$H$13*($J630-1),0),{1,2,3,4,5,6,7,8,9},1)))*{1,2,3,4,5,6,7,8,9}))))</f>
        <v/>
      </c>
      <c r="N630" s="90" t="str">
        <f t="shared" ca="1" si="128"/>
        <v/>
      </c>
      <c r="O630" s="91" t="str">
        <f t="shared" si="135"/>
        <v/>
      </c>
      <c r="P630" s="91" t="str">
        <f t="shared" si="136"/>
        <v/>
      </c>
      <c r="Q630" s="92" t="str">
        <f t="shared" si="131"/>
        <v/>
      </c>
      <c r="R630" s="92" t="str">
        <f t="shared" si="137"/>
        <v/>
      </c>
      <c r="S630" s="92" t="str">
        <f t="shared" si="138"/>
        <v/>
      </c>
      <c r="T630" s="92" t="str">
        <f t="shared" si="139"/>
        <v/>
      </c>
      <c r="U630" s="94" t="str">
        <f t="shared" si="132"/>
        <v/>
      </c>
      <c r="V630" s="95" t="str">
        <f t="shared" si="133"/>
        <v/>
      </c>
      <c r="W630" s="95" t="str">
        <f t="shared" si="140"/>
        <v/>
      </c>
      <c r="X630" s="96" t="str">
        <f t="shared" si="141"/>
        <v/>
      </c>
    </row>
    <row r="631" spans="1:24" ht="14.4" x14ac:dyDescent="0.3">
      <c r="A631" s="13"/>
      <c r="B631" s="76"/>
      <c r="C631" s="78"/>
      <c r="D631" s="77"/>
      <c r="E631" s="66"/>
      <c r="J631" s="88" t="str">
        <f t="shared" si="129"/>
        <v/>
      </c>
      <c r="K631" s="89" t="str">
        <f t="shared" ca="1" si="130"/>
        <v/>
      </c>
      <c r="L631" s="88" t="str">
        <f t="shared" si="134"/>
        <v/>
      </c>
      <c r="M631" s="90" t="str">
        <f ca="1">IF(J631="","",VALUE(LEFT(OFFSET($E$7,$H$13*($J631-1),0),MAX(ISNUMBER(VALUE(MID(OFFSET($E$7,$H$13*($J631-1),0),{1,2,3,4,5,6,7,8,9},1)))*{1,2,3,4,5,6,7,8,9}))))</f>
        <v/>
      </c>
      <c r="N631" s="90" t="str">
        <f t="shared" ca="1" si="128"/>
        <v/>
      </c>
      <c r="O631" s="91" t="str">
        <f t="shared" si="135"/>
        <v/>
      </c>
      <c r="P631" s="91" t="str">
        <f t="shared" si="136"/>
        <v/>
      </c>
      <c r="Q631" s="92" t="str">
        <f t="shared" si="131"/>
        <v/>
      </c>
      <c r="R631" s="92" t="str">
        <f t="shared" si="137"/>
        <v/>
      </c>
      <c r="S631" s="92" t="str">
        <f t="shared" si="138"/>
        <v/>
      </c>
      <c r="T631" s="92" t="str">
        <f t="shared" si="139"/>
        <v/>
      </c>
      <c r="U631" s="94" t="str">
        <f t="shared" si="132"/>
        <v/>
      </c>
      <c r="V631" s="95" t="str">
        <f t="shared" si="133"/>
        <v/>
      </c>
      <c r="W631" s="95" t="str">
        <f t="shared" si="140"/>
        <v/>
      </c>
      <c r="X631" s="96" t="str">
        <f t="shared" si="141"/>
        <v/>
      </c>
    </row>
    <row r="632" spans="1:24" ht="14.4" x14ac:dyDescent="0.3">
      <c r="A632" s="13"/>
      <c r="B632" s="76"/>
      <c r="C632" s="78"/>
      <c r="D632" s="77"/>
      <c r="E632" s="66"/>
      <c r="J632" s="88" t="str">
        <f t="shared" si="129"/>
        <v/>
      </c>
      <c r="K632" s="89" t="str">
        <f t="shared" ca="1" si="130"/>
        <v/>
      </c>
      <c r="L632" s="88" t="str">
        <f t="shared" si="134"/>
        <v/>
      </c>
      <c r="M632" s="90" t="str">
        <f ca="1">IF(J632="","",VALUE(LEFT(OFFSET($E$7,$H$13*($J632-1),0),MAX(ISNUMBER(VALUE(MID(OFFSET($E$7,$H$13*($J632-1),0),{1,2,3,4,5,6,7,8,9},1)))*{1,2,3,4,5,6,7,8,9}))))</f>
        <v/>
      </c>
      <c r="N632" s="90" t="str">
        <f t="shared" ca="1" si="128"/>
        <v/>
      </c>
      <c r="O632" s="91" t="str">
        <f t="shared" si="135"/>
        <v/>
      </c>
      <c r="P632" s="91" t="str">
        <f t="shared" si="136"/>
        <v/>
      </c>
      <c r="Q632" s="92" t="str">
        <f t="shared" si="131"/>
        <v/>
      </c>
      <c r="R632" s="92" t="str">
        <f t="shared" si="137"/>
        <v/>
      </c>
      <c r="S632" s="92" t="str">
        <f t="shared" si="138"/>
        <v/>
      </c>
      <c r="T632" s="92" t="str">
        <f t="shared" si="139"/>
        <v/>
      </c>
      <c r="U632" s="94" t="str">
        <f t="shared" si="132"/>
        <v/>
      </c>
      <c r="V632" s="95" t="str">
        <f t="shared" si="133"/>
        <v/>
      </c>
      <c r="W632" s="95" t="str">
        <f t="shared" si="140"/>
        <v/>
      </c>
      <c r="X632" s="96" t="str">
        <f t="shared" si="141"/>
        <v/>
      </c>
    </row>
    <row r="633" spans="1:24" ht="14.4" x14ac:dyDescent="0.3">
      <c r="A633" s="13"/>
      <c r="B633" s="76"/>
      <c r="C633" s="78"/>
      <c r="D633" s="77"/>
      <c r="E633" s="66"/>
      <c r="J633" s="88" t="str">
        <f t="shared" si="129"/>
        <v/>
      </c>
      <c r="K633" s="89" t="str">
        <f t="shared" ca="1" si="130"/>
        <v/>
      </c>
      <c r="L633" s="88" t="str">
        <f t="shared" si="134"/>
        <v/>
      </c>
      <c r="M633" s="90" t="str">
        <f ca="1">IF(J633="","",VALUE(LEFT(OFFSET($E$7,$H$13*($J633-1),0),MAX(ISNUMBER(VALUE(MID(OFFSET($E$7,$H$13*($J633-1),0),{1,2,3,4,5,6,7,8,9},1)))*{1,2,3,4,5,6,7,8,9}))))</f>
        <v/>
      </c>
      <c r="N633" s="90" t="str">
        <f t="shared" ca="1" si="128"/>
        <v/>
      </c>
      <c r="O633" s="91" t="str">
        <f t="shared" si="135"/>
        <v/>
      </c>
      <c r="P633" s="91" t="str">
        <f t="shared" si="136"/>
        <v/>
      </c>
      <c r="Q633" s="92" t="str">
        <f t="shared" si="131"/>
        <v/>
      </c>
      <c r="R633" s="92" t="str">
        <f t="shared" si="137"/>
        <v/>
      </c>
      <c r="S633" s="92" t="str">
        <f t="shared" si="138"/>
        <v/>
      </c>
      <c r="T633" s="92" t="str">
        <f t="shared" si="139"/>
        <v/>
      </c>
      <c r="U633" s="94" t="str">
        <f t="shared" si="132"/>
        <v/>
      </c>
      <c r="V633" s="95" t="str">
        <f t="shared" si="133"/>
        <v/>
      </c>
      <c r="W633" s="95" t="str">
        <f t="shared" si="140"/>
        <v/>
      </c>
      <c r="X633" s="96" t="str">
        <f t="shared" si="141"/>
        <v/>
      </c>
    </row>
    <row r="634" spans="1:24" ht="14.4" x14ac:dyDescent="0.3">
      <c r="A634" s="13"/>
      <c r="B634" s="76"/>
      <c r="C634" s="78"/>
      <c r="D634" s="77"/>
      <c r="E634" s="66"/>
      <c r="J634" s="88" t="str">
        <f t="shared" si="129"/>
        <v/>
      </c>
      <c r="K634" s="89" t="str">
        <f t="shared" ca="1" si="130"/>
        <v/>
      </c>
      <c r="L634" s="88" t="str">
        <f t="shared" si="134"/>
        <v/>
      </c>
      <c r="M634" s="90" t="str">
        <f ca="1">IF(J634="","",VALUE(LEFT(OFFSET($E$7,$H$13*($J634-1),0),MAX(ISNUMBER(VALUE(MID(OFFSET($E$7,$H$13*($J634-1),0),{1,2,3,4,5,6,7,8,9},1)))*{1,2,3,4,5,6,7,8,9}))))</f>
        <v/>
      </c>
      <c r="N634" s="90" t="str">
        <f t="shared" ca="1" si="128"/>
        <v/>
      </c>
      <c r="O634" s="91" t="str">
        <f t="shared" si="135"/>
        <v/>
      </c>
      <c r="P634" s="91" t="str">
        <f t="shared" si="136"/>
        <v/>
      </c>
      <c r="Q634" s="92" t="str">
        <f t="shared" si="131"/>
        <v/>
      </c>
      <c r="R634" s="92" t="str">
        <f t="shared" si="137"/>
        <v/>
      </c>
      <c r="S634" s="92" t="str">
        <f t="shared" si="138"/>
        <v/>
      </c>
      <c r="T634" s="92" t="str">
        <f t="shared" si="139"/>
        <v/>
      </c>
      <c r="U634" s="94" t="str">
        <f t="shared" si="132"/>
        <v/>
      </c>
      <c r="V634" s="95" t="str">
        <f t="shared" si="133"/>
        <v/>
      </c>
      <c r="W634" s="95" t="str">
        <f t="shared" si="140"/>
        <v/>
      </c>
      <c r="X634" s="96" t="str">
        <f t="shared" si="141"/>
        <v/>
      </c>
    </row>
    <row r="635" spans="1:24" ht="14.4" x14ac:dyDescent="0.3">
      <c r="A635" s="13"/>
      <c r="B635" s="76"/>
      <c r="C635" s="78"/>
      <c r="D635" s="77"/>
      <c r="E635" s="66"/>
      <c r="J635" s="88" t="str">
        <f t="shared" si="129"/>
        <v/>
      </c>
      <c r="K635" s="89" t="str">
        <f t="shared" ca="1" si="130"/>
        <v/>
      </c>
      <c r="L635" s="88" t="str">
        <f t="shared" si="134"/>
        <v/>
      </c>
      <c r="M635" s="90" t="str">
        <f ca="1">IF(J635="","",VALUE(LEFT(OFFSET($E$7,$H$13*($J635-1),0),MAX(ISNUMBER(VALUE(MID(OFFSET($E$7,$H$13*($J635-1),0),{1,2,3,4,5,6,7,8,9},1)))*{1,2,3,4,5,6,7,8,9}))))</f>
        <v/>
      </c>
      <c r="N635" s="90" t="str">
        <f t="shared" ca="1" si="128"/>
        <v/>
      </c>
      <c r="O635" s="91" t="str">
        <f t="shared" si="135"/>
        <v/>
      </c>
      <c r="P635" s="91" t="str">
        <f t="shared" si="136"/>
        <v/>
      </c>
      <c r="Q635" s="92" t="str">
        <f t="shared" si="131"/>
        <v/>
      </c>
      <c r="R635" s="92" t="str">
        <f t="shared" si="137"/>
        <v/>
      </c>
      <c r="S635" s="92" t="str">
        <f t="shared" si="138"/>
        <v/>
      </c>
      <c r="T635" s="92" t="str">
        <f t="shared" si="139"/>
        <v/>
      </c>
      <c r="U635" s="94" t="str">
        <f t="shared" si="132"/>
        <v/>
      </c>
      <c r="V635" s="95" t="str">
        <f t="shared" si="133"/>
        <v/>
      </c>
      <c r="W635" s="95" t="str">
        <f t="shared" si="140"/>
        <v/>
      </c>
      <c r="X635" s="96" t="str">
        <f t="shared" si="141"/>
        <v/>
      </c>
    </row>
    <row r="636" spans="1:24" ht="14.4" x14ac:dyDescent="0.3">
      <c r="A636" s="13"/>
      <c r="B636" s="76"/>
      <c r="C636" s="78"/>
      <c r="D636" s="77"/>
      <c r="E636" s="66"/>
      <c r="J636" s="88" t="str">
        <f t="shared" si="129"/>
        <v/>
      </c>
      <c r="K636" s="89" t="str">
        <f t="shared" ca="1" si="130"/>
        <v/>
      </c>
      <c r="L636" s="88" t="str">
        <f t="shared" si="134"/>
        <v/>
      </c>
      <c r="M636" s="90" t="str">
        <f ca="1">IF(J636="","",VALUE(LEFT(OFFSET($E$7,$H$13*($J636-1),0),MAX(ISNUMBER(VALUE(MID(OFFSET($E$7,$H$13*($J636-1),0),{1,2,3,4,5,6,7,8,9},1)))*{1,2,3,4,5,6,7,8,9}))))</f>
        <v/>
      </c>
      <c r="N636" s="90" t="str">
        <f t="shared" ca="1" si="128"/>
        <v/>
      </c>
      <c r="O636" s="91" t="str">
        <f t="shared" si="135"/>
        <v/>
      </c>
      <c r="P636" s="91" t="str">
        <f t="shared" si="136"/>
        <v/>
      </c>
      <c r="Q636" s="92" t="str">
        <f t="shared" si="131"/>
        <v/>
      </c>
      <c r="R636" s="92" t="str">
        <f t="shared" si="137"/>
        <v/>
      </c>
      <c r="S636" s="92" t="str">
        <f t="shared" si="138"/>
        <v/>
      </c>
      <c r="T636" s="92" t="str">
        <f t="shared" si="139"/>
        <v/>
      </c>
      <c r="U636" s="94" t="str">
        <f t="shared" si="132"/>
        <v/>
      </c>
      <c r="V636" s="95" t="str">
        <f t="shared" si="133"/>
        <v/>
      </c>
      <c r="W636" s="95" t="str">
        <f t="shared" si="140"/>
        <v/>
      </c>
      <c r="X636" s="96" t="str">
        <f t="shared" si="141"/>
        <v/>
      </c>
    </row>
    <row r="637" spans="1:24" ht="14.4" x14ac:dyDescent="0.3">
      <c r="A637" s="13"/>
      <c r="B637" s="76"/>
      <c r="C637" s="78"/>
      <c r="D637" s="77"/>
      <c r="E637" s="66"/>
      <c r="J637" s="88" t="str">
        <f t="shared" si="129"/>
        <v/>
      </c>
      <c r="K637" s="89" t="str">
        <f t="shared" ca="1" si="130"/>
        <v/>
      </c>
      <c r="L637" s="88" t="str">
        <f t="shared" si="134"/>
        <v/>
      </c>
      <c r="M637" s="90" t="str">
        <f ca="1">IF(J637="","",VALUE(LEFT(OFFSET($E$7,$H$13*($J637-1),0),MAX(ISNUMBER(VALUE(MID(OFFSET($E$7,$H$13*($J637-1),0),{1,2,3,4,5,6,7,8,9},1)))*{1,2,3,4,5,6,7,8,9}))))</f>
        <v/>
      </c>
      <c r="N637" s="90" t="str">
        <f t="shared" ca="1" si="128"/>
        <v/>
      </c>
      <c r="O637" s="91" t="str">
        <f t="shared" si="135"/>
        <v/>
      </c>
      <c r="P637" s="91" t="str">
        <f t="shared" si="136"/>
        <v/>
      </c>
      <c r="Q637" s="92" t="str">
        <f t="shared" si="131"/>
        <v/>
      </c>
      <c r="R637" s="92" t="str">
        <f t="shared" si="137"/>
        <v/>
      </c>
      <c r="S637" s="92" t="str">
        <f t="shared" si="138"/>
        <v/>
      </c>
      <c r="T637" s="92" t="str">
        <f t="shared" si="139"/>
        <v/>
      </c>
      <c r="U637" s="94" t="str">
        <f t="shared" si="132"/>
        <v/>
      </c>
      <c r="V637" s="95" t="str">
        <f t="shared" si="133"/>
        <v/>
      </c>
      <c r="W637" s="95" t="str">
        <f t="shared" si="140"/>
        <v/>
      </c>
      <c r="X637" s="96" t="str">
        <f t="shared" si="141"/>
        <v/>
      </c>
    </row>
    <row r="638" spans="1:24" ht="14.4" x14ac:dyDescent="0.3">
      <c r="A638" s="13"/>
      <c r="B638" s="76"/>
      <c r="C638" s="78"/>
      <c r="D638" s="77"/>
      <c r="E638" s="66"/>
      <c r="J638" s="88" t="str">
        <f t="shared" si="129"/>
        <v/>
      </c>
      <c r="K638" s="89" t="str">
        <f t="shared" ca="1" si="130"/>
        <v/>
      </c>
      <c r="L638" s="88" t="str">
        <f t="shared" si="134"/>
        <v/>
      </c>
      <c r="M638" s="90" t="str">
        <f ca="1">IF(J638="","",VALUE(LEFT(OFFSET($E$7,$H$13*($J638-1),0),MAX(ISNUMBER(VALUE(MID(OFFSET($E$7,$H$13*($J638-1),0),{1,2,3,4,5,6,7,8,9},1)))*{1,2,3,4,5,6,7,8,9}))))</f>
        <v/>
      </c>
      <c r="N638" s="90" t="str">
        <f t="shared" ca="1" si="128"/>
        <v/>
      </c>
      <c r="O638" s="91" t="str">
        <f t="shared" si="135"/>
        <v/>
      </c>
      <c r="P638" s="91" t="str">
        <f t="shared" si="136"/>
        <v/>
      </c>
      <c r="Q638" s="92" t="str">
        <f t="shared" si="131"/>
        <v/>
      </c>
      <c r="R638" s="92" t="str">
        <f t="shared" si="137"/>
        <v/>
      </c>
      <c r="S638" s="92" t="str">
        <f t="shared" si="138"/>
        <v/>
      </c>
      <c r="T638" s="92" t="str">
        <f t="shared" si="139"/>
        <v/>
      </c>
      <c r="U638" s="94" t="str">
        <f t="shared" si="132"/>
        <v/>
      </c>
      <c r="V638" s="95" t="str">
        <f t="shared" si="133"/>
        <v/>
      </c>
      <c r="W638" s="95" t="str">
        <f t="shared" si="140"/>
        <v/>
      </c>
      <c r="X638" s="96" t="str">
        <f t="shared" si="141"/>
        <v/>
      </c>
    </row>
    <row r="639" spans="1:24" ht="14.4" x14ac:dyDescent="0.3">
      <c r="A639" s="13"/>
      <c r="B639" s="76"/>
      <c r="C639" s="78"/>
      <c r="D639" s="77"/>
      <c r="E639" s="66"/>
      <c r="J639" s="88" t="str">
        <f t="shared" si="129"/>
        <v/>
      </c>
      <c r="K639" s="89" t="str">
        <f t="shared" ca="1" si="130"/>
        <v/>
      </c>
      <c r="L639" s="88" t="str">
        <f t="shared" si="134"/>
        <v/>
      </c>
      <c r="M639" s="90" t="str">
        <f ca="1">IF(J639="","",VALUE(LEFT(OFFSET($E$7,$H$13*($J639-1),0),MAX(ISNUMBER(VALUE(MID(OFFSET($E$7,$H$13*($J639-1),0),{1,2,3,4,5,6,7,8,9},1)))*{1,2,3,4,5,6,7,8,9}))))</f>
        <v/>
      </c>
      <c r="N639" s="90" t="str">
        <f t="shared" ca="1" si="128"/>
        <v/>
      </c>
      <c r="O639" s="91" t="str">
        <f t="shared" si="135"/>
        <v/>
      </c>
      <c r="P639" s="91" t="str">
        <f t="shared" si="136"/>
        <v/>
      </c>
      <c r="Q639" s="92" t="str">
        <f t="shared" si="131"/>
        <v/>
      </c>
      <c r="R639" s="92" t="str">
        <f t="shared" si="137"/>
        <v/>
      </c>
      <c r="S639" s="92" t="str">
        <f t="shared" si="138"/>
        <v/>
      </c>
      <c r="T639" s="92" t="str">
        <f t="shared" si="139"/>
        <v/>
      </c>
      <c r="U639" s="94" t="str">
        <f t="shared" si="132"/>
        <v/>
      </c>
      <c r="V639" s="95" t="str">
        <f t="shared" si="133"/>
        <v/>
      </c>
      <c r="W639" s="95" t="str">
        <f t="shared" si="140"/>
        <v/>
      </c>
      <c r="X639" s="96" t="str">
        <f t="shared" si="141"/>
        <v/>
      </c>
    </row>
    <row r="640" spans="1:24" ht="14.4" x14ac:dyDescent="0.3">
      <c r="A640" s="13"/>
      <c r="B640" s="76"/>
      <c r="C640" s="78"/>
      <c r="D640" s="77"/>
      <c r="E640" s="66"/>
      <c r="J640" s="88" t="str">
        <f t="shared" si="129"/>
        <v/>
      </c>
      <c r="K640" s="89" t="str">
        <f t="shared" ca="1" si="130"/>
        <v/>
      </c>
      <c r="L640" s="88" t="str">
        <f t="shared" si="134"/>
        <v/>
      </c>
      <c r="M640" s="90" t="str">
        <f ca="1">IF(J640="","",VALUE(LEFT(OFFSET($E$7,$H$13*($J640-1),0),MAX(ISNUMBER(VALUE(MID(OFFSET($E$7,$H$13*($J640-1),0),{1,2,3,4,5,6,7,8,9},1)))*{1,2,3,4,5,6,7,8,9}))))</f>
        <v/>
      </c>
      <c r="N640" s="90" t="str">
        <f t="shared" ca="1" si="128"/>
        <v/>
      </c>
      <c r="O640" s="91" t="str">
        <f t="shared" si="135"/>
        <v/>
      </c>
      <c r="P640" s="91" t="str">
        <f t="shared" si="136"/>
        <v/>
      </c>
      <c r="Q640" s="92" t="str">
        <f t="shared" si="131"/>
        <v/>
      </c>
      <c r="R640" s="92" t="str">
        <f t="shared" si="137"/>
        <v/>
      </c>
      <c r="S640" s="92" t="str">
        <f t="shared" si="138"/>
        <v/>
      </c>
      <c r="T640" s="92" t="str">
        <f t="shared" si="139"/>
        <v/>
      </c>
      <c r="U640" s="94" t="str">
        <f t="shared" si="132"/>
        <v/>
      </c>
      <c r="V640" s="95" t="str">
        <f t="shared" si="133"/>
        <v/>
      </c>
      <c r="W640" s="95" t="str">
        <f t="shared" si="140"/>
        <v/>
      </c>
      <c r="X640" s="96" t="str">
        <f t="shared" si="141"/>
        <v/>
      </c>
    </row>
    <row r="641" spans="1:24" ht="14.4" x14ac:dyDescent="0.3">
      <c r="A641" s="13"/>
      <c r="B641" s="76"/>
      <c r="C641" s="78"/>
      <c r="D641" s="77"/>
      <c r="E641" s="66"/>
      <c r="J641" s="88" t="str">
        <f t="shared" si="129"/>
        <v/>
      </c>
      <c r="K641" s="89" t="str">
        <f t="shared" ca="1" si="130"/>
        <v/>
      </c>
      <c r="L641" s="88" t="str">
        <f t="shared" si="134"/>
        <v/>
      </c>
      <c r="M641" s="90" t="str">
        <f ca="1">IF(J641="","",VALUE(LEFT(OFFSET($E$7,$H$13*($J641-1),0),MAX(ISNUMBER(VALUE(MID(OFFSET($E$7,$H$13*($J641-1),0),{1,2,3,4,5,6,7,8,9},1)))*{1,2,3,4,5,6,7,8,9}))))</f>
        <v/>
      </c>
      <c r="N641" s="90" t="str">
        <f t="shared" ca="1" si="128"/>
        <v/>
      </c>
      <c r="O641" s="91" t="str">
        <f t="shared" si="135"/>
        <v/>
      </c>
      <c r="P641" s="91" t="str">
        <f t="shared" si="136"/>
        <v/>
      </c>
      <c r="Q641" s="92" t="str">
        <f t="shared" si="131"/>
        <v/>
      </c>
      <c r="R641" s="92" t="str">
        <f t="shared" si="137"/>
        <v/>
      </c>
      <c r="S641" s="92" t="str">
        <f t="shared" si="138"/>
        <v/>
      </c>
      <c r="T641" s="92" t="str">
        <f t="shared" si="139"/>
        <v/>
      </c>
      <c r="U641" s="94" t="str">
        <f t="shared" si="132"/>
        <v/>
      </c>
      <c r="V641" s="95" t="str">
        <f t="shared" si="133"/>
        <v/>
      </c>
      <c r="W641" s="95" t="str">
        <f t="shared" si="140"/>
        <v/>
      </c>
      <c r="X641" s="96" t="str">
        <f t="shared" si="141"/>
        <v/>
      </c>
    </row>
    <row r="642" spans="1:24" ht="14.4" x14ac:dyDescent="0.3">
      <c r="A642" s="13"/>
      <c r="B642" s="76"/>
      <c r="C642" s="78"/>
      <c r="D642" s="77"/>
      <c r="E642" s="66"/>
      <c r="J642" s="88" t="str">
        <f t="shared" si="129"/>
        <v/>
      </c>
      <c r="K642" s="89" t="str">
        <f t="shared" ca="1" si="130"/>
        <v/>
      </c>
      <c r="L642" s="88" t="str">
        <f t="shared" si="134"/>
        <v/>
      </c>
      <c r="M642" s="90" t="str">
        <f ca="1">IF(J642="","",VALUE(LEFT(OFFSET($E$7,$H$13*($J642-1),0),MAX(ISNUMBER(VALUE(MID(OFFSET($E$7,$H$13*($J642-1),0),{1,2,3,4,5,6,7,8,9},1)))*{1,2,3,4,5,6,7,8,9}))))</f>
        <v/>
      </c>
      <c r="N642" s="90" t="str">
        <f t="shared" ca="1" si="128"/>
        <v/>
      </c>
      <c r="O642" s="91" t="str">
        <f t="shared" si="135"/>
        <v/>
      </c>
      <c r="P642" s="91" t="str">
        <f t="shared" si="136"/>
        <v/>
      </c>
      <c r="Q642" s="92" t="str">
        <f t="shared" si="131"/>
        <v/>
      </c>
      <c r="R642" s="92" t="str">
        <f t="shared" si="137"/>
        <v/>
      </c>
      <c r="S642" s="92" t="str">
        <f t="shared" si="138"/>
        <v/>
      </c>
      <c r="T642" s="92" t="str">
        <f t="shared" si="139"/>
        <v/>
      </c>
      <c r="U642" s="94" t="str">
        <f t="shared" si="132"/>
        <v/>
      </c>
      <c r="V642" s="95" t="str">
        <f t="shared" si="133"/>
        <v/>
      </c>
      <c r="W642" s="95" t="str">
        <f t="shared" si="140"/>
        <v/>
      </c>
      <c r="X642" s="96" t="str">
        <f t="shared" si="141"/>
        <v/>
      </c>
    </row>
    <row r="643" spans="1:24" ht="14.4" x14ac:dyDescent="0.3">
      <c r="A643" s="13"/>
      <c r="B643" s="76"/>
      <c r="C643" s="78"/>
      <c r="D643" s="77"/>
      <c r="E643" s="66"/>
      <c r="J643" s="88" t="str">
        <f t="shared" si="129"/>
        <v/>
      </c>
      <c r="K643" s="89" t="str">
        <f t="shared" ca="1" si="130"/>
        <v/>
      </c>
      <c r="L643" s="88" t="str">
        <f t="shared" si="134"/>
        <v/>
      </c>
      <c r="M643" s="90" t="str">
        <f ca="1">IF(J643="","",VALUE(LEFT(OFFSET($E$7,$H$13*($J643-1),0),MAX(ISNUMBER(VALUE(MID(OFFSET($E$7,$H$13*($J643-1),0),{1,2,3,4,5,6,7,8,9},1)))*{1,2,3,4,5,6,7,8,9}))))</f>
        <v/>
      </c>
      <c r="N643" s="90" t="str">
        <f t="shared" ca="1" si="128"/>
        <v/>
      </c>
      <c r="O643" s="91" t="str">
        <f t="shared" si="135"/>
        <v/>
      </c>
      <c r="P643" s="91" t="str">
        <f t="shared" si="136"/>
        <v/>
      </c>
      <c r="Q643" s="92" t="str">
        <f t="shared" si="131"/>
        <v/>
      </c>
      <c r="R643" s="92" t="str">
        <f t="shared" si="137"/>
        <v/>
      </c>
      <c r="S643" s="92" t="str">
        <f t="shared" si="138"/>
        <v/>
      </c>
      <c r="T643" s="92" t="str">
        <f t="shared" si="139"/>
        <v/>
      </c>
      <c r="U643" s="94" t="str">
        <f t="shared" si="132"/>
        <v/>
      </c>
      <c r="V643" s="95" t="str">
        <f t="shared" si="133"/>
        <v/>
      </c>
      <c r="W643" s="95" t="str">
        <f t="shared" si="140"/>
        <v/>
      </c>
      <c r="X643" s="96" t="str">
        <f t="shared" si="141"/>
        <v/>
      </c>
    </row>
    <row r="644" spans="1:24" ht="14.4" x14ac:dyDescent="0.3">
      <c r="A644" s="13"/>
      <c r="B644" s="76"/>
      <c r="C644" s="78"/>
      <c r="D644" s="77"/>
      <c r="E644" s="66"/>
      <c r="J644" s="88" t="str">
        <f t="shared" si="129"/>
        <v/>
      </c>
      <c r="K644" s="89" t="str">
        <f t="shared" ca="1" si="130"/>
        <v/>
      </c>
      <c r="L644" s="88" t="str">
        <f t="shared" si="134"/>
        <v/>
      </c>
      <c r="M644" s="90" t="str">
        <f ca="1">IF(J644="","",VALUE(LEFT(OFFSET($E$7,$H$13*($J644-1),0),MAX(ISNUMBER(VALUE(MID(OFFSET($E$7,$H$13*($J644-1),0),{1,2,3,4,5,6,7,8,9},1)))*{1,2,3,4,5,6,7,8,9}))))</f>
        <v/>
      </c>
      <c r="N644" s="90" t="str">
        <f t="shared" ca="1" si="128"/>
        <v/>
      </c>
      <c r="O644" s="91" t="str">
        <f t="shared" si="135"/>
        <v/>
      </c>
      <c r="P644" s="91" t="str">
        <f t="shared" si="136"/>
        <v/>
      </c>
      <c r="Q644" s="92" t="str">
        <f t="shared" si="131"/>
        <v/>
      </c>
      <c r="R644" s="92" t="str">
        <f t="shared" si="137"/>
        <v/>
      </c>
      <c r="S644" s="92" t="str">
        <f t="shared" si="138"/>
        <v/>
      </c>
      <c r="T644" s="92" t="str">
        <f t="shared" si="139"/>
        <v/>
      </c>
      <c r="U644" s="94" t="str">
        <f t="shared" si="132"/>
        <v/>
      </c>
      <c r="V644" s="95" t="str">
        <f t="shared" si="133"/>
        <v/>
      </c>
      <c r="W644" s="95" t="str">
        <f t="shared" si="140"/>
        <v/>
      </c>
      <c r="X644" s="96" t="str">
        <f t="shared" si="141"/>
        <v/>
      </c>
    </row>
    <row r="645" spans="1:24" ht="14.4" x14ac:dyDescent="0.3">
      <c r="A645" s="13"/>
      <c r="B645" s="76"/>
      <c r="C645" s="78"/>
      <c r="D645" s="77"/>
      <c r="E645" s="66"/>
      <c r="J645" s="88" t="str">
        <f t="shared" si="129"/>
        <v/>
      </c>
      <c r="K645" s="89" t="str">
        <f t="shared" ca="1" si="130"/>
        <v/>
      </c>
      <c r="L645" s="88" t="str">
        <f t="shared" si="134"/>
        <v/>
      </c>
      <c r="M645" s="90" t="str">
        <f ca="1">IF(J645="","",VALUE(LEFT(OFFSET($E$7,$H$13*($J645-1),0),MAX(ISNUMBER(VALUE(MID(OFFSET($E$7,$H$13*($J645-1),0),{1,2,3,4,5,6,7,8,9},1)))*{1,2,3,4,5,6,7,8,9}))))</f>
        <v/>
      </c>
      <c r="N645" s="90" t="str">
        <f t="shared" ca="1" si="128"/>
        <v/>
      </c>
      <c r="O645" s="91" t="str">
        <f t="shared" si="135"/>
        <v/>
      </c>
      <c r="P645" s="91" t="str">
        <f t="shared" si="136"/>
        <v/>
      </c>
      <c r="Q645" s="92" t="str">
        <f t="shared" si="131"/>
        <v/>
      </c>
      <c r="R645" s="92" t="str">
        <f t="shared" si="137"/>
        <v/>
      </c>
      <c r="S645" s="92" t="str">
        <f t="shared" si="138"/>
        <v/>
      </c>
      <c r="T645" s="92" t="str">
        <f t="shared" si="139"/>
        <v/>
      </c>
      <c r="U645" s="94" t="str">
        <f t="shared" si="132"/>
        <v/>
      </c>
      <c r="V645" s="95" t="str">
        <f t="shared" si="133"/>
        <v/>
      </c>
      <c r="W645" s="95" t="str">
        <f t="shared" si="140"/>
        <v/>
      </c>
      <c r="X645" s="96" t="str">
        <f t="shared" si="141"/>
        <v/>
      </c>
    </row>
    <row r="646" spans="1:24" ht="14.4" x14ac:dyDescent="0.3">
      <c r="A646" s="13"/>
      <c r="B646" s="76"/>
      <c r="C646" s="78"/>
      <c r="D646" s="77"/>
      <c r="E646" s="66"/>
      <c r="J646" s="88" t="str">
        <f t="shared" si="129"/>
        <v/>
      </c>
      <c r="K646" s="89" t="str">
        <f t="shared" ca="1" si="130"/>
        <v/>
      </c>
      <c r="L646" s="88" t="str">
        <f t="shared" si="134"/>
        <v/>
      </c>
      <c r="M646" s="90" t="str">
        <f ca="1">IF(J646="","",VALUE(LEFT(OFFSET($E$7,$H$13*($J646-1),0),MAX(ISNUMBER(VALUE(MID(OFFSET($E$7,$H$13*($J646-1),0),{1,2,3,4,5,6,7,8,9},1)))*{1,2,3,4,5,6,7,8,9}))))</f>
        <v/>
      </c>
      <c r="N646" s="90" t="str">
        <f t="shared" ca="1" si="128"/>
        <v/>
      </c>
      <c r="O646" s="91" t="str">
        <f t="shared" si="135"/>
        <v/>
      </c>
      <c r="P646" s="91" t="str">
        <f t="shared" si="136"/>
        <v/>
      </c>
      <c r="Q646" s="92" t="str">
        <f t="shared" si="131"/>
        <v/>
      </c>
      <c r="R646" s="92" t="str">
        <f t="shared" si="137"/>
        <v/>
      </c>
      <c r="S646" s="92" t="str">
        <f t="shared" si="138"/>
        <v/>
      </c>
      <c r="T646" s="92" t="str">
        <f t="shared" si="139"/>
        <v/>
      </c>
      <c r="U646" s="94" t="str">
        <f t="shared" si="132"/>
        <v/>
      </c>
      <c r="V646" s="95" t="str">
        <f t="shared" si="133"/>
        <v/>
      </c>
      <c r="W646" s="95" t="str">
        <f t="shared" si="140"/>
        <v/>
      </c>
      <c r="X646" s="96" t="str">
        <f t="shared" si="141"/>
        <v/>
      </c>
    </row>
    <row r="647" spans="1:24" ht="14.4" x14ac:dyDescent="0.3">
      <c r="A647" s="13"/>
      <c r="B647" s="76"/>
      <c r="C647" s="78"/>
      <c r="D647" s="77"/>
      <c r="E647" s="66"/>
      <c r="J647" s="88" t="str">
        <f t="shared" si="129"/>
        <v/>
      </c>
      <c r="K647" s="89" t="str">
        <f t="shared" ca="1" si="130"/>
        <v/>
      </c>
      <c r="L647" s="88" t="str">
        <f t="shared" si="134"/>
        <v/>
      </c>
      <c r="M647" s="90" t="str">
        <f ca="1">IF(J647="","",VALUE(LEFT(OFFSET($E$7,$H$13*($J647-1),0),MAX(ISNUMBER(VALUE(MID(OFFSET($E$7,$H$13*($J647-1),0),{1,2,3,4,5,6,7,8,9},1)))*{1,2,3,4,5,6,7,8,9}))))</f>
        <v/>
      </c>
      <c r="N647" s="90" t="str">
        <f t="shared" ref="N647:N710" ca="1" si="142">IF(M647="","",CONVERT(M647,LEFT(Temp_unit,1),"C"))</f>
        <v/>
      </c>
      <c r="O647" s="91" t="str">
        <f t="shared" si="135"/>
        <v/>
      </c>
      <c r="P647" s="91" t="str">
        <f t="shared" si="136"/>
        <v/>
      </c>
      <c r="Q647" s="92" t="str">
        <f t="shared" si="131"/>
        <v/>
      </c>
      <c r="R647" s="92" t="str">
        <f t="shared" si="137"/>
        <v/>
      </c>
      <c r="S647" s="92" t="str">
        <f t="shared" si="138"/>
        <v/>
      </c>
      <c r="T647" s="92" t="str">
        <f t="shared" si="139"/>
        <v/>
      </c>
      <c r="U647" s="94" t="str">
        <f t="shared" si="132"/>
        <v/>
      </c>
      <c r="V647" s="95" t="str">
        <f t="shared" si="133"/>
        <v/>
      </c>
      <c r="W647" s="95" t="str">
        <f t="shared" si="140"/>
        <v/>
      </c>
      <c r="X647" s="96" t="str">
        <f t="shared" si="141"/>
        <v/>
      </c>
    </row>
    <row r="648" spans="1:24" ht="14.4" x14ac:dyDescent="0.3">
      <c r="A648" s="13"/>
      <c r="B648" s="76"/>
      <c r="C648" s="78"/>
      <c r="D648" s="77"/>
      <c r="E648" s="66"/>
      <c r="J648" s="88" t="str">
        <f t="shared" ref="J648:J711" si="143">IF(J647="","",IF(J647+1&gt;$H$8/$H$13,"",J647+1))</f>
        <v/>
      </c>
      <c r="K648" s="89" t="str">
        <f t="shared" ref="K648:K711" ca="1" si="144">IF(J648="","",OFFSET($D$7,$H$13*($J648-1),0))</f>
        <v/>
      </c>
      <c r="L648" s="88" t="str">
        <f t="shared" si="134"/>
        <v/>
      </c>
      <c r="M648" s="90" t="str">
        <f ca="1">IF(J648="","",VALUE(LEFT(OFFSET($E$7,$H$13*($J648-1),0),MAX(ISNUMBER(VALUE(MID(OFFSET($E$7,$H$13*($J648-1),0),{1,2,3,4,5,6,7,8,9},1)))*{1,2,3,4,5,6,7,8,9}))))</f>
        <v/>
      </c>
      <c r="N648" s="90" t="str">
        <f t="shared" ca="1" si="142"/>
        <v/>
      </c>
      <c r="O648" s="91" t="str">
        <f t="shared" si="135"/>
        <v/>
      </c>
      <c r="P648" s="91" t="str">
        <f t="shared" si="136"/>
        <v/>
      </c>
      <c r="Q648" s="92" t="str">
        <f t="shared" ref="Q648:Q711" si="145">IF(J648="","",IF(N648&lt;Temp_min,0,N648*M_a+M_b))</f>
        <v/>
      </c>
      <c r="R648" s="92" t="str">
        <f t="shared" si="137"/>
        <v/>
      </c>
      <c r="S648" s="92" t="str">
        <f t="shared" si="138"/>
        <v/>
      </c>
      <c r="T648" s="92" t="str">
        <f t="shared" si="139"/>
        <v/>
      </c>
      <c r="U648" s="94" t="str">
        <f t="shared" ref="U648:U711" si="146">IF(J648="","",MIN(U647+T648,M_maxlcfu))</f>
        <v/>
      </c>
      <c r="V648" s="95" t="str">
        <f t="shared" ref="V648:V711" si="147">IF(J648="","",IF(N648&lt;Temp_min,0,((N648-M_tmin)/(Pref_temp-M_tmin))^2))</f>
        <v/>
      </c>
      <c r="W648" s="95" t="str">
        <f t="shared" si="140"/>
        <v/>
      </c>
      <c r="X648" s="96" t="str">
        <f t="shared" si="141"/>
        <v/>
      </c>
    </row>
    <row r="649" spans="1:24" ht="14.4" x14ac:dyDescent="0.3">
      <c r="A649" s="13"/>
      <c r="B649" s="76"/>
      <c r="C649" s="78"/>
      <c r="D649" s="77"/>
      <c r="E649" s="66"/>
      <c r="J649" s="88" t="str">
        <f t="shared" si="143"/>
        <v/>
      </c>
      <c r="K649" s="89" t="str">
        <f t="shared" ca="1" si="144"/>
        <v/>
      </c>
      <c r="L649" s="88" t="str">
        <f t="shared" ref="L649:L712" si="148">IF(J649="","",K649-K648)</f>
        <v/>
      </c>
      <c r="M649" s="90" t="str">
        <f ca="1">IF(J649="","",VALUE(LEFT(OFFSET($E$7,$H$13*($J649-1),0),MAX(ISNUMBER(VALUE(MID(OFFSET($E$7,$H$13*($J649-1),0),{1,2,3,4,5,6,7,8,9},1)))*{1,2,3,4,5,6,7,8,9}))))</f>
        <v/>
      </c>
      <c r="N649" s="90" t="str">
        <f t="shared" ca="1" si="142"/>
        <v/>
      </c>
      <c r="O649" s="91" t="str">
        <f t="shared" ref="O649:O712" si="149">IF(J649="","",$K649-$K$7)</f>
        <v/>
      </c>
      <c r="P649" s="91" t="str">
        <f t="shared" ref="P649:P712" si="150">IF(J649="","",P648+L649*N649)</f>
        <v/>
      </c>
      <c r="Q649" s="92" t="str">
        <f t="shared" si="145"/>
        <v/>
      </c>
      <c r="R649" s="92" t="str">
        <f t="shared" ref="R649:R712" si="151">IF(J649="","",Q649^2)</f>
        <v/>
      </c>
      <c r="S649" s="92" t="str">
        <f t="shared" ref="S649:S712" si="152">IF(J649="","",R649/2.301)</f>
        <v/>
      </c>
      <c r="T649" s="92" t="str">
        <f t="shared" ref="T649:T712" si="153">IF(J649="","",S649*24*(K649-K648))</f>
        <v/>
      </c>
      <c r="U649" s="94" t="str">
        <f t="shared" si="146"/>
        <v/>
      </c>
      <c r="V649" s="95" t="str">
        <f t="shared" si="147"/>
        <v/>
      </c>
      <c r="W649" s="95" t="str">
        <f t="shared" ref="W649:W712" si="154">IF(J649="","",V649*(K649-K648))</f>
        <v/>
      </c>
      <c r="X649" s="96" t="str">
        <f t="shared" ref="X649:X712" si="155">IF(J649="","",X648-W649)</f>
        <v/>
      </c>
    </row>
    <row r="650" spans="1:24" ht="14.4" x14ac:dyDescent="0.3">
      <c r="A650" s="13"/>
      <c r="B650" s="76"/>
      <c r="C650" s="78"/>
      <c r="D650" s="77"/>
      <c r="E650" s="66"/>
      <c r="J650" s="88" t="str">
        <f t="shared" si="143"/>
        <v/>
      </c>
      <c r="K650" s="89" t="str">
        <f t="shared" ca="1" si="144"/>
        <v/>
      </c>
      <c r="L650" s="88" t="str">
        <f t="shared" si="148"/>
        <v/>
      </c>
      <c r="M650" s="90" t="str">
        <f ca="1">IF(J650="","",VALUE(LEFT(OFFSET($E$7,$H$13*($J650-1),0),MAX(ISNUMBER(VALUE(MID(OFFSET($E$7,$H$13*($J650-1),0),{1,2,3,4,5,6,7,8,9},1)))*{1,2,3,4,5,6,7,8,9}))))</f>
        <v/>
      </c>
      <c r="N650" s="90" t="str">
        <f t="shared" ca="1" si="142"/>
        <v/>
      </c>
      <c r="O650" s="91" t="str">
        <f t="shared" si="149"/>
        <v/>
      </c>
      <c r="P650" s="91" t="str">
        <f t="shared" si="150"/>
        <v/>
      </c>
      <c r="Q650" s="92" t="str">
        <f t="shared" si="145"/>
        <v/>
      </c>
      <c r="R650" s="92" t="str">
        <f t="shared" si="151"/>
        <v/>
      </c>
      <c r="S650" s="92" t="str">
        <f t="shared" si="152"/>
        <v/>
      </c>
      <c r="T650" s="92" t="str">
        <f t="shared" si="153"/>
        <v/>
      </c>
      <c r="U650" s="94" t="str">
        <f t="shared" si="146"/>
        <v/>
      </c>
      <c r="V650" s="95" t="str">
        <f t="shared" si="147"/>
        <v/>
      </c>
      <c r="W650" s="95" t="str">
        <f t="shared" si="154"/>
        <v/>
      </c>
      <c r="X650" s="96" t="str">
        <f t="shared" si="155"/>
        <v/>
      </c>
    </row>
    <row r="651" spans="1:24" ht="14.4" x14ac:dyDescent="0.3">
      <c r="A651" s="13"/>
      <c r="B651" s="76"/>
      <c r="C651" s="78"/>
      <c r="D651" s="77"/>
      <c r="E651" s="66"/>
      <c r="J651" s="88" t="str">
        <f t="shared" si="143"/>
        <v/>
      </c>
      <c r="K651" s="89" t="str">
        <f t="shared" ca="1" si="144"/>
        <v/>
      </c>
      <c r="L651" s="88" t="str">
        <f t="shared" si="148"/>
        <v/>
      </c>
      <c r="M651" s="90" t="str">
        <f ca="1">IF(J651="","",VALUE(LEFT(OFFSET($E$7,$H$13*($J651-1),0),MAX(ISNUMBER(VALUE(MID(OFFSET($E$7,$H$13*($J651-1),0),{1,2,3,4,5,6,7,8,9},1)))*{1,2,3,4,5,6,7,8,9}))))</f>
        <v/>
      </c>
      <c r="N651" s="90" t="str">
        <f t="shared" ca="1" si="142"/>
        <v/>
      </c>
      <c r="O651" s="91" t="str">
        <f t="shared" si="149"/>
        <v/>
      </c>
      <c r="P651" s="91" t="str">
        <f t="shared" si="150"/>
        <v/>
      </c>
      <c r="Q651" s="92" t="str">
        <f t="shared" si="145"/>
        <v/>
      </c>
      <c r="R651" s="92" t="str">
        <f t="shared" si="151"/>
        <v/>
      </c>
      <c r="S651" s="92" t="str">
        <f t="shared" si="152"/>
        <v/>
      </c>
      <c r="T651" s="92" t="str">
        <f t="shared" si="153"/>
        <v/>
      </c>
      <c r="U651" s="94" t="str">
        <f t="shared" si="146"/>
        <v/>
      </c>
      <c r="V651" s="95" t="str">
        <f t="shared" si="147"/>
        <v/>
      </c>
      <c r="W651" s="95" t="str">
        <f t="shared" si="154"/>
        <v/>
      </c>
      <c r="X651" s="96" t="str">
        <f t="shared" si="155"/>
        <v/>
      </c>
    </row>
    <row r="652" spans="1:24" ht="14.4" x14ac:dyDescent="0.3">
      <c r="A652" s="13"/>
      <c r="B652" s="76"/>
      <c r="C652" s="78"/>
      <c r="D652" s="77"/>
      <c r="E652" s="66"/>
      <c r="J652" s="88" t="str">
        <f t="shared" si="143"/>
        <v/>
      </c>
      <c r="K652" s="89" t="str">
        <f t="shared" ca="1" si="144"/>
        <v/>
      </c>
      <c r="L652" s="88" t="str">
        <f t="shared" si="148"/>
        <v/>
      </c>
      <c r="M652" s="90" t="str">
        <f ca="1">IF(J652="","",VALUE(LEFT(OFFSET($E$7,$H$13*($J652-1),0),MAX(ISNUMBER(VALUE(MID(OFFSET($E$7,$H$13*($J652-1),0),{1,2,3,4,5,6,7,8,9},1)))*{1,2,3,4,5,6,7,8,9}))))</f>
        <v/>
      </c>
      <c r="N652" s="90" t="str">
        <f t="shared" ca="1" si="142"/>
        <v/>
      </c>
      <c r="O652" s="91" t="str">
        <f t="shared" si="149"/>
        <v/>
      </c>
      <c r="P652" s="91" t="str">
        <f t="shared" si="150"/>
        <v/>
      </c>
      <c r="Q652" s="92" t="str">
        <f t="shared" si="145"/>
        <v/>
      </c>
      <c r="R652" s="92" t="str">
        <f t="shared" si="151"/>
        <v/>
      </c>
      <c r="S652" s="92" t="str">
        <f t="shared" si="152"/>
        <v/>
      </c>
      <c r="T652" s="92" t="str">
        <f t="shared" si="153"/>
        <v/>
      </c>
      <c r="U652" s="94" t="str">
        <f t="shared" si="146"/>
        <v/>
      </c>
      <c r="V652" s="95" t="str">
        <f t="shared" si="147"/>
        <v/>
      </c>
      <c r="W652" s="95" t="str">
        <f t="shared" si="154"/>
        <v/>
      </c>
      <c r="X652" s="96" t="str">
        <f t="shared" si="155"/>
        <v/>
      </c>
    </row>
    <row r="653" spans="1:24" ht="14.4" x14ac:dyDescent="0.3">
      <c r="A653" s="13"/>
      <c r="B653" s="76"/>
      <c r="C653" s="78"/>
      <c r="D653" s="77"/>
      <c r="E653" s="66"/>
      <c r="J653" s="88" t="str">
        <f t="shared" si="143"/>
        <v/>
      </c>
      <c r="K653" s="89" t="str">
        <f t="shared" ca="1" si="144"/>
        <v/>
      </c>
      <c r="L653" s="88" t="str">
        <f t="shared" si="148"/>
        <v/>
      </c>
      <c r="M653" s="90" t="str">
        <f ca="1">IF(J653="","",VALUE(LEFT(OFFSET($E$7,$H$13*($J653-1),0),MAX(ISNUMBER(VALUE(MID(OFFSET($E$7,$H$13*($J653-1),0),{1,2,3,4,5,6,7,8,9},1)))*{1,2,3,4,5,6,7,8,9}))))</f>
        <v/>
      </c>
      <c r="N653" s="90" t="str">
        <f t="shared" ca="1" si="142"/>
        <v/>
      </c>
      <c r="O653" s="91" t="str">
        <f t="shared" si="149"/>
        <v/>
      </c>
      <c r="P653" s="91" t="str">
        <f t="shared" si="150"/>
        <v/>
      </c>
      <c r="Q653" s="92" t="str">
        <f t="shared" si="145"/>
        <v/>
      </c>
      <c r="R653" s="92" t="str">
        <f t="shared" si="151"/>
        <v/>
      </c>
      <c r="S653" s="92" t="str">
        <f t="shared" si="152"/>
        <v/>
      </c>
      <c r="T653" s="92" t="str">
        <f t="shared" si="153"/>
        <v/>
      </c>
      <c r="U653" s="94" t="str">
        <f t="shared" si="146"/>
        <v/>
      </c>
      <c r="V653" s="95" t="str">
        <f t="shared" si="147"/>
        <v/>
      </c>
      <c r="W653" s="95" t="str">
        <f t="shared" si="154"/>
        <v/>
      </c>
      <c r="X653" s="96" t="str">
        <f t="shared" si="155"/>
        <v/>
      </c>
    </row>
    <row r="654" spans="1:24" ht="14.4" x14ac:dyDescent="0.3">
      <c r="A654" s="13"/>
      <c r="B654" s="76"/>
      <c r="C654" s="78"/>
      <c r="D654" s="77"/>
      <c r="E654" s="66"/>
      <c r="J654" s="88" t="str">
        <f t="shared" si="143"/>
        <v/>
      </c>
      <c r="K654" s="89" t="str">
        <f t="shared" ca="1" si="144"/>
        <v/>
      </c>
      <c r="L654" s="88" t="str">
        <f t="shared" si="148"/>
        <v/>
      </c>
      <c r="M654" s="90" t="str">
        <f ca="1">IF(J654="","",VALUE(LEFT(OFFSET($E$7,$H$13*($J654-1),0),MAX(ISNUMBER(VALUE(MID(OFFSET($E$7,$H$13*($J654-1),0),{1,2,3,4,5,6,7,8,9},1)))*{1,2,3,4,5,6,7,8,9}))))</f>
        <v/>
      </c>
      <c r="N654" s="90" t="str">
        <f t="shared" ca="1" si="142"/>
        <v/>
      </c>
      <c r="O654" s="91" t="str">
        <f t="shared" si="149"/>
        <v/>
      </c>
      <c r="P654" s="91" t="str">
        <f t="shared" si="150"/>
        <v/>
      </c>
      <c r="Q654" s="92" t="str">
        <f t="shared" si="145"/>
        <v/>
      </c>
      <c r="R654" s="92" t="str">
        <f t="shared" si="151"/>
        <v/>
      </c>
      <c r="S654" s="92" t="str">
        <f t="shared" si="152"/>
        <v/>
      </c>
      <c r="T654" s="92" t="str">
        <f t="shared" si="153"/>
        <v/>
      </c>
      <c r="U654" s="94" t="str">
        <f t="shared" si="146"/>
        <v/>
      </c>
      <c r="V654" s="95" t="str">
        <f t="shared" si="147"/>
        <v/>
      </c>
      <c r="W654" s="95" t="str">
        <f t="shared" si="154"/>
        <v/>
      </c>
      <c r="X654" s="96" t="str">
        <f t="shared" si="155"/>
        <v/>
      </c>
    </row>
    <row r="655" spans="1:24" ht="14.4" x14ac:dyDescent="0.3">
      <c r="A655" s="13"/>
      <c r="B655" s="76"/>
      <c r="C655" s="78"/>
      <c r="D655" s="77"/>
      <c r="E655" s="66"/>
      <c r="J655" s="88" t="str">
        <f t="shared" si="143"/>
        <v/>
      </c>
      <c r="K655" s="89" t="str">
        <f t="shared" ca="1" si="144"/>
        <v/>
      </c>
      <c r="L655" s="88" t="str">
        <f t="shared" si="148"/>
        <v/>
      </c>
      <c r="M655" s="90" t="str">
        <f ca="1">IF(J655="","",VALUE(LEFT(OFFSET($E$7,$H$13*($J655-1),0),MAX(ISNUMBER(VALUE(MID(OFFSET($E$7,$H$13*($J655-1),0),{1,2,3,4,5,6,7,8,9},1)))*{1,2,3,4,5,6,7,8,9}))))</f>
        <v/>
      </c>
      <c r="N655" s="90" t="str">
        <f t="shared" ca="1" si="142"/>
        <v/>
      </c>
      <c r="O655" s="91" t="str">
        <f t="shared" si="149"/>
        <v/>
      </c>
      <c r="P655" s="91" t="str">
        <f t="shared" si="150"/>
        <v/>
      </c>
      <c r="Q655" s="92" t="str">
        <f t="shared" si="145"/>
        <v/>
      </c>
      <c r="R655" s="92" t="str">
        <f t="shared" si="151"/>
        <v/>
      </c>
      <c r="S655" s="92" t="str">
        <f t="shared" si="152"/>
        <v/>
      </c>
      <c r="T655" s="92" t="str">
        <f t="shared" si="153"/>
        <v/>
      </c>
      <c r="U655" s="94" t="str">
        <f t="shared" si="146"/>
        <v/>
      </c>
      <c r="V655" s="95" t="str">
        <f t="shared" si="147"/>
        <v/>
      </c>
      <c r="W655" s="95" t="str">
        <f t="shared" si="154"/>
        <v/>
      </c>
      <c r="X655" s="96" t="str">
        <f t="shared" si="155"/>
        <v/>
      </c>
    </row>
    <row r="656" spans="1:24" ht="14.4" x14ac:dyDescent="0.3">
      <c r="A656" s="13"/>
      <c r="B656" s="76"/>
      <c r="C656" s="78"/>
      <c r="D656" s="77"/>
      <c r="E656" s="66"/>
      <c r="J656" s="88" t="str">
        <f t="shared" si="143"/>
        <v/>
      </c>
      <c r="K656" s="89" t="str">
        <f t="shared" ca="1" si="144"/>
        <v/>
      </c>
      <c r="L656" s="88" t="str">
        <f t="shared" si="148"/>
        <v/>
      </c>
      <c r="M656" s="90" t="str">
        <f ca="1">IF(J656="","",VALUE(LEFT(OFFSET($E$7,$H$13*($J656-1),0),MAX(ISNUMBER(VALUE(MID(OFFSET($E$7,$H$13*($J656-1),0),{1,2,3,4,5,6,7,8,9},1)))*{1,2,3,4,5,6,7,8,9}))))</f>
        <v/>
      </c>
      <c r="N656" s="90" t="str">
        <f t="shared" ca="1" si="142"/>
        <v/>
      </c>
      <c r="O656" s="91" t="str">
        <f t="shared" si="149"/>
        <v/>
      </c>
      <c r="P656" s="91" t="str">
        <f t="shared" si="150"/>
        <v/>
      </c>
      <c r="Q656" s="92" t="str">
        <f t="shared" si="145"/>
        <v/>
      </c>
      <c r="R656" s="92" t="str">
        <f t="shared" si="151"/>
        <v/>
      </c>
      <c r="S656" s="92" t="str">
        <f t="shared" si="152"/>
        <v/>
      </c>
      <c r="T656" s="92" t="str">
        <f t="shared" si="153"/>
        <v/>
      </c>
      <c r="U656" s="94" t="str">
        <f t="shared" si="146"/>
        <v/>
      </c>
      <c r="V656" s="95" t="str">
        <f t="shared" si="147"/>
        <v/>
      </c>
      <c r="W656" s="95" t="str">
        <f t="shared" si="154"/>
        <v/>
      </c>
      <c r="X656" s="96" t="str">
        <f t="shared" si="155"/>
        <v/>
      </c>
    </row>
    <row r="657" spans="1:24" ht="14.4" x14ac:dyDescent="0.3">
      <c r="A657" s="13"/>
      <c r="B657" s="76"/>
      <c r="C657" s="78"/>
      <c r="D657" s="77"/>
      <c r="E657" s="66"/>
      <c r="J657" s="88" t="str">
        <f t="shared" si="143"/>
        <v/>
      </c>
      <c r="K657" s="89" t="str">
        <f t="shared" ca="1" si="144"/>
        <v/>
      </c>
      <c r="L657" s="88" t="str">
        <f t="shared" si="148"/>
        <v/>
      </c>
      <c r="M657" s="90" t="str">
        <f ca="1">IF(J657="","",VALUE(LEFT(OFFSET($E$7,$H$13*($J657-1),0),MAX(ISNUMBER(VALUE(MID(OFFSET($E$7,$H$13*($J657-1),0),{1,2,3,4,5,6,7,8,9},1)))*{1,2,3,4,5,6,7,8,9}))))</f>
        <v/>
      </c>
      <c r="N657" s="90" t="str">
        <f t="shared" ca="1" si="142"/>
        <v/>
      </c>
      <c r="O657" s="91" t="str">
        <f t="shared" si="149"/>
        <v/>
      </c>
      <c r="P657" s="91" t="str">
        <f t="shared" si="150"/>
        <v/>
      </c>
      <c r="Q657" s="92" t="str">
        <f t="shared" si="145"/>
        <v/>
      </c>
      <c r="R657" s="92" t="str">
        <f t="shared" si="151"/>
        <v/>
      </c>
      <c r="S657" s="92" t="str">
        <f t="shared" si="152"/>
        <v/>
      </c>
      <c r="T657" s="92" t="str">
        <f t="shared" si="153"/>
        <v/>
      </c>
      <c r="U657" s="94" t="str">
        <f t="shared" si="146"/>
        <v/>
      </c>
      <c r="V657" s="95" t="str">
        <f t="shared" si="147"/>
        <v/>
      </c>
      <c r="W657" s="95" t="str">
        <f t="shared" si="154"/>
        <v/>
      </c>
      <c r="X657" s="96" t="str">
        <f t="shared" si="155"/>
        <v/>
      </c>
    </row>
    <row r="658" spans="1:24" ht="14.4" x14ac:dyDescent="0.3">
      <c r="A658" s="13"/>
      <c r="B658" s="76"/>
      <c r="C658" s="78"/>
      <c r="D658" s="77"/>
      <c r="E658" s="66"/>
      <c r="J658" s="88" t="str">
        <f t="shared" si="143"/>
        <v/>
      </c>
      <c r="K658" s="89" t="str">
        <f t="shared" ca="1" si="144"/>
        <v/>
      </c>
      <c r="L658" s="88" t="str">
        <f t="shared" si="148"/>
        <v/>
      </c>
      <c r="M658" s="90" t="str">
        <f ca="1">IF(J658="","",VALUE(LEFT(OFFSET($E$7,$H$13*($J658-1),0),MAX(ISNUMBER(VALUE(MID(OFFSET($E$7,$H$13*($J658-1),0),{1,2,3,4,5,6,7,8,9},1)))*{1,2,3,4,5,6,7,8,9}))))</f>
        <v/>
      </c>
      <c r="N658" s="90" t="str">
        <f t="shared" ca="1" si="142"/>
        <v/>
      </c>
      <c r="O658" s="91" t="str">
        <f t="shared" si="149"/>
        <v/>
      </c>
      <c r="P658" s="91" t="str">
        <f t="shared" si="150"/>
        <v/>
      </c>
      <c r="Q658" s="92" t="str">
        <f t="shared" si="145"/>
        <v/>
      </c>
      <c r="R658" s="92" t="str">
        <f t="shared" si="151"/>
        <v/>
      </c>
      <c r="S658" s="92" t="str">
        <f t="shared" si="152"/>
        <v/>
      </c>
      <c r="T658" s="92" t="str">
        <f t="shared" si="153"/>
        <v/>
      </c>
      <c r="U658" s="94" t="str">
        <f t="shared" si="146"/>
        <v/>
      </c>
      <c r="V658" s="95" t="str">
        <f t="shared" si="147"/>
        <v/>
      </c>
      <c r="W658" s="95" t="str">
        <f t="shared" si="154"/>
        <v/>
      </c>
      <c r="X658" s="96" t="str">
        <f t="shared" si="155"/>
        <v/>
      </c>
    </row>
    <row r="659" spans="1:24" ht="14.4" x14ac:dyDescent="0.3">
      <c r="A659" s="13"/>
      <c r="B659" s="76"/>
      <c r="C659" s="78"/>
      <c r="D659" s="77"/>
      <c r="E659" s="66"/>
      <c r="J659" s="88" t="str">
        <f t="shared" si="143"/>
        <v/>
      </c>
      <c r="K659" s="89" t="str">
        <f t="shared" ca="1" si="144"/>
        <v/>
      </c>
      <c r="L659" s="88" t="str">
        <f t="shared" si="148"/>
        <v/>
      </c>
      <c r="M659" s="90" t="str">
        <f ca="1">IF(J659="","",VALUE(LEFT(OFFSET($E$7,$H$13*($J659-1),0),MAX(ISNUMBER(VALUE(MID(OFFSET($E$7,$H$13*($J659-1),0),{1,2,3,4,5,6,7,8,9},1)))*{1,2,3,4,5,6,7,8,9}))))</f>
        <v/>
      </c>
      <c r="N659" s="90" t="str">
        <f t="shared" ca="1" si="142"/>
        <v/>
      </c>
      <c r="O659" s="91" t="str">
        <f t="shared" si="149"/>
        <v/>
      </c>
      <c r="P659" s="91" t="str">
        <f t="shared" si="150"/>
        <v/>
      </c>
      <c r="Q659" s="92" t="str">
        <f t="shared" si="145"/>
        <v/>
      </c>
      <c r="R659" s="92" t="str">
        <f t="shared" si="151"/>
        <v/>
      </c>
      <c r="S659" s="92" t="str">
        <f t="shared" si="152"/>
        <v/>
      </c>
      <c r="T659" s="92" t="str">
        <f t="shared" si="153"/>
        <v/>
      </c>
      <c r="U659" s="94" t="str">
        <f t="shared" si="146"/>
        <v/>
      </c>
      <c r="V659" s="95" t="str">
        <f t="shared" si="147"/>
        <v/>
      </c>
      <c r="W659" s="95" t="str">
        <f t="shared" si="154"/>
        <v/>
      </c>
      <c r="X659" s="96" t="str">
        <f t="shared" si="155"/>
        <v/>
      </c>
    </row>
    <row r="660" spans="1:24" ht="14.4" x14ac:dyDescent="0.3">
      <c r="A660" s="13"/>
      <c r="B660" s="76"/>
      <c r="C660" s="78"/>
      <c r="D660" s="77"/>
      <c r="E660" s="66"/>
      <c r="J660" s="88" t="str">
        <f t="shared" si="143"/>
        <v/>
      </c>
      <c r="K660" s="89" t="str">
        <f t="shared" ca="1" si="144"/>
        <v/>
      </c>
      <c r="L660" s="88" t="str">
        <f t="shared" si="148"/>
        <v/>
      </c>
      <c r="M660" s="90" t="str">
        <f ca="1">IF(J660="","",VALUE(LEFT(OFFSET($E$7,$H$13*($J660-1),0),MAX(ISNUMBER(VALUE(MID(OFFSET($E$7,$H$13*($J660-1),0),{1,2,3,4,5,6,7,8,9},1)))*{1,2,3,4,5,6,7,8,9}))))</f>
        <v/>
      </c>
      <c r="N660" s="90" t="str">
        <f t="shared" ca="1" si="142"/>
        <v/>
      </c>
      <c r="O660" s="91" t="str">
        <f t="shared" si="149"/>
        <v/>
      </c>
      <c r="P660" s="91" t="str">
        <f t="shared" si="150"/>
        <v/>
      </c>
      <c r="Q660" s="92" t="str">
        <f t="shared" si="145"/>
        <v/>
      </c>
      <c r="R660" s="92" t="str">
        <f t="shared" si="151"/>
        <v/>
      </c>
      <c r="S660" s="92" t="str">
        <f t="shared" si="152"/>
        <v/>
      </c>
      <c r="T660" s="92" t="str">
        <f t="shared" si="153"/>
        <v/>
      </c>
      <c r="U660" s="94" t="str">
        <f t="shared" si="146"/>
        <v/>
      </c>
      <c r="V660" s="95" t="str">
        <f t="shared" si="147"/>
        <v/>
      </c>
      <c r="W660" s="95" t="str">
        <f t="shared" si="154"/>
        <v/>
      </c>
      <c r="X660" s="96" t="str">
        <f t="shared" si="155"/>
        <v/>
      </c>
    </row>
    <row r="661" spans="1:24" ht="14.4" x14ac:dyDescent="0.3">
      <c r="A661" s="13"/>
      <c r="B661" s="76"/>
      <c r="C661" s="78"/>
      <c r="D661" s="77"/>
      <c r="E661" s="66"/>
      <c r="J661" s="88" t="str">
        <f t="shared" si="143"/>
        <v/>
      </c>
      <c r="K661" s="89" t="str">
        <f t="shared" ca="1" si="144"/>
        <v/>
      </c>
      <c r="L661" s="88" t="str">
        <f t="shared" si="148"/>
        <v/>
      </c>
      <c r="M661" s="90" t="str">
        <f ca="1">IF(J661="","",VALUE(LEFT(OFFSET($E$7,$H$13*($J661-1),0),MAX(ISNUMBER(VALUE(MID(OFFSET($E$7,$H$13*($J661-1),0),{1,2,3,4,5,6,7,8,9},1)))*{1,2,3,4,5,6,7,8,9}))))</f>
        <v/>
      </c>
      <c r="N661" s="90" t="str">
        <f t="shared" ca="1" si="142"/>
        <v/>
      </c>
      <c r="O661" s="91" t="str">
        <f t="shared" si="149"/>
        <v/>
      </c>
      <c r="P661" s="91" t="str">
        <f t="shared" si="150"/>
        <v/>
      </c>
      <c r="Q661" s="92" t="str">
        <f t="shared" si="145"/>
        <v/>
      </c>
      <c r="R661" s="92" t="str">
        <f t="shared" si="151"/>
        <v/>
      </c>
      <c r="S661" s="92" t="str">
        <f t="shared" si="152"/>
        <v/>
      </c>
      <c r="T661" s="92" t="str">
        <f t="shared" si="153"/>
        <v/>
      </c>
      <c r="U661" s="94" t="str">
        <f t="shared" si="146"/>
        <v/>
      </c>
      <c r="V661" s="95" t="str">
        <f t="shared" si="147"/>
        <v/>
      </c>
      <c r="W661" s="95" t="str">
        <f t="shared" si="154"/>
        <v/>
      </c>
      <c r="X661" s="96" t="str">
        <f t="shared" si="155"/>
        <v/>
      </c>
    </row>
    <row r="662" spans="1:24" ht="14.4" x14ac:dyDescent="0.3">
      <c r="A662" s="13"/>
      <c r="B662" s="76"/>
      <c r="C662" s="78"/>
      <c r="D662" s="77"/>
      <c r="E662" s="66"/>
      <c r="J662" s="88" t="str">
        <f t="shared" si="143"/>
        <v/>
      </c>
      <c r="K662" s="89" t="str">
        <f t="shared" ca="1" si="144"/>
        <v/>
      </c>
      <c r="L662" s="88" t="str">
        <f t="shared" si="148"/>
        <v/>
      </c>
      <c r="M662" s="90" t="str">
        <f ca="1">IF(J662="","",VALUE(LEFT(OFFSET($E$7,$H$13*($J662-1),0),MAX(ISNUMBER(VALUE(MID(OFFSET($E$7,$H$13*($J662-1),0),{1,2,3,4,5,6,7,8,9},1)))*{1,2,3,4,5,6,7,8,9}))))</f>
        <v/>
      </c>
      <c r="N662" s="90" t="str">
        <f t="shared" ca="1" si="142"/>
        <v/>
      </c>
      <c r="O662" s="91" t="str">
        <f t="shared" si="149"/>
        <v/>
      </c>
      <c r="P662" s="91" t="str">
        <f t="shared" si="150"/>
        <v/>
      </c>
      <c r="Q662" s="92" t="str">
        <f t="shared" si="145"/>
        <v/>
      </c>
      <c r="R662" s="92" t="str">
        <f t="shared" si="151"/>
        <v/>
      </c>
      <c r="S662" s="92" t="str">
        <f t="shared" si="152"/>
        <v/>
      </c>
      <c r="T662" s="92" t="str">
        <f t="shared" si="153"/>
        <v/>
      </c>
      <c r="U662" s="94" t="str">
        <f t="shared" si="146"/>
        <v/>
      </c>
      <c r="V662" s="95" t="str">
        <f t="shared" si="147"/>
        <v/>
      </c>
      <c r="W662" s="95" t="str">
        <f t="shared" si="154"/>
        <v/>
      </c>
      <c r="X662" s="96" t="str">
        <f t="shared" si="155"/>
        <v/>
      </c>
    </row>
    <row r="663" spans="1:24" ht="14.4" x14ac:dyDescent="0.3">
      <c r="A663" s="13"/>
      <c r="B663" s="76"/>
      <c r="C663" s="78"/>
      <c r="D663" s="77"/>
      <c r="E663" s="66"/>
      <c r="J663" s="88" t="str">
        <f t="shared" si="143"/>
        <v/>
      </c>
      <c r="K663" s="89" t="str">
        <f t="shared" ca="1" si="144"/>
        <v/>
      </c>
      <c r="L663" s="88" t="str">
        <f t="shared" si="148"/>
        <v/>
      </c>
      <c r="M663" s="90" t="str">
        <f ca="1">IF(J663="","",VALUE(LEFT(OFFSET($E$7,$H$13*($J663-1),0),MAX(ISNUMBER(VALUE(MID(OFFSET($E$7,$H$13*($J663-1),0),{1,2,3,4,5,6,7,8,9},1)))*{1,2,3,4,5,6,7,8,9}))))</f>
        <v/>
      </c>
      <c r="N663" s="90" t="str">
        <f t="shared" ca="1" si="142"/>
        <v/>
      </c>
      <c r="O663" s="91" t="str">
        <f t="shared" si="149"/>
        <v/>
      </c>
      <c r="P663" s="91" t="str">
        <f t="shared" si="150"/>
        <v/>
      </c>
      <c r="Q663" s="92" t="str">
        <f t="shared" si="145"/>
        <v/>
      </c>
      <c r="R663" s="92" t="str">
        <f t="shared" si="151"/>
        <v/>
      </c>
      <c r="S663" s="92" t="str">
        <f t="shared" si="152"/>
        <v/>
      </c>
      <c r="T663" s="92" t="str">
        <f t="shared" si="153"/>
        <v/>
      </c>
      <c r="U663" s="94" t="str">
        <f t="shared" si="146"/>
        <v/>
      </c>
      <c r="V663" s="95" t="str">
        <f t="shared" si="147"/>
        <v/>
      </c>
      <c r="W663" s="95" t="str">
        <f t="shared" si="154"/>
        <v/>
      </c>
      <c r="X663" s="96" t="str">
        <f t="shared" si="155"/>
        <v/>
      </c>
    </row>
    <row r="664" spans="1:24" ht="14.4" x14ac:dyDescent="0.3">
      <c r="A664" s="13"/>
      <c r="B664" s="76"/>
      <c r="C664" s="78"/>
      <c r="D664" s="77"/>
      <c r="E664" s="66"/>
      <c r="J664" s="88" t="str">
        <f t="shared" si="143"/>
        <v/>
      </c>
      <c r="K664" s="89" t="str">
        <f t="shared" ca="1" si="144"/>
        <v/>
      </c>
      <c r="L664" s="88" t="str">
        <f t="shared" si="148"/>
        <v/>
      </c>
      <c r="M664" s="90" t="str">
        <f ca="1">IF(J664="","",VALUE(LEFT(OFFSET($E$7,$H$13*($J664-1),0),MAX(ISNUMBER(VALUE(MID(OFFSET($E$7,$H$13*($J664-1),0),{1,2,3,4,5,6,7,8,9},1)))*{1,2,3,4,5,6,7,8,9}))))</f>
        <v/>
      </c>
      <c r="N664" s="90" t="str">
        <f t="shared" ca="1" si="142"/>
        <v/>
      </c>
      <c r="O664" s="91" t="str">
        <f t="shared" si="149"/>
        <v/>
      </c>
      <c r="P664" s="91" t="str">
        <f t="shared" si="150"/>
        <v/>
      </c>
      <c r="Q664" s="92" t="str">
        <f t="shared" si="145"/>
        <v/>
      </c>
      <c r="R664" s="92" t="str">
        <f t="shared" si="151"/>
        <v/>
      </c>
      <c r="S664" s="92" t="str">
        <f t="shared" si="152"/>
        <v/>
      </c>
      <c r="T664" s="92" t="str">
        <f t="shared" si="153"/>
        <v/>
      </c>
      <c r="U664" s="94" t="str">
        <f t="shared" si="146"/>
        <v/>
      </c>
      <c r="V664" s="95" t="str">
        <f t="shared" si="147"/>
        <v/>
      </c>
      <c r="W664" s="95" t="str">
        <f t="shared" si="154"/>
        <v/>
      </c>
      <c r="X664" s="96" t="str">
        <f t="shared" si="155"/>
        <v/>
      </c>
    </row>
    <row r="665" spans="1:24" ht="14.4" x14ac:dyDescent="0.3">
      <c r="A665" s="13"/>
      <c r="B665" s="76"/>
      <c r="C665" s="78"/>
      <c r="D665" s="77"/>
      <c r="E665" s="66"/>
      <c r="J665" s="88" t="str">
        <f t="shared" si="143"/>
        <v/>
      </c>
      <c r="K665" s="89" t="str">
        <f t="shared" ca="1" si="144"/>
        <v/>
      </c>
      <c r="L665" s="88" t="str">
        <f t="shared" si="148"/>
        <v/>
      </c>
      <c r="M665" s="90" t="str">
        <f ca="1">IF(J665="","",VALUE(LEFT(OFFSET($E$7,$H$13*($J665-1),0),MAX(ISNUMBER(VALUE(MID(OFFSET($E$7,$H$13*($J665-1),0),{1,2,3,4,5,6,7,8,9},1)))*{1,2,3,4,5,6,7,8,9}))))</f>
        <v/>
      </c>
      <c r="N665" s="90" t="str">
        <f t="shared" ca="1" si="142"/>
        <v/>
      </c>
      <c r="O665" s="91" t="str">
        <f t="shared" si="149"/>
        <v/>
      </c>
      <c r="P665" s="91" t="str">
        <f t="shared" si="150"/>
        <v/>
      </c>
      <c r="Q665" s="92" t="str">
        <f t="shared" si="145"/>
        <v/>
      </c>
      <c r="R665" s="92" t="str">
        <f t="shared" si="151"/>
        <v/>
      </c>
      <c r="S665" s="92" t="str">
        <f t="shared" si="152"/>
        <v/>
      </c>
      <c r="T665" s="92" t="str">
        <f t="shared" si="153"/>
        <v/>
      </c>
      <c r="U665" s="94" t="str">
        <f t="shared" si="146"/>
        <v/>
      </c>
      <c r="V665" s="95" t="str">
        <f t="shared" si="147"/>
        <v/>
      </c>
      <c r="W665" s="95" t="str">
        <f t="shared" si="154"/>
        <v/>
      </c>
      <c r="X665" s="96" t="str">
        <f t="shared" si="155"/>
        <v/>
      </c>
    </row>
    <row r="666" spans="1:24" ht="14.4" x14ac:dyDescent="0.3">
      <c r="A666" s="13"/>
      <c r="B666" s="76"/>
      <c r="C666" s="78"/>
      <c r="D666" s="77"/>
      <c r="E666" s="66"/>
      <c r="J666" s="88" t="str">
        <f t="shared" si="143"/>
        <v/>
      </c>
      <c r="K666" s="89" t="str">
        <f t="shared" ca="1" si="144"/>
        <v/>
      </c>
      <c r="L666" s="88" t="str">
        <f t="shared" si="148"/>
        <v/>
      </c>
      <c r="M666" s="90" t="str">
        <f ca="1">IF(J666="","",VALUE(LEFT(OFFSET($E$7,$H$13*($J666-1),0),MAX(ISNUMBER(VALUE(MID(OFFSET($E$7,$H$13*($J666-1),0),{1,2,3,4,5,6,7,8,9},1)))*{1,2,3,4,5,6,7,8,9}))))</f>
        <v/>
      </c>
      <c r="N666" s="90" t="str">
        <f t="shared" ca="1" si="142"/>
        <v/>
      </c>
      <c r="O666" s="91" t="str">
        <f t="shared" si="149"/>
        <v/>
      </c>
      <c r="P666" s="91" t="str">
        <f t="shared" si="150"/>
        <v/>
      </c>
      <c r="Q666" s="92" t="str">
        <f t="shared" si="145"/>
        <v/>
      </c>
      <c r="R666" s="92" t="str">
        <f t="shared" si="151"/>
        <v/>
      </c>
      <c r="S666" s="92" t="str">
        <f t="shared" si="152"/>
        <v/>
      </c>
      <c r="T666" s="92" t="str">
        <f t="shared" si="153"/>
        <v/>
      </c>
      <c r="U666" s="94" t="str">
        <f t="shared" si="146"/>
        <v/>
      </c>
      <c r="V666" s="95" t="str">
        <f t="shared" si="147"/>
        <v/>
      </c>
      <c r="W666" s="95" t="str">
        <f t="shared" si="154"/>
        <v/>
      </c>
      <c r="X666" s="96" t="str">
        <f t="shared" si="155"/>
        <v/>
      </c>
    </row>
    <row r="667" spans="1:24" ht="14.4" x14ac:dyDescent="0.3">
      <c r="A667" s="13"/>
      <c r="B667" s="76"/>
      <c r="C667" s="78"/>
      <c r="D667" s="77"/>
      <c r="E667" s="66"/>
      <c r="J667" s="88" t="str">
        <f t="shared" si="143"/>
        <v/>
      </c>
      <c r="K667" s="89" t="str">
        <f t="shared" ca="1" si="144"/>
        <v/>
      </c>
      <c r="L667" s="88" t="str">
        <f t="shared" si="148"/>
        <v/>
      </c>
      <c r="M667" s="90" t="str">
        <f ca="1">IF(J667="","",VALUE(LEFT(OFFSET($E$7,$H$13*($J667-1),0),MAX(ISNUMBER(VALUE(MID(OFFSET($E$7,$H$13*($J667-1),0),{1,2,3,4,5,6,7,8,9},1)))*{1,2,3,4,5,6,7,8,9}))))</f>
        <v/>
      </c>
      <c r="N667" s="90" t="str">
        <f t="shared" ca="1" si="142"/>
        <v/>
      </c>
      <c r="O667" s="91" t="str">
        <f t="shared" si="149"/>
        <v/>
      </c>
      <c r="P667" s="91" t="str">
        <f t="shared" si="150"/>
        <v/>
      </c>
      <c r="Q667" s="92" t="str">
        <f t="shared" si="145"/>
        <v/>
      </c>
      <c r="R667" s="92" t="str">
        <f t="shared" si="151"/>
        <v/>
      </c>
      <c r="S667" s="92" t="str">
        <f t="shared" si="152"/>
        <v/>
      </c>
      <c r="T667" s="92" t="str">
        <f t="shared" si="153"/>
        <v/>
      </c>
      <c r="U667" s="94" t="str">
        <f t="shared" si="146"/>
        <v/>
      </c>
      <c r="V667" s="95" t="str">
        <f t="shared" si="147"/>
        <v/>
      </c>
      <c r="W667" s="95" t="str">
        <f t="shared" si="154"/>
        <v/>
      </c>
      <c r="X667" s="96" t="str">
        <f t="shared" si="155"/>
        <v/>
      </c>
    </row>
    <row r="668" spans="1:24" ht="14.4" x14ac:dyDescent="0.3">
      <c r="A668" s="13"/>
      <c r="B668" s="76"/>
      <c r="C668" s="78"/>
      <c r="D668" s="77"/>
      <c r="E668" s="66"/>
      <c r="J668" s="88" t="str">
        <f t="shared" si="143"/>
        <v/>
      </c>
      <c r="K668" s="89" t="str">
        <f t="shared" ca="1" si="144"/>
        <v/>
      </c>
      <c r="L668" s="88" t="str">
        <f t="shared" si="148"/>
        <v/>
      </c>
      <c r="M668" s="90" t="str">
        <f ca="1">IF(J668="","",VALUE(LEFT(OFFSET($E$7,$H$13*($J668-1),0),MAX(ISNUMBER(VALUE(MID(OFFSET($E$7,$H$13*($J668-1),0),{1,2,3,4,5,6,7,8,9},1)))*{1,2,3,4,5,6,7,8,9}))))</f>
        <v/>
      </c>
      <c r="N668" s="90" t="str">
        <f t="shared" ca="1" si="142"/>
        <v/>
      </c>
      <c r="O668" s="91" t="str">
        <f t="shared" si="149"/>
        <v/>
      </c>
      <c r="P668" s="91" t="str">
        <f t="shared" si="150"/>
        <v/>
      </c>
      <c r="Q668" s="92" t="str">
        <f t="shared" si="145"/>
        <v/>
      </c>
      <c r="R668" s="92" t="str">
        <f t="shared" si="151"/>
        <v/>
      </c>
      <c r="S668" s="92" t="str">
        <f t="shared" si="152"/>
        <v/>
      </c>
      <c r="T668" s="92" t="str">
        <f t="shared" si="153"/>
        <v/>
      </c>
      <c r="U668" s="94" t="str">
        <f t="shared" si="146"/>
        <v/>
      </c>
      <c r="V668" s="95" t="str">
        <f t="shared" si="147"/>
        <v/>
      </c>
      <c r="W668" s="95" t="str">
        <f t="shared" si="154"/>
        <v/>
      </c>
      <c r="X668" s="96" t="str">
        <f t="shared" si="155"/>
        <v/>
      </c>
    </row>
    <row r="669" spans="1:24" ht="14.4" x14ac:dyDescent="0.3">
      <c r="A669" s="13"/>
      <c r="B669" s="76"/>
      <c r="C669" s="78"/>
      <c r="D669" s="77"/>
      <c r="E669" s="66"/>
      <c r="J669" s="88" t="str">
        <f t="shared" si="143"/>
        <v/>
      </c>
      <c r="K669" s="89" t="str">
        <f t="shared" ca="1" si="144"/>
        <v/>
      </c>
      <c r="L669" s="88" t="str">
        <f t="shared" si="148"/>
        <v/>
      </c>
      <c r="M669" s="90" t="str">
        <f ca="1">IF(J669="","",VALUE(LEFT(OFFSET($E$7,$H$13*($J669-1),0),MAX(ISNUMBER(VALUE(MID(OFFSET($E$7,$H$13*($J669-1),0),{1,2,3,4,5,6,7,8,9},1)))*{1,2,3,4,5,6,7,8,9}))))</f>
        <v/>
      </c>
      <c r="N669" s="90" t="str">
        <f t="shared" ca="1" si="142"/>
        <v/>
      </c>
      <c r="O669" s="91" t="str">
        <f t="shared" si="149"/>
        <v/>
      </c>
      <c r="P669" s="91" t="str">
        <f t="shared" si="150"/>
        <v/>
      </c>
      <c r="Q669" s="92" t="str">
        <f t="shared" si="145"/>
        <v/>
      </c>
      <c r="R669" s="92" t="str">
        <f t="shared" si="151"/>
        <v/>
      </c>
      <c r="S669" s="92" t="str">
        <f t="shared" si="152"/>
        <v/>
      </c>
      <c r="T669" s="92" t="str">
        <f t="shared" si="153"/>
        <v/>
      </c>
      <c r="U669" s="94" t="str">
        <f t="shared" si="146"/>
        <v/>
      </c>
      <c r="V669" s="95" t="str">
        <f t="shared" si="147"/>
        <v/>
      </c>
      <c r="W669" s="95" t="str">
        <f t="shared" si="154"/>
        <v/>
      </c>
      <c r="X669" s="96" t="str">
        <f t="shared" si="155"/>
        <v/>
      </c>
    </row>
    <row r="670" spans="1:24" ht="14.4" x14ac:dyDescent="0.3">
      <c r="A670" s="13"/>
      <c r="B670" s="76"/>
      <c r="C670" s="78"/>
      <c r="D670" s="77"/>
      <c r="E670" s="66"/>
      <c r="J670" s="88" t="str">
        <f t="shared" si="143"/>
        <v/>
      </c>
      <c r="K670" s="89" t="str">
        <f t="shared" ca="1" si="144"/>
        <v/>
      </c>
      <c r="L670" s="88" t="str">
        <f t="shared" si="148"/>
        <v/>
      </c>
      <c r="M670" s="90" t="str">
        <f ca="1">IF(J670="","",VALUE(LEFT(OFFSET($E$7,$H$13*($J670-1),0),MAX(ISNUMBER(VALUE(MID(OFFSET($E$7,$H$13*($J670-1),0),{1,2,3,4,5,6,7,8,9},1)))*{1,2,3,4,5,6,7,8,9}))))</f>
        <v/>
      </c>
      <c r="N670" s="90" t="str">
        <f t="shared" ca="1" si="142"/>
        <v/>
      </c>
      <c r="O670" s="91" t="str">
        <f t="shared" si="149"/>
        <v/>
      </c>
      <c r="P670" s="91" t="str">
        <f t="shared" si="150"/>
        <v/>
      </c>
      <c r="Q670" s="92" t="str">
        <f t="shared" si="145"/>
        <v/>
      </c>
      <c r="R670" s="92" t="str">
        <f t="shared" si="151"/>
        <v/>
      </c>
      <c r="S670" s="92" t="str">
        <f t="shared" si="152"/>
        <v/>
      </c>
      <c r="T670" s="92" t="str">
        <f t="shared" si="153"/>
        <v/>
      </c>
      <c r="U670" s="94" t="str">
        <f t="shared" si="146"/>
        <v/>
      </c>
      <c r="V670" s="95" t="str">
        <f t="shared" si="147"/>
        <v/>
      </c>
      <c r="W670" s="95" t="str">
        <f t="shared" si="154"/>
        <v/>
      </c>
      <c r="X670" s="96" t="str">
        <f t="shared" si="155"/>
        <v/>
      </c>
    </row>
    <row r="671" spans="1:24" ht="14.4" x14ac:dyDescent="0.3">
      <c r="A671" s="13"/>
      <c r="B671" s="76"/>
      <c r="C671" s="78"/>
      <c r="D671" s="77"/>
      <c r="E671" s="66"/>
      <c r="J671" s="88" t="str">
        <f t="shared" si="143"/>
        <v/>
      </c>
      <c r="K671" s="89" t="str">
        <f t="shared" ca="1" si="144"/>
        <v/>
      </c>
      <c r="L671" s="88" t="str">
        <f t="shared" si="148"/>
        <v/>
      </c>
      <c r="M671" s="90" t="str">
        <f ca="1">IF(J671="","",VALUE(LEFT(OFFSET($E$7,$H$13*($J671-1),0),MAX(ISNUMBER(VALUE(MID(OFFSET($E$7,$H$13*($J671-1),0),{1,2,3,4,5,6,7,8,9},1)))*{1,2,3,4,5,6,7,8,9}))))</f>
        <v/>
      </c>
      <c r="N671" s="90" t="str">
        <f t="shared" ca="1" si="142"/>
        <v/>
      </c>
      <c r="O671" s="91" t="str">
        <f t="shared" si="149"/>
        <v/>
      </c>
      <c r="P671" s="91" t="str">
        <f t="shared" si="150"/>
        <v/>
      </c>
      <c r="Q671" s="92" t="str">
        <f t="shared" si="145"/>
        <v/>
      </c>
      <c r="R671" s="92" t="str">
        <f t="shared" si="151"/>
        <v/>
      </c>
      <c r="S671" s="92" t="str">
        <f t="shared" si="152"/>
        <v/>
      </c>
      <c r="T671" s="92" t="str">
        <f t="shared" si="153"/>
        <v/>
      </c>
      <c r="U671" s="94" t="str">
        <f t="shared" si="146"/>
        <v/>
      </c>
      <c r="V671" s="95" t="str">
        <f t="shared" si="147"/>
        <v/>
      </c>
      <c r="W671" s="95" t="str">
        <f t="shared" si="154"/>
        <v/>
      </c>
      <c r="X671" s="96" t="str">
        <f t="shared" si="155"/>
        <v/>
      </c>
    </row>
    <row r="672" spans="1:24" ht="14.4" x14ac:dyDescent="0.3">
      <c r="A672" s="13"/>
      <c r="B672" s="76"/>
      <c r="C672" s="78"/>
      <c r="D672" s="77"/>
      <c r="E672" s="66"/>
      <c r="J672" s="88" t="str">
        <f t="shared" si="143"/>
        <v/>
      </c>
      <c r="K672" s="89" t="str">
        <f t="shared" ca="1" si="144"/>
        <v/>
      </c>
      <c r="L672" s="88" t="str">
        <f t="shared" si="148"/>
        <v/>
      </c>
      <c r="M672" s="90" t="str">
        <f ca="1">IF(J672="","",VALUE(LEFT(OFFSET($E$7,$H$13*($J672-1),0),MAX(ISNUMBER(VALUE(MID(OFFSET($E$7,$H$13*($J672-1),0),{1,2,3,4,5,6,7,8,9},1)))*{1,2,3,4,5,6,7,8,9}))))</f>
        <v/>
      </c>
      <c r="N672" s="90" t="str">
        <f t="shared" ca="1" si="142"/>
        <v/>
      </c>
      <c r="O672" s="91" t="str">
        <f t="shared" si="149"/>
        <v/>
      </c>
      <c r="P672" s="91" t="str">
        <f t="shared" si="150"/>
        <v/>
      </c>
      <c r="Q672" s="92" t="str">
        <f t="shared" si="145"/>
        <v/>
      </c>
      <c r="R672" s="92" t="str">
        <f t="shared" si="151"/>
        <v/>
      </c>
      <c r="S672" s="92" t="str">
        <f t="shared" si="152"/>
        <v/>
      </c>
      <c r="T672" s="92" t="str">
        <f t="shared" si="153"/>
        <v/>
      </c>
      <c r="U672" s="94" t="str">
        <f t="shared" si="146"/>
        <v/>
      </c>
      <c r="V672" s="95" t="str">
        <f t="shared" si="147"/>
        <v/>
      </c>
      <c r="W672" s="95" t="str">
        <f t="shared" si="154"/>
        <v/>
      </c>
      <c r="X672" s="96" t="str">
        <f t="shared" si="155"/>
        <v/>
      </c>
    </row>
    <row r="673" spans="1:24" ht="14.4" x14ac:dyDescent="0.3">
      <c r="A673" s="13"/>
      <c r="B673" s="76"/>
      <c r="C673" s="78"/>
      <c r="D673" s="77"/>
      <c r="E673" s="66"/>
      <c r="J673" s="88" t="str">
        <f t="shared" si="143"/>
        <v/>
      </c>
      <c r="K673" s="89" t="str">
        <f t="shared" ca="1" si="144"/>
        <v/>
      </c>
      <c r="L673" s="88" t="str">
        <f t="shared" si="148"/>
        <v/>
      </c>
      <c r="M673" s="90" t="str">
        <f ca="1">IF(J673="","",VALUE(LEFT(OFFSET($E$7,$H$13*($J673-1),0),MAX(ISNUMBER(VALUE(MID(OFFSET($E$7,$H$13*($J673-1),0),{1,2,3,4,5,6,7,8,9},1)))*{1,2,3,4,5,6,7,8,9}))))</f>
        <v/>
      </c>
      <c r="N673" s="90" t="str">
        <f t="shared" ca="1" si="142"/>
        <v/>
      </c>
      <c r="O673" s="91" t="str">
        <f t="shared" si="149"/>
        <v/>
      </c>
      <c r="P673" s="91" t="str">
        <f t="shared" si="150"/>
        <v/>
      </c>
      <c r="Q673" s="92" t="str">
        <f t="shared" si="145"/>
        <v/>
      </c>
      <c r="R673" s="92" t="str">
        <f t="shared" si="151"/>
        <v/>
      </c>
      <c r="S673" s="92" t="str">
        <f t="shared" si="152"/>
        <v/>
      </c>
      <c r="T673" s="92" t="str">
        <f t="shared" si="153"/>
        <v/>
      </c>
      <c r="U673" s="94" t="str">
        <f t="shared" si="146"/>
        <v/>
      </c>
      <c r="V673" s="95" t="str">
        <f t="shared" si="147"/>
        <v/>
      </c>
      <c r="W673" s="95" t="str">
        <f t="shared" si="154"/>
        <v/>
      </c>
      <c r="X673" s="96" t="str">
        <f t="shared" si="155"/>
        <v/>
      </c>
    </row>
    <row r="674" spans="1:24" ht="14.4" x14ac:dyDescent="0.3">
      <c r="A674" s="13"/>
      <c r="B674" s="76"/>
      <c r="C674" s="78"/>
      <c r="D674" s="77"/>
      <c r="E674" s="66"/>
      <c r="J674" s="88" t="str">
        <f t="shared" si="143"/>
        <v/>
      </c>
      <c r="K674" s="89" t="str">
        <f t="shared" ca="1" si="144"/>
        <v/>
      </c>
      <c r="L674" s="88" t="str">
        <f t="shared" si="148"/>
        <v/>
      </c>
      <c r="M674" s="90" t="str">
        <f ca="1">IF(J674="","",VALUE(LEFT(OFFSET($E$7,$H$13*($J674-1),0),MAX(ISNUMBER(VALUE(MID(OFFSET($E$7,$H$13*($J674-1),0),{1,2,3,4,5,6,7,8,9},1)))*{1,2,3,4,5,6,7,8,9}))))</f>
        <v/>
      </c>
      <c r="N674" s="90" t="str">
        <f t="shared" ca="1" si="142"/>
        <v/>
      </c>
      <c r="O674" s="91" t="str">
        <f t="shared" si="149"/>
        <v/>
      </c>
      <c r="P674" s="91" t="str">
        <f t="shared" si="150"/>
        <v/>
      </c>
      <c r="Q674" s="92" t="str">
        <f t="shared" si="145"/>
        <v/>
      </c>
      <c r="R674" s="92" t="str">
        <f t="shared" si="151"/>
        <v/>
      </c>
      <c r="S674" s="92" t="str">
        <f t="shared" si="152"/>
        <v/>
      </c>
      <c r="T674" s="92" t="str">
        <f t="shared" si="153"/>
        <v/>
      </c>
      <c r="U674" s="94" t="str">
        <f t="shared" si="146"/>
        <v/>
      </c>
      <c r="V674" s="95" t="str">
        <f t="shared" si="147"/>
        <v/>
      </c>
      <c r="W674" s="95" t="str">
        <f t="shared" si="154"/>
        <v/>
      </c>
      <c r="X674" s="96" t="str">
        <f t="shared" si="155"/>
        <v/>
      </c>
    </row>
    <row r="675" spans="1:24" ht="14.4" x14ac:dyDescent="0.3">
      <c r="A675" s="13"/>
      <c r="B675" s="76"/>
      <c r="C675" s="78"/>
      <c r="D675" s="77"/>
      <c r="E675" s="66"/>
      <c r="J675" s="88" t="str">
        <f t="shared" si="143"/>
        <v/>
      </c>
      <c r="K675" s="89" t="str">
        <f t="shared" ca="1" si="144"/>
        <v/>
      </c>
      <c r="L675" s="88" t="str">
        <f t="shared" si="148"/>
        <v/>
      </c>
      <c r="M675" s="90" t="str">
        <f ca="1">IF(J675="","",VALUE(LEFT(OFFSET($E$7,$H$13*($J675-1),0),MAX(ISNUMBER(VALUE(MID(OFFSET($E$7,$H$13*($J675-1),0),{1,2,3,4,5,6,7,8,9},1)))*{1,2,3,4,5,6,7,8,9}))))</f>
        <v/>
      </c>
      <c r="N675" s="90" t="str">
        <f t="shared" ca="1" si="142"/>
        <v/>
      </c>
      <c r="O675" s="91" t="str">
        <f t="shared" si="149"/>
        <v/>
      </c>
      <c r="P675" s="91" t="str">
        <f t="shared" si="150"/>
        <v/>
      </c>
      <c r="Q675" s="92" t="str">
        <f t="shared" si="145"/>
        <v/>
      </c>
      <c r="R675" s="92" t="str">
        <f t="shared" si="151"/>
        <v/>
      </c>
      <c r="S675" s="92" t="str">
        <f t="shared" si="152"/>
        <v/>
      </c>
      <c r="T675" s="92" t="str">
        <f t="shared" si="153"/>
        <v/>
      </c>
      <c r="U675" s="94" t="str">
        <f t="shared" si="146"/>
        <v/>
      </c>
      <c r="V675" s="95" t="str">
        <f t="shared" si="147"/>
        <v/>
      </c>
      <c r="W675" s="95" t="str">
        <f t="shared" si="154"/>
        <v/>
      </c>
      <c r="X675" s="96" t="str">
        <f t="shared" si="155"/>
        <v/>
      </c>
    </row>
    <row r="676" spans="1:24" ht="14.4" x14ac:dyDescent="0.3">
      <c r="A676" s="13"/>
      <c r="B676" s="76"/>
      <c r="C676" s="78"/>
      <c r="D676" s="77"/>
      <c r="E676" s="66"/>
      <c r="J676" s="88" t="str">
        <f t="shared" si="143"/>
        <v/>
      </c>
      <c r="K676" s="89" t="str">
        <f t="shared" ca="1" si="144"/>
        <v/>
      </c>
      <c r="L676" s="88" t="str">
        <f t="shared" si="148"/>
        <v/>
      </c>
      <c r="M676" s="90" t="str">
        <f ca="1">IF(J676="","",VALUE(LEFT(OFFSET($E$7,$H$13*($J676-1),0),MAX(ISNUMBER(VALUE(MID(OFFSET($E$7,$H$13*($J676-1),0),{1,2,3,4,5,6,7,8,9},1)))*{1,2,3,4,5,6,7,8,9}))))</f>
        <v/>
      </c>
      <c r="N676" s="90" t="str">
        <f t="shared" ca="1" si="142"/>
        <v/>
      </c>
      <c r="O676" s="91" t="str">
        <f t="shared" si="149"/>
        <v/>
      </c>
      <c r="P676" s="91" t="str">
        <f t="shared" si="150"/>
        <v/>
      </c>
      <c r="Q676" s="92" t="str">
        <f t="shared" si="145"/>
        <v/>
      </c>
      <c r="R676" s="92" t="str">
        <f t="shared" si="151"/>
        <v/>
      </c>
      <c r="S676" s="92" t="str">
        <f t="shared" si="152"/>
        <v/>
      </c>
      <c r="T676" s="92" t="str">
        <f t="shared" si="153"/>
        <v/>
      </c>
      <c r="U676" s="94" t="str">
        <f t="shared" si="146"/>
        <v/>
      </c>
      <c r="V676" s="95" t="str">
        <f t="shared" si="147"/>
        <v/>
      </c>
      <c r="W676" s="95" t="str">
        <f t="shared" si="154"/>
        <v/>
      </c>
      <c r="X676" s="96" t="str">
        <f t="shared" si="155"/>
        <v/>
      </c>
    </row>
    <row r="677" spans="1:24" ht="14.4" x14ac:dyDescent="0.3">
      <c r="A677" s="13"/>
      <c r="B677" s="76"/>
      <c r="C677" s="78"/>
      <c r="D677" s="77"/>
      <c r="E677" s="66"/>
      <c r="J677" s="88" t="str">
        <f t="shared" si="143"/>
        <v/>
      </c>
      <c r="K677" s="89" t="str">
        <f t="shared" ca="1" si="144"/>
        <v/>
      </c>
      <c r="L677" s="88" t="str">
        <f t="shared" si="148"/>
        <v/>
      </c>
      <c r="M677" s="90" t="str">
        <f ca="1">IF(J677="","",VALUE(LEFT(OFFSET($E$7,$H$13*($J677-1),0),MAX(ISNUMBER(VALUE(MID(OFFSET($E$7,$H$13*($J677-1),0),{1,2,3,4,5,6,7,8,9},1)))*{1,2,3,4,5,6,7,8,9}))))</f>
        <v/>
      </c>
      <c r="N677" s="90" t="str">
        <f t="shared" ca="1" si="142"/>
        <v/>
      </c>
      <c r="O677" s="91" t="str">
        <f t="shared" si="149"/>
        <v/>
      </c>
      <c r="P677" s="91" t="str">
        <f t="shared" si="150"/>
        <v/>
      </c>
      <c r="Q677" s="92" t="str">
        <f t="shared" si="145"/>
        <v/>
      </c>
      <c r="R677" s="92" t="str">
        <f t="shared" si="151"/>
        <v/>
      </c>
      <c r="S677" s="92" t="str">
        <f t="shared" si="152"/>
        <v/>
      </c>
      <c r="T677" s="92" t="str">
        <f t="shared" si="153"/>
        <v/>
      </c>
      <c r="U677" s="94" t="str">
        <f t="shared" si="146"/>
        <v/>
      </c>
      <c r="V677" s="95" t="str">
        <f t="shared" si="147"/>
        <v/>
      </c>
      <c r="W677" s="95" t="str">
        <f t="shared" si="154"/>
        <v/>
      </c>
      <c r="X677" s="96" t="str">
        <f t="shared" si="155"/>
        <v/>
      </c>
    </row>
    <row r="678" spans="1:24" ht="14.4" x14ac:dyDescent="0.3">
      <c r="A678" s="13"/>
      <c r="B678" s="76"/>
      <c r="C678" s="78"/>
      <c r="D678" s="77"/>
      <c r="E678" s="66"/>
      <c r="J678" s="88" t="str">
        <f t="shared" si="143"/>
        <v/>
      </c>
      <c r="K678" s="89" t="str">
        <f t="shared" ca="1" si="144"/>
        <v/>
      </c>
      <c r="L678" s="88" t="str">
        <f t="shared" si="148"/>
        <v/>
      </c>
      <c r="M678" s="90" t="str">
        <f ca="1">IF(J678="","",VALUE(LEFT(OFFSET($E$7,$H$13*($J678-1),0),MAX(ISNUMBER(VALUE(MID(OFFSET($E$7,$H$13*($J678-1),0),{1,2,3,4,5,6,7,8,9},1)))*{1,2,3,4,5,6,7,8,9}))))</f>
        <v/>
      </c>
      <c r="N678" s="90" t="str">
        <f t="shared" ca="1" si="142"/>
        <v/>
      </c>
      <c r="O678" s="91" t="str">
        <f t="shared" si="149"/>
        <v/>
      </c>
      <c r="P678" s="91" t="str">
        <f t="shared" si="150"/>
        <v/>
      </c>
      <c r="Q678" s="92" t="str">
        <f t="shared" si="145"/>
        <v/>
      </c>
      <c r="R678" s="92" t="str">
        <f t="shared" si="151"/>
        <v/>
      </c>
      <c r="S678" s="92" t="str">
        <f t="shared" si="152"/>
        <v/>
      </c>
      <c r="T678" s="92" t="str">
        <f t="shared" si="153"/>
        <v/>
      </c>
      <c r="U678" s="94" t="str">
        <f t="shared" si="146"/>
        <v/>
      </c>
      <c r="V678" s="95" t="str">
        <f t="shared" si="147"/>
        <v/>
      </c>
      <c r="W678" s="95" t="str">
        <f t="shared" si="154"/>
        <v/>
      </c>
      <c r="X678" s="96" t="str">
        <f t="shared" si="155"/>
        <v/>
      </c>
    </row>
    <row r="679" spans="1:24" ht="14.4" x14ac:dyDescent="0.3">
      <c r="A679" s="13"/>
      <c r="B679" s="76"/>
      <c r="C679" s="78"/>
      <c r="D679" s="77"/>
      <c r="E679" s="66"/>
      <c r="J679" s="88" t="str">
        <f t="shared" si="143"/>
        <v/>
      </c>
      <c r="K679" s="89" t="str">
        <f t="shared" ca="1" si="144"/>
        <v/>
      </c>
      <c r="L679" s="88" t="str">
        <f t="shared" si="148"/>
        <v/>
      </c>
      <c r="M679" s="90" t="str">
        <f ca="1">IF(J679="","",VALUE(LEFT(OFFSET($E$7,$H$13*($J679-1),0),MAX(ISNUMBER(VALUE(MID(OFFSET($E$7,$H$13*($J679-1),0),{1,2,3,4,5,6,7,8,9},1)))*{1,2,3,4,5,6,7,8,9}))))</f>
        <v/>
      </c>
      <c r="N679" s="90" t="str">
        <f t="shared" ca="1" si="142"/>
        <v/>
      </c>
      <c r="O679" s="91" t="str">
        <f t="shared" si="149"/>
        <v/>
      </c>
      <c r="P679" s="91" t="str">
        <f t="shared" si="150"/>
        <v/>
      </c>
      <c r="Q679" s="92" t="str">
        <f t="shared" si="145"/>
        <v/>
      </c>
      <c r="R679" s="92" t="str">
        <f t="shared" si="151"/>
        <v/>
      </c>
      <c r="S679" s="92" t="str">
        <f t="shared" si="152"/>
        <v/>
      </c>
      <c r="T679" s="92" t="str">
        <f t="shared" si="153"/>
        <v/>
      </c>
      <c r="U679" s="94" t="str">
        <f t="shared" si="146"/>
        <v/>
      </c>
      <c r="V679" s="95" t="str">
        <f t="shared" si="147"/>
        <v/>
      </c>
      <c r="W679" s="95" t="str">
        <f t="shared" si="154"/>
        <v/>
      </c>
      <c r="X679" s="96" t="str">
        <f t="shared" si="155"/>
        <v/>
      </c>
    </row>
    <row r="680" spans="1:24" ht="14.4" x14ac:dyDescent="0.3">
      <c r="A680" s="13"/>
      <c r="B680" s="76"/>
      <c r="C680" s="78"/>
      <c r="D680" s="77"/>
      <c r="E680" s="66"/>
      <c r="J680" s="88" t="str">
        <f t="shared" si="143"/>
        <v/>
      </c>
      <c r="K680" s="89" t="str">
        <f t="shared" ca="1" si="144"/>
        <v/>
      </c>
      <c r="L680" s="88" t="str">
        <f t="shared" si="148"/>
        <v/>
      </c>
      <c r="M680" s="90" t="str">
        <f ca="1">IF(J680="","",VALUE(LEFT(OFFSET($E$7,$H$13*($J680-1),0),MAX(ISNUMBER(VALUE(MID(OFFSET($E$7,$H$13*($J680-1),0),{1,2,3,4,5,6,7,8,9},1)))*{1,2,3,4,5,6,7,8,9}))))</f>
        <v/>
      </c>
      <c r="N680" s="90" t="str">
        <f t="shared" ca="1" si="142"/>
        <v/>
      </c>
      <c r="O680" s="91" t="str">
        <f t="shared" si="149"/>
        <v/>
      </c>
      <c r="P680" s="91" t="str">
        <f t="shared" si="150"/>
        <v/>
      </c>
      <c r="Q680" s="92" t="str">
        <f t="shared" si="145"/>
        <v/>
      </c>
      <c r="R680" s="92" t="str">
        <f t="shared" si="151"/>
        <v/>
      </c>
      <c r="S680" s="92" t="str">
        <f t="shared" si="152"/>
        <v/>
      </c>
      <c r="T680" s="92" t="str">
        <f t="shared" si="153"/>
        <v/>
      </c>
      <c r="U680" s="94" t="str">
        <f t="shared" si="146"/>
        <v/>
      </c>
      <c r="V680" s="95" t="str">
        <f t="shared" si="147"/>
        <v/>
      </c>
      <c r="W680" s="95" t="str">
        <f t="shared" si="154"/>
        <v/>
      </c>
      <c r="X680" s="96" t="str">
        <f t="shared" si="155"/>
        <v/>
      </c>
    </row>
    <row r="681" spans="1:24" ht="14.4" x14ac:dyDescent="0.3">
      <c r="A681" s="13"/>
      <c r="B681" s="76"/>
      <c r="C681" s="78"/>
      <c r="D681" s="77"/>
      <c r="E681" s="66"/>
      <c r="J681" s="88" t="str">
        <f t="shared" si="143"/>
        <v/>
      </c>
      <c r="K681" s="89" t="str">
        <f t="shared" ca="1" si="144"/>
        <v/>
      </c>
      <c r="L681" s="88" t="str">
        <f t="shared" si="148"/>
        <v/>
      </c>
      <c r="M681" s="90" t="str">
        <f ca="1">IF(J681="","",VALUE(LEFT(OFFSET($E$7,$H$13*($J681-1),0),MAX(ISNUMBER(VALUE(MID(OFFSET($E$7,$H$13*($J681-1),0),{1,2,3,4,5,6,7,8,9},1)))*{1,2,3,4,5,6,7,8,9}))))</f>
        <v/>
      </c>
      <c r="N681" s="90" t="str">
        <f t="shared" ca="1" si="142"/>
        <v/>
      </c>
      <c r="O681" s="91" t="str">
        <f t="shared" si="149"/>
        <v/>
      </c>
      <c r="P681" s="91" t="str">
        <f t="shared" si="150"/>
        <v/>
      </c>
      <c r="Q681" s="92" t="str">
        <f t="shared" si="145"/>
        <v/>
      </c>
      <c r="R681" s="92" t="str">
        <f t="shared" si="151"/>
        <v/>
      </c>
      <c r="S681" s="92" t="str">
        <f t="shared" si="152"/>
        <v/>
      </c>
      <c r="T681" s="92" t="str">
        <f t="shared" si="153"/>
        <v/>
      </c>
      <c r="U681" s="94" t="str">
        <f t="shared" si="146"/>
        <v/>
      </c>
      <c r="V681" s="95" t="str">
        <f t="shared" si="147"/>
        <v/>
      </c>
      <c r="W681" s="95" t="str">
        <f t="shared" si="154"/>
        <v/>
      </c>
      <c r="X681" s="96" t="str">
        <f t="shared" si="155"/>
        <v/>
      </c>
    </row>
    <row r="682" spans="1:24" ht="14.4" x14ac:dyDescent="0.3">
      <c r="A682" s="13"/>
      <c r="B682" s="76"/>
      <c r="C682" s="78"/>
      <c r="D682" s="77"/>
      <c r="E682" s="66"/>
      <c r="J682" s="88" t="str">
        <f t="shared" si="143"/>
        <v/>
      </c>
      <c r="K682" s="89" t="str">
        <f t="shared" ca="1" si="144"/>
        <v/>
      </c>
      <c r="L682" s="88" t="str">
        <f t="shared" si="148"/>
        <v/>
      </c>
      <c r="M682" s="90" t="str">
        <f ca="1">IF(J682="","",VALUE(LEFT(OFFSET($E$7,$H$13*($J682-1),0),MAX(ISNUMBER(VALUE(MID(OFFSET($E$7,$H$13*($J682-1),0),{1,2,3,4,5,6,7,8,9},1)))*{1,2,3,4,5,6,7,8,9}))))</f>
        <v/>
      </c>
      <c r="N682" s="90" t="str">
        <f t="shared" ca="1" si="142"/>
        <v/>
      </c>
      <c r="O682" s="91" t="str">
        <f t="shared" si="149"/>
        <v/>
      </c>
      <c r="P682" s="91" t="str">
        <f t="shared" si="150"/>
        <v/>
      </c>
      <c r="Q682" s="92" t="str">
        <f t="shared" si="145"/>
        <v/>
      </c>
      <c r="R682" s="92" t="str">
        <f t="shared" si="151"/>
        <v/>
      </c>
      <c r="S682" s="92" t="str">
        <f t="shared" si="152"/>
        <v/>
      </c>
      <c r="T682" s="92" t="str">
        <f t="shared" si="153"/>
        <v/>
      </c>
      <c r="U682" s="94" t="str">
        <f t="shared" si="146"/>
        <v/>
      </c>
      <c r="V682" s="95" t="str">
        <f t="shared" si="147"/>
        <v/>
      </c>
      <c r="W682" s="95" t="str">
        <f t="shared" si="154"/>
        <v/>
      </c>
      <c r="X682" s="96" t="str">
        <f t="shared" si="155"/>
        <v/>
      </c>
    </row>
    <row r="683" spans="1:24" ht="14.4" x14ac:dyDescent="0.3">
      <c r="A683" s="13"/>
      <c r="B683" s="76"/>
      <c r="C683" s="78"/>
      <c r="D683" s="77"/>
      <c r="E683" s="66"/>
      <c r="J683" s="88" t="str">
        <f t="shared" si="143"/>
        <v/>
      </c>
      <c r="K683" s="89" t="str">
        <f t="shared" ca="1" si="144"/>
        <v/>
      </c>
      <c r="L683" s="88" t="str">
        <f t="shared" si="148"/>
        <v/>
      </c>
      <c r="M683" s="90" t="str">
        <f ca="1">IF(J683="","",VALUE(LEFT(OFFSET($E$7,$H$13*($J683-1),0),MAX(ISNUMBER(VALUE(MID(OFFSET($E$7,$H$13*($J683-1),0),{1,2,3,4,5,6,7,8,9},1)))*{1,2,3,4,5,6,7,8,9}))))</f>
        <v/>
      </c>
      <c r="N683" s="90" t="str">
        <f t="shared" ca="1" si="142"/>
        <v/>
      </c>
      <c r="O683" s="91" t="str">
        <f t="shared" si="149"/>
        <v/>
      </c>
      <c r="P683" s="91" t="str">
        <f t="shared" si="150"/>
        <v/>
      </c>
      <c r="Q683" s="92" t="str">
        <f t="shared" si="145"/>
        <v/>
      </c>
      <c r="R683" s="92" t="str">
        <f t="shared" si="151"/>
        <v/>
      </c>
      <c r="S683" s="92" t="str">
        <f t="shared" si="152"/>
        <v/>
      </c>
      <c r="T683" s="92" t="str">
        <f t="shared" si="153"/>
        <v/>
      </c>
      <c r="U683" s="94" t="str">
        <f t="shared" si="146"/>
        <v/>
      </c>
      <c r="V683" s="95" t="str">
        <f t="shared" si="147"/>
        <v/>
      </c>
      <c r="W683" s="95" t="str">
        <f t="shared" si="154"/>
        <v/>
      </c>
      <c r="X683" s="96" t="str">
        <f t="shared" si="155"/>
        <v/>
      </c>
    </row>
    <row r="684" spans="1:24" ht="14.4" x14ac:dyDescent="0.3">
      <c r="A684" s="13"/>
      <c r="B684" s="76"/>
      <c r="C684" s="78"/>
      <c r="D684" s="77"/>
      <c r="E684" s="66"/>
      <c r="J684" s="88" t="str">
        <f t="shared" si="143"/>
        <v/>
      </c>
      <c r="K684" s="89" t="str">
        <f t="shared" ca="1" si="144"/>
        <v/>
      </c>
      <c r="L684" s="88" t="str">
        <f t="shared" si="148"/>
        <v/>
      </c>
      <c r="M684" s="90" t="str">
        <f ca="1">IF(J684="","",VALUE(LEFT(OFFSET($E$7,$H$13*($J684-1),0),MAX(ISNUMBER(VALUE(MID(OFFSET($E$7,$H$13*($J684-1),0),{1,2,3,4,5,6,7,8,9},1)))*{1,2,3,4,5,6,7,8,9}))))</f>
        <v/>
      </c>
      <c r="N684" s="90" t="str">
        <f t="shared" ca="1" si="142"/>
        <v/>
      </c>
      <c r="O684" s="91" t="str">
        <f t="shared" si="149"/>
        <v/>
      </c>
      <c r="P684" s="91" t="str">
        <f t="shared" si="150"/>
        <v/>
      </c>
      <c r="Q684" s="92" t="str">
        <f t="shared" si="145"/>
        <v/>
      </c>
      <c r="R684" s="92" t="str">
        <f t="shared" si="151"/>
        <v/>
      </c>
      <c r="S684" s="92" t="str">
        <f t="shared" si="152"/>
        <v/>
      </c>
      <c r="T684" s="92" t="str">
        <f t="shared" si="153"/>
        <v/>
      </c>
      <c r="U684" s="94" t="str">
        <f t="shared" si="146"/>
        <v/>
      </c>
      <c r="V684" s="95" t="str">
        <f t="shared" si="147"/>
        <v/>
      </c>
      <c r="W684" s="95" t="str">
        <f t="shared" si="154"/>
        <v/>
      </c>
      <c r="X684" s="96" t="str">
        <f t="shared" si="155"/>
        <v/>
      </c>
    </row>
    <row r="685" spans="1:24" ht="14.4" x14ac:dyDescent="0.3">
      <c r="A685" s="13"/>
      <c r="B685" s="76"/>
      <c r="C685" s="78"/>
      <c r="D685" s="77"/>
      <c r="E685" s="66"/>
      <c r="J685" s="88" t="str">
        <f t="shared" si="143"/>
        <v/>
      </c>
      <c r="K685" s="89" t="str">
        <f t="shared" ca="1" si="144"/>
        <v/>
      </c>
      <c r="L685" s="88" t="str">
        <f t="shared" si="148"/>
        <v/>
      </c>
      <c r="M685" s="90" t="str">
        <f ca="1">IF(J685="","",VALUE(LEFT(OFFSET($E$7,$H$13*($J685-1),0),MAX(ISNUMBER(VALUE(MID(OFFSET($E$7,$H$13*($J685-1),0),{1,2,3,4,5,6,7,8,9},1)))*{1,2,3,4,5,6,7,8,9}))))</f>
        <v/>
      </c>
      <c r="N685" s="90" t="str">
        <f t="shared" ca="1" si="142"/>
        <v/>
      </c>
      <c r="O685" s="91" t="str">
        <f t="shared" si="149"/>
        <v/>
      </c>
      <c r="P685" s="91" t="str">
        <f t="shared" si="150"/>
        <v/>
      </c>
      <c r="Q685" s="92" t="str">
        <f t="shared" si="145"/>
        <v/>
      </c>
      <c r="R685" s="92" t="str">
        <f t="shared" si="151"/>
        <v/>
      </c>
      <c r="S685" s="92" t="str">
        <f t="shared" si="152"/>
        <v/>
      </c>
      <c r="T685" s="92" t="str">
        <f t="shared" si="153"/>
        <v/>
      </c>
      <c r="U685" s="94" t="str">
        <f t="shared" si="146"/>
        <v/>
      </c>
      <c r="V685" s="95" t="str">
        <f t="shared" si="147"/>
        <v/>
      </c>
      <c r="W685" s="95" t="str">
        <f t="shared" si="154"/>
        <v/>
      </c>
      <c r="X685" s="96" t="str">
        <f t="shared" si="155"/>
        <v/>
      </c>
    </row>
    <row r="686" spans="1:24" ht="14.4" x14ac:dyDescent="0.3">
      <c r="A686" s="13"/>
      <c r="B686" s="76"/>
      <c r="C686" s="78"/>
      <c r="D686" s="77"/>
      <c r="E686" s="66"/>
      <c r="J686" s="88" t="str">
        <f t="shared" si="143"/>
        <v/>
      </c>
      <c r="K686" s="89" t="str">
        <f t="shared" ca="1" si="144"/>
        <v/>
      </c>
      <c r="L686" s="88" t="str">
        <f t="shared" si="148"/>
        <v/>
      </c>
      <c r="M686" s="90" t="str">
        <f ca="1">IF(J686="","",VALUE(LEFT(OFFSET($E$7,$H$13*($J686-1),0),MAX(ISNUMBER(VALUE(MID(OFFSET($E$7,$H$13*($J686-1),0),{1,2,3,4,5,6,7,8,9},1)))*{1,2,3,4,5,6,7,8,9}))))</f>
        <v/>
      </c>
      <c r="N686" s="90" t="str">
        <f t="shared" ca="1" si="142"/>
        <v/>
      </c>
      <c r="O686" s="91" t="str">
        <f t="shared" si="149"/>
        <v/>
      </c>
      <c r="P686" s="91" t="str">
        <f t="shared" si="150"/>
        <v/>
      </c>
      <c r="Q686" s="92" t="str">
        <f t="shared" si="145"/>
        <v/>
      </c>
      <c r="R686" s="92" t="str">
        <f t="shared" si="151"/>
        <v/>
      </c>
      <c r="S686" s="92" t="str">
        <f t="shared" si="152"/>
        <v/>
      </c>
      <c r="T686" s="92" t="str">
        <f t="shared" si="153"/>
        <v/>
      </c>
      <c r="U686" s="94" t="str">
        <f t="shared" si="146"/>
        <v/>
      </c>
      <c r="V686" s="95" t="str">
        <f t="shared" si="147"/>
        <v/>
      </c>
      <c r="W686" s="95" t="str">
        <f t="shared" si="154"/>
        <v/>
      </c>
      <c r="X686" s="96" t="str">
        <f t="shared" si="155"/>
        <v/>
      </c>
    </row>
    <row r="687" spans="1:24" ht="14.4" x14ac:dyDescent="0.3">
      <c r="A687" s="13"/>
      <c r="B687" s="76"/>
      <c r="C687" s="78"/>
      <c r="D687" s="77"/>
      <c r="E687" s="66"/>
      <c r="J687" s="88" t="str">
        <f t="shared" si="143"/>
        <v/>
      </c>
      <c r="K687" s="89" t="str">
        <f t="shared" ca="1" si="144"/>
        <v/>
      </c>
      <c r="L687" s="88" t="str">
        <f t="shared" si="148"/>
        <v/>
      </c>
      <c r="M687" s="90" t="str">
        <f ca="1">IF(J687="","",VALUE(LEFT(OFFSET($E$7,$H$13*($J687-1),0),MAX(ISNUMBER(VALUE(MID(OFFSET($E$7,$H$13*($J687-1),0),{1,2,3,4,5,6,7,8,9},1)))*{1,2,3,4,5,6,7,8,9}))))</f>
        <v/>
      </c>
      <c r="N687" s="90" t="str">
        <f t="shared" ca="1" si="142"/>
        <v/>
      </c>
      <c r="O687" s="91" t="str">
        <f t="shared" si="149"/>
        <v/>
      </c>
      <c r="P687" s="91" t="str">
        <f t="shared" si="150"/>
        <v/>
      </c>
      <c r="Q687" s="92" t="str">
        <f t="shared" si="145"/>
        <v/>
      </c>
      <c r="R687" s="92" t="str">
        <f t="shared" si="151"/>
        <v/>
      </c>
      <c r="S687" s="92" t="str">
        <f t="shared" si="152"/>
        <v/>
      </c>
      <c r="T687" s="92" t="str">
        <f t="shared" si="153"/>
        <v/>
      </c>
      <c r="U687" s="94" t="str">
        <f t="shared" si="146"/>
        <v/>
      </c>
      <c r="V687" s="95" t="str">
        <f t="shared" si="147"/>
        <v/>
      </c>
      <c r="W687" s="95" t="str">
        <f t="shared" si="154"/>
        <v/>
      </c>
      <c r="X687" s="96" t="str">
        <f t="shared" si="155"/>
        <v/>
      </c>
    </row>
    <row r="688" spans="1:24" ht="14.4" x14ac:dyDescent="0.3">
      <c r="A688" s="13"/>
      <c r="B688" s="76"/>
      <c r="C688" s="78"/>
      <c r="D688" s="77"/>
      <c r="E688" s="66"/>
      <c r="J688" s="88" t="str">
        <f t="shared" si="143"/>
        <v/>
      </c>
      <c r="K688" s="89" t="str">
        <f t="shared" ca="1" si="144"/>
        <v/>
      </c>
      <c r="L688" s="88" t="str">
        <f t="shared" si="148"/>
        <v/>
      </c>
      <c r="M688" s="90" t="str">
        <f ca="1">IF(J688="","",VALUE(LEFT(OFFSET($E$7,$H$13*($J688-1),0),MAX(ISNUMBER(VALUE(MID(OFFSET($E$7,$H$13*($J688-1),0),{1,2,3,4,5,6,7,8,9},1)))*{1,2,3,4,5,6,7,8,9}))))</f>
        <v/>
      </c>
      <c r="N688" s="90" t="str">
        <f t="shared" ca="1" si="142"/>
        <v/>
      </c>
      <c r="O688" s="91" t="str">
        <f t="shared" si="149"/>
        <v/>
      </c>
      <c r="P688" s="91" t="str">
        <f t="shared" si="150"/>
        <v/>
      </c>
      <c r="Q688" s="92" t="str">
        <f t="shared" si="145"/>
        <v/>
      </c>
      <c r="R688" s="92" t="str">
        <f t="shared" si="151"/>
        <v/>
      </c>
      <c r="S688" s="92" t="str">
        <f t="shared" si="152"/>
        <v/>
      </c>
      <c r="T688" s="92" t="str">
        <f t="shared" si="153"/>
        <v/>
      </c>
      <c r="U688" s="94" t="str">
        <f t="shared" si="146"/>
        <v/>
      </c>
      <c r="V688" s="95" t="str">
        <f t="shared" si="147"/>
        <v/>
      </c>
      <c r="W688" s="95" t="str">
        <f t="shared" si="154"/>
        <v/>
      </c>
      <c r="X688" s="96" t="str">
        <f t="shared" si="155"/>
        <v/>
      </c>
    </row>
    <row r="689" spans="1:24" ht="14.4" x14ac:dyDescent="0.3">
      <c r="A689" s="13"/>
      <c r="B689" s="76"/>
      <c r="C689" s="78"/>
      <c r="D689" s="77"/>
      <c r="E689" s="66"/>
      <c r="J689" s="88" t="str">
        <f t="shared" si="143"/>
        <v/>
      </c>
      <c r="K689" s="89" t="str">
        <f t="shared" ca="1" si="144"/>
        <v/>
      </c>
      <c r="L689" s="88" t="str">
        <f t="shared" si="148"/>
        <v/>
      </c>
      <c r="M689" s="90" t="str">
        <f ca="1">IF(J689="","",VALUE(LEFT(OFFSET($E$7,$H$13*($J689-1),0),MAX(ISNUMBER(VALUE(MID(OFFSET($E$7,$H$13*($J689-1),0),{1,2,3,4,5,6,7,8,9},1)))*{1,2,3,4,5,6,7,8,9}))))</f>
        <v/>
      </c>
      <c r="N689" s="90" t="str">
        <f t="shared" ca="1" si="142"/>
        <v/>
      </c>
      <c r="O689" s="91" t="str">
        <f t="shared" si="149"/>
        <v/>
      </c>
      <c r="P689" s="91" t="str">
        <f t="shared" si="150"/>
        <v/>
      </c>
      <c r="Q689" s="92" t="str">
        <f t="shared" si="145"/>
        <v/>
      </c>
      <c r="R689" s="92" t="str">
        <f t="shared" si="151"/>
        <v/>
      </c>
      <c r="S689" s="92" t="str">
        <f t="shared" si="152"/>
        <v/>
      </c>
      <c r="T689" s="92" t="str">
        <f t="shared" si="153"/>
        <v/>
      </c>
      <c r="U689" s="94" t="str">
        <f t="shared" si="146"/>
        <v/>
      </c>
      <c r="V689" s="95" t="str">
        <f t="shared" si="147"/>
        <v/>
      </c>
      <c r="W689" s="95" t="str">
        <f t="shared" si="154"/>
        <v/>
      </c>
      <c r="X689" s="96" t="str">
        <f t="shared" si="155"/>
        <v/>
      </c>
    </row>
    <row r="690" spans="1:24" ht="14.4" x14ac:dyDescent="0.3">
      <c r="A690" s="13"/>
      <c r="B690" s="76"/>
      <c r="C690" s="78"/>
      <c r="D690" s="77"/>
      <c r="E690" s="66"/>
      <c r="J690" s="88" t="str">
        <f t="shared" si="143"/>
        <v/>
      </c>
      <c r="K690" s="89" t="str">
        <f t="shared" ca="1" si="144"/>
        <v/>
      </c>
      <c r="L690" s="88" t="str">
        <f t="shared" si="148"/>
        <v/>
      </c>
      <c r="M690" s="90" t="str">
        <f ca="1">IF(J690="","",VALUE(LEFT(OFFSET($E$7,$H$13*($J690-1),0),MAX(ISNUMBER(VALUE(MID(OFFSET($E$7,$H$13*($J690-1),0),{1,2,3,4,5,6,7,8,9},1)))*{1,2,3,4,5,6,7,8,9}))))</f>
        <v/>
      </c>
      <c r="N690" s="90" t="str">
        <f t="shared" ca="1" si="142"/>
        <v/>
      </c>
      <c r="O690" s="91" t="str">
        <f t="shared" si="149"/>
        <v/>
      </c>
      <c r="P690" s="91" t="str">
        <f t="shared" si="150"/>
        <v/>
      </c>
      <c r="Q690" s="92" t="str">
        <f t="shared" si="145"/>
        <v/>
      </c>
      <c r="R690" s="92" t="str">
        <f t="shared" si="151"/>
        <v/>
      </c>
      <c r="S690" s="92" t="str">
        <f t="shared" si="152"/>
        <v/>
      </c>
      <c r="T690" s="92" t="str">
        <f t="shared" si="153"/>
        <v/>
      </c>
      <c r="U690" s="94" t="str">
        <f t="shared" si="146"/>
        <v/>
      </c>
      <c r="V690" s="95" t="str">
        <f t="shared" si="147"/>
        <v/>
      </c>
      <c r="W690" s="95" t="str">
        <f t="shared" si="154"/>
        <v/>
      </c>
      <c r="X690" s="96" t="str">
        <f t="shared" si="155"/>
        <v/>
      </c>
    </row>
    <row r="691" spans="1:24" ht="14.4" x14ac:dyDescent="0.3">
      <c r="A691" s="13"/>
      <c r="B691" s="76"/>
      <c r="C691" s="78"/>
      <c r="D691" s="77"/>
      <c r="E691" s="66"/>
      <c r="J691" s="88" t="str">
        <f t="shared" si="143"/>
        <v/>
      </c>
      <c r="K691" s="89" t="str">
        <f t="shared" ca="1" si="144"/>
        <v/>
      </c>
      <c r="L691" s="88" t="str">
        <f t="shared" si="148"/>
        <v/>
      </c>
      <c r="M691" s="90" t="str">
        <f ca="1">IF(J691="","",VALUE(LEFT(OFFSET($E$7,$H$13*($J691-1),0),MAX(ISNUMBER(VALUE(MID(OFFSET($E$7,$H$13*($J691-1),0),{1,2,3,4,5,6,7,8,9},1)))*{1,2,3,4,5,6,7,8,9}))))</f>
        <v/>
      </c>
      <c r="N691" s="90" t="str">
        <f t="shared" ca="1" si="142"/>
        <v/>
      </c>
      <c r="O691" s="91" t="str">
        <f t="shared" si="149"/>
        <v/>
      </c>
      <c r="P691" s="91" t="str">
        <f t="shared" si="150"/>
        <v/>
      </c>
      <c r="Q691" s="92" t="str">
        <f t="shared" si="145"/>
        <v/>
      </c>
      <c r="R691" s="92" t="str">
        <f t="shared" si="151"/>
        <v/>
      </c>
      <c r="S691" s="92" t="str">
        <f t="shared" si="152"/>
        <v/>
      </c>
      <c r="T691" s="92" t="str">
        <f t="shared" si="153"/>
        <v/>
      </c>
      <c r="U691" s="94" t="str">
        <f t="shared" si="146"/>
        <v/>
      </c>
      <c r="V691" s="95" t="str">
        <f t="shared" si="147"/>
        <v/>
      </c>
      <c r="W691" s="95" t="str">
        <f t="shared" si="154"/>
        <v/>
      </c>
      <c r="X691" s="96" t="str">
        <f t="shared" si="155"/>
        <v/>
      </c>
    </row>
    <row r="692" spans="1:24" ht="14.4" x14ac:dyDescent="0.3">
      <c r="A692" s="13"/>
      <c r="B692" s="76"/>
      <c r="C692" s="78"/>
      <c r="D692" s="77"/>
      <c r="E692" s="66"/>
      <c r="J692" s="88" t="str">
        <f t="shared" si="143"/>
        <v/>
      </c>
      <c r="K692" s="89" t="str">
        <f t="shared" ca="1" si="144"/>
        <v/>
      </c>
      <c r="L692" s="88" t="str">
        <f t="shared" si="148"/>
        <v/>
      </c>
      <c r="M692" s="90" t="str">
        <f ca="1">IF(J692="","",VALUE(LEFT(OFFSET($E$7,$H$13*($J692-1),0),MAX(ISNUMBER(VALUE(MID(OFFSET($E$7,$H$13*($J692-1),0),{1,2,3,4,5,6,7,8,9},1)))*{1,2,3,4,5,6,7,8,9}))))</f>
        <v/>
      </c>
      <c r="N692" s="90" t="str">
        <f t="shared" ca="1" si="142"/>
        <v/>
      </c>
      <c r="O692" s="91" t="str">
        <f t="shared" si="149"/>
        <v/>
      </c>
      <c r="P692" s="91" t="str">
        <f t="shared" si="150"/>
        <v/>
      </c>
      <c r="Q692" s="92" t="str">
        <f t="shared" si="145"/>
        <v/>
      </c>
      <c r="R692" s="92" t="str">
        <f t="shared" si="151"/>
        <v/>
      </c>
      <c r="S692" s="92" t="str">
        <f t="shared" si="152"/>
        <v/>
      </c>
      <c r="T692" s="92" t="str">
        <f t="shared" si="153"/>
        <v/>
      </c>
      <c r="U692" s="94" t="str">
        <f t="shared" si="146"/>
        <v/>
      </c>
      <c r="V692" s="95" t="str">
        <f t="shared" si="147"/>
        <v/>
      </c>
      <c r="W692" s="95" t="str">
        <f t="shared" si="154"/>
        <v/>
      </c>
      <c r="X692" s="96" t="str">
        <f t="shared" si="155"/>
        <v/>
      </c>
    </row>
    <row r="693" spans="1:24" ht="14.4" x14ac:dyDescent="0.3">
      <c r="A693" s="13"/>
      <c r="B693" s="76"/>
      <c r="C693" s="78"/>
      <c r="D693" s="77"/>
      <c r="E693" s="66"/>
      <c r="J693" s="88" t="str">
        <f t="shared" si="143"/>
        <v/>
      </c>
      <c r="K693" s="89" t="str">
        <f t="shared" ca="1" si="144"/>
        <v/>
      </c>
      <c r="L693" s="88" t="str">
        <f t="shared" si="148"/>
        <v/>
      </c>
      <c r="M693" s="90" t="str">
        <f ca="1">IF(J693="","",VALUE(LEFT(OFFSET($E$7,$H$13*($J693-1),0),MAX(ISNUMBER(VALUE(MID(OFFSET($E$7,$H$13*($J693-1),0),{1,2,3,4,5,6,7,8,9},1)))*{1,2,3,4,5,6,7,8,9}))))</f>
        <v/>
      </c>
      <c r="N693" s="90" t="str">
        <f t="shared" ca="1" si="142"/>
        <v/>
      </c>
      <c r="O693" s="91" t="str">
        <f t="shared" si="149"/>
        <v/>
      </c>
      <c r="P693" s="91" t="str">
        <f t="shared" si="150"/>
        <v/>
      </c>
      <c r="Q693" s="92" t="str">
        <f t="shared" si="145"/>
        <v/>
      </c>
      <c r="R693" s="92" t="str">
        <f t="shared" si="151"/>
        <v/>
      </c>
      <c r="S693" s="92" t="str">
        <f t="shared" si="152"/>
        <v/>
      </c>
      <c r="T693" s="92" t="str">
        <f t="shared" si="153"/>
        <v/>
      </c>
      <c r="U693" s="94" t="str">
        <f t="shared" si="146"/>
        <v/>
      </c>
      <c r="V693" s="95" t="str">
        <f t="shared" si="147"/>
        <v/>
      </c>
      <c r="W693" s="95" t="str">
        <f t="shared" si="154"/>
        <v/>
      </c>
      <c r="X693" s="96" t="str">
        <f t="shared" si="155"/>
        <v/>
      </c>
    </row>
    <row r="694" spans="1:24" ht="14.4" x14ac:dyDescent="0.3">
      <c r="A694" s="13"/>
      <c r="B694" s="76"/>
      <c r="C694" s="78"/>
      <c r="D694" s="77"/>
      <c r="E694" s="66"/>
      <c r="J694" s="88" t="str">
        <f t="shared" si="143"/>
        <v/>
      </c>
      <c r="K694" s="89" t="str">
        <f t="shared" ca="1" si="144"/>
        <v/>
      </c>
      <c r="L694" s="88" t="str">
        <f t="shared" si="148"/>
        <v/>
      </c>
      <c r="M694" s="90" t="str">
        <f ca="1">IF(J694="","",VALUE(LEFT(OFFSET($E$7,$H$13*($J694-1),0),MAX(ISNUMBER(VALUE(MID(OFFSET($E$7,$H$13*($J694-1),0),{1,2,3,4,5,6,7,8,9},1)))*{1,2,3,4,5,6,7,8,9}))))</f>
        <v/>
      </c>
      <c r="N694" s="90" t="str">
        <f t="shared" ca="1" si="142"/>
        <v/>
      </c>
      <c r="O694" s="91" t="str">
        <f t="shared" si="149"/>
        <v/>
      </c>
      <c r="P694" s="91" t="str">
        <f t="shared" si="150"/>
        <v/>
      </c>
      <c r="Q694" s="92" t="str">
        <f t="shared" si="145"/>
        <v/>
      </c>
      <c r="R694" s="92" t="str">
        <f t="shared" si="151"/>
        <v/>
      </c>
      <c r="S694" s="92" t="str">
        <f t="shared" si="152"/>
        <v/>
      </c>
      <c r="T694" s="92" t="str">
        <f t="shared" si="153"/>
        <v/>
      </c>
      <c r="U694" s="94" t="str">
        <f t="shared" si="146"/>
        <v/>
      </c>
      <c r="V694" s="95" t="str">
        <f t="shared" si="147"/>
        <v/>
      </c>
      <c r="W694" s="95" t="str">
        <f t="shared" si="154"/>
        <v/>
      </c>
      <c r="X694" s="96" t="str">
        <f t="shared" si="155"/>
        <v/>
      </c>
    </row>
    <row r="695" spans="1:24" ht="14.4" x14ac:dyDescent="0.3">
      <c r="A695" s="13"/>
      <c r="B695" s="76"/>
      <c r="C695" s="78"/>
      <c r="D695" s="77"/>
      <c r="E695" s="66"/>
      <c r="J695" s="88" t="str">
        <f t="shared" si="143"/>
        <v/>
      </c>
      <c r="K695" s="89" t="str">
        <f t="shared" ca="1" si="144"/>
        <v/>
      </c>
      <c r="L695" s="88" t="str">
        <f t="shared" si="148"/>
        <v/>
      </c>
      <c r="M695" s="90" t="str">
        <f ca="1">IF(J695="","",VALUE(LEFT(OFFSET($E$7,$H$13*($J695-1),0),MAX(ISNUMBER(VALUE(MID(OFFSET($E$7,$H$13*($J695-1),0),{1,2,3,4,5,6,7,8,9},1)))*{1,2,3,4,5,6,7,8,9}))))</f>
        <v/>
      </c>
      <c r="N695" s="90" t="str">
        <f t="shared" ca="1" si="142"/>
        <v/>
      </c>
      <c r="O695" s="91" t="str">
        <f t="shared" si="149"/>
        <v/>
      </c>
      <c r="P695" s="91" t="str">
        <f t="shared" si="150"/>
        <v/>
      </c>
      <c r="Q695" s="92" t="str">
        <f t="shared" si="145"/>
        <v/>
      </c>
      <c r="R695" s="92" t="str">
        <f t="shared" si="151"/>
        <v/>
      </c>
      <c r="S695" s="92" t="str">
        <f t="shared" si="152"/>
        <v/>
      </c>
      <c r="T695" s="92" t="str">
        <f t="shared" si="153"/>
        <v/>
      </c>
      <c r="U695" s="94" t="str">
        <f t="shared" si="146"/>
        <v/>
      </c>
      <c r="V695" s="95" t="str">
        <f t="shared" si="147"/>
        <v/>
      </c>
      <c r="W695" s="95" t="str">
        <f t="shared" si="154"/>
        <v/>
      </c>
      <c r="X695" s="96" t="str">
        <f t="shared" si="155"/>
        <v/>
      </c>
    </row>
    <row r="696" spans="1:24" ht="14.4" x14ac:dyDescent="0.3">
      <c r="A696" s="13"/>
      <c r="B696" s="76"/>
      <c r="C696" s="78"/>
      <c r="D696" s="77"/>
      <c r="E696" s="66"/>
      <c r="J696" s="88" t="str">
        <f t="shared" si="143"/>
        <v/>
      </c>
      <c r="K696" s="89" t="str">
        <f t="shared" ca="1" si="144"/>
        <v/>
      </c>
      <c r="L696" s="88" t="str">
        <f t="shared" si="148"/>
        <v/>
      </c>
      <c r="M696" s="90" t="str">
        <f ca="1">IF(J696="","",VALUE(LEFT(OFFSET($E$7,$H$13*($J696-1),0),MAX(ISNUMBER(VALUE(MID(OFFSET($E$7,$H$13*($J696-1),0),{1,2,3,4,5,6,7,8,9},1)))*{1,2,3,4,5,6,7,8,9}))))</f>
        <v/>
      </c>
      <c r="N696" s="90" t="str">
        <f t="shared" ca="1" si="142"/>
        <v/>
      </c>
      <c r="O696" s="91" t="str">
        <f t="shared" si="149"/>
        <v/>
      </c>
      <c r="P696" s="91" t="str">
        <f t="shared" si="150"/>
        <v/>
      </c>
      <c r="Q696" s="92" t="str">
        <f t="shared" si="145"/>
        <v/>
      </c>
      <c r="R696" s="92" t="str">
        <f t="shared" si="151"/>
        <v/>
      </c>
      <c r="S696" s="92" t="str">
        <f t="shared" si="152"/>
        <v/>
      </c>
      <c r="T696" s="92" t="str">
        <f t="shared" si="153"/>
        <v/>
      </c>
      <c r="U696" s="94" t="str">
        <f t="shared" si="146"/>
        <v/>
      </c>
      <c r="V696" s="95" t="str">
        <f t="shared" si="147"/>
        <v/>
      </c>
      <c r="W696" s="95" t="str">
        <f t="shared" si="154"/>
        <v/>
      </c>
      <c r="X696" s="96" t="str">
        <f t="shared" si="155"/>
        <v/>
      </c>
    </row>
    <row r="697" spans="1:24" ht="14.4" x14ac:dyDescent="0.3">
      <c r="A697" s="13"/>
      <c r="B697" s="76"/>
      <c r="C697" s="78"/>
      <c r="D697" s="77"/>
      <c r="E697" s="66"/>
      <c r="J697" s="88" t="str">
        <f t="shared" si="143"/>
        <v/>
      </c>
      <c r="K697" s="89" t="str">
        <f t="shared" ca="1" si="144"/>
        <v/>
      </c>
      <c r="L697" s="88" t="str">
        <f t="shared" si="148"/>
        <v/>
      </c>
      <c r="M697" s="90" t="str">
        <f ca="1">IF(J697="","",VALUE(LEFT(OFFSET($E$7,$H$13*($J697-1),0),MAX(ISNUMBER(VALUE(MID(OFFSET($E$7,$H$13*($J697-1),0),{1,2,3,4,5,6,7,8,9},1)))*{1,2,3,4,5,6,7,8,9}))))</f>
        <v/>
      </c>
      <c r="N697" s="90" t="str">
        <f t="shared" ca="1" si="142"/>
        <v/>
      </c>
      <c r="O697" s="91" t="str">
        <f t="shared" si="149"/>
        <v/>
      </c>
      <c r="P697" s="91" t="str">
        <f t="shared" si="150"/>
        <v/>
      </c>
      <c r="Q697" s="92" t="str">
        <f t="shared" si="145"/>
        <v/>
      </c>
      <c r="R697" s="92" t="str">
        <f t="shared" si="151"/>
        <v/>
      </c>
      <c r="S697" s="92" t="str">
        <f t="shared" si="152"/>
        <v/>
      </c>
      <c r="T697" s="92" t="str">
        <f t="shared" si="153"/>
        <v/>
      </c>
      <c r="U697" s="94" t="str">
        <f t="shared" si="146"/>
        <v/>
      </c>
      <c r="V697" s="95" t="str">
        <f t="shared" si="147"/>
        <v/>
      </c>
      <c r="W697" s="95" t="str">
        <f t="shared" si="154"/>
        <v/>
      </c>
      <c r="X697" s="96" t="str">
        <f t="shared" si="155"/>
        <v/>
      </c>
    </row>
    <row r="698" spans="1:24" ht="14.4" x14ac:dyDescent="0.3">
      <c r="A698" s="13"/>
      <c r="B698" s="76"/>
      <c r="C698" s="78"/>
      <c r="D698" s="77"/>
      <c r="E698" s="66"/>
      <c r="J698" s="88" t="str">
        <f t="shared" si="143"/>
        <v/>
      </c>
      <c r="K698" s="89" t="str">
        <f t="shared" ca="1" si="144"/>
        <v/>
      </c>
      <c r="L698" s="88" t="str">
        <f t="shared" si="148"/>
        <v/>
      </c>
      <c r="M698" s="90" t="str">
        <f ca="1">IF(J698="","",VALUE(LEFT(OFFSET($E$7,$H$13*($J698-1),0),MAX(ISNUMBER(VALUE(MID(OFFSET($E$7,$H$13*($J698-1),0),{1,2,3,4,5,6,7,8,9},1)))*{1,2,3,4,5,6,7,8,9}))))</f>
        <v/>
      </c>
      <c r="N698" s="90" t="str">
        <f t="shared" ca="1" si="142"/>
        <v/>
      </c>
      <c r="O698" s="91" t="str">
        <f t="shared" si="149"/>
        <v/>
      </c>
      <c r="P698" s="91" t="str">
        <f t="shared" si="150"/>
        <v/>
      </c>
      <c r="Q698" s="92" t="str">
        <f t="shared" si="145"/>
        <v/>
      </c>
      <c r="R698" s="92" t="str">
        <f t="shared" si="151"/>
        <v/>
      </c>
      <c r="S698" s="92" t="str">
        <f t="shared" si="152"/>
        <v/>
      </c>
      <c r="T698" s="92" t="str">
        <f t="shared" si="153"/>
        <v/>
      </c>
      <c r="U698" s="94" t="str">
        <f t="shared" si="146"/>
        <v/>
      </c>
      <c r="V698" s="95" t="str">
        <f t="shared" si="147"/>
        <v/>
      </c>
      <c r="W698" s="95" t="str">
        <f t="shared" si="154"/>
        <v/>
      </c>
      <c r="X698" s="96" t="str">
        <f t="shared" si="155"/>
        <v/>
      </c>
    </row>
    <row r="699" spans="1:24" ht="14.4" x14ac:dyDescent="0.3">
      <c r="A699" s="13"/>
      <c r="B699" s="76"/>
      <c r="C699" s="78"/>
      <c r="D699" s="77"/>
      <c r="E699" s="66"/>
      <c r="J699" s="88" t="str">
        <f t="shared" si="143"/>
        <v/>
      </c>
      <c r="K699" s="89" t="str">
        <f t="shared" ca="1" si="144"/>
        <v/>
      </c>
      <c r="L699" s="88" t="str">
        <f t="shared" si="148"/>
        <v/>
      </c>
      <c r="M699" s="90" t="str">
        <f ca="1">IF(J699="","",VALUE(LEFT(OFFSET($E$7,$H$13*($J699-1),0),MAX(ISNUMBER(VALUE(MID(OFFSET($E$7,$H$13*($J699-1),0),{1,2,3,4,5,6,7,8,9},1)))*{1,2,3,4,5,6,7,8,9}))))</f>
        <v/>
      </c>
      <c r="N699" s="90" t="str">
        <f t="shared" ca="1" si="142"/>
        <v/>
      </c>
      <c r="O699" s="91" t="str">
        <f t="shared" si="149"/>
        <v/>
      </c>
      <c r="P699" s="91" t="str">
        <f t="shared" si="150"/>
        <v/>
      </c>
      <c r="Q699" s="92" t="str">
        <f t="shared" si="145"/>
        <v/>
      </c>
      <c r="R699" s="92" t="str">
        <f t="shared" si="151"/>
        <v/>
      </c>
      <c r="S699" s="92" t="str">
        <f t="shared" si="152"/>
        <v/>
      </c>
      <c r="T699" s="92" t="str">
        <f t="shared" si="153"/>
        <v/>
      </c>
      <c r="U699" s="94" t="str">
        <f t="shared" si="146"/>
        <v/>
      </c>
      <c r="V699" s="95" t="str">
        <f t="shared" si="147"/>
        <v/>
      </c>
      <c r="W699" s="95" t="str">
        <f t="shared" si="154"/>
        <v/>
      </c>
      <c r="X699" s="96" t="str">
        <f t="shared" si="155"/>
        <v/>
      </c>
    </row>
    <row r="700" spans="1:24" ht="14.4" x14ac:dyDescent="0.3">
      <c r="A700" s="13"/>
      <c r="B700" s="76"/>
      <c r="C700" s="78"/>
      <c r="D700" s="77"/>
      <c r="E700" s="66"/>
      <c r="J700" s="88" t="str">
        <f t="shared" si="143"/>
        <v/>
      </c>
      <c r="K700" s="89" t="str">
        <f t="shared" ca="1" si="144"/>
        <v/>
      </c>
      <c r="L700" s="88" t="str">
        <f t="shared" si="148"/>
        <v/>
      </c>
      <c r="M700" s="90" t="str">
        <f ca="1">IF(J700="","",VALUE(LEFT(OFFSET($E$7,$H$13*($J700-1),0),MAX(ISNUMBER(VALUE(MID(OFFSET($E$7,$H$13*($J700-1),0),{1,2,3,4,5,6,7,8,9},1)))*{1,2,3,4,5,6,7,8,9}))))</f>
        <v/>
      </c>
      <c r="N700" s="90" t="str">
        <f t="shared" ca="1" si="142"/>
        <v/>
      </c>
      <c r="O700" s="91" t="str">
        <f t="shared" si="149"/>
        <v/>
      </c>
      <c r="P700" s="91" t="str">
        <f t="shared" si="150"/>
        <v/>
      </c>
      <c r="Q700" s="92" t="str">
        <f t="shared" si="145"/>
        <v/>
      </c>
      <c r="R700" s="92" t="str">
        <f t="shared" si="151"/>
        <v/>
      </c>
      <c r="S700" s="92" t="str">
        <f t="shared" si="152"/>
        <v/>
      </c>
      <c r="T700" s="92" t="str">
        <f t="shared" si="153"/>
        <v/>
      </c>
      <c r="U700" s="94" t="str">
        <f t="shared" si="146"/>
        <v/>
      </c>
      <c r="V700" s="95" t="str">
        <f t="shared" si="147"/>
        <v/>
      </c>
      <c r="W700" s="95" t="str">
        <f t="shared" si="154"/>
        <v/>
      </c>
      <c r="X700" s="96" t="str">
        <f t="shared" si="155"/>
        <v/>
      </c>
    </row>
    <row r="701" spans="1:24" ht="14.4" x14ac:dyDescent="0.3">
      <c r="A701" s="13"/>
      <c r="B701" s="76"/>
      <c r="C701" s="78"/>
      <c r="D701" s="77"/>
      <c r="E701" s="66"/>
      <c r="J701" s="88" t="str">
        <f t="shared" si="143"/>
        <v/>
      </c>
      <c r="K701" s="89" t="str">
        <f t="shared" ca="1" si="144"/>
        <v/>
      </c>
      <c r="L701" s="88" t="str">
        <f t="shared" si="148"/>
        <v/>
      </c>
      <c r="M701" s="90" t="str">
        <f ca="1">IF(J701="","",VALUE(LEFT(OFFSET($E$7,$H$13*($J701-1),0),MAX(ISNUMBER(VALUE(MID(OFFSET($E$7,$H$13*($J701-1),0),{1,2,3,4,5,6,7,8,9},1)))*{1,2,3,4,5,6,7,8,9}))))</f>
        <v/>
      </c>
      <c r="N701" s="90" t="str">
        <f t="shared" ca="1" si="142"/>
        <v/>
      </c>
      <c r="O701" s="91" t="str">
        <f t="shared" si="149"/>
        <v/>
      </c>
      <c r="P701" s="91" t="str">
        <f t="shared" si="150"/>
        <v/>
      </c>
      <c r="Q701" s="92" t="str">
        <f t="shared" si="145"/>
        <v/>
      </c>
      <c r="R701" s="92" t="str">
        <f t="shared" si="151"/>
        <v/>
      </c>
      <c r="S701" s="92" t="str">
        <f t="shared" si="152"/>
        <v/>
      </c>
      <c r="T701" s="92" t="str">
        <f t="shared" si="153"/>
        <v/>
      </c>
      <c r="U701" s="94" t="str">
        <f t="shared" si="146"/>
        <v/>
      </c>
      <c r="V701" s="95" t="str">
        <f t="shared" si="147"/>
        <v/>
      </c>
      <c r="W701" s="95" t="str">
        <f t="shared" si="154"/>
        <v/>
      </c>
      <c r="X701" s="96" t="str">
        <f t="shared" si="155"/>
        <v/>
      </c>
    </row>
    <row r="702" spans="1:24" ht="14.4" x14ac:dyDescent="0.3">
      <c r="A702" s="13"/>
      <c r="B702" s="76"/>
      <c r="C702" s="78"/>
      <c r="D702" s="77"/>
      <c r="E702" s="66"/>
      <c r="J702" s="88" t="str">
        <f t="shared" si="143"/>
        <v/>
      </c>
      <c r="K702" s="89" t="str">
        <f t="shared" ca="1" si="144"/>
        <v/>
      </c>
      <c r="L702" s="88" t="str">
        <f t="shared" si="148"/>
        <v/>
      </c>
      <c r="M702" s="90" t="str">
        <f ca="1">IF(J702="","",VALUE(LEFT(OFFSET($E$7,$H$13*($J702-1),0),MAX(ISNUMBER(VALUE(MID(OFFSET($E$7,$H$13*($J702-1),0),{1,2,3,4,5,6,7,8,9},1)))*{1,2,3,4,5,6,7,8,9}))))</f>
        <v/>
      </c>
      <c r="N702" s="90" t="str">
        <f t="shared" ca="1" si="142"/>
        <v/>
      </c>
      <c r="O702" s="91" t="str">
        <f t="shared" si="149"/>
        <v/>
      </c>
      <c r="P702" s="91" t="str">
        <f t="shared" si="150"/>
        <v/>
      </c>
      <c r="Q702" s="92" t="str">
        <f t="shared" si="145"/>
        <v/>
      </c>
      <c r="R702" s="92" t="str">
        <f t="shared" si="151"/>
        <v/>
      </c>
      <c r="S702" s="92" t="str">
        <f t="shared" si="152"/>
        <v/>
      </c>
      <c r="T702" s="92" t="str">
        <f t="shared" si="153"/>
        <v/>
      </c>
      <c r="U702" s="94" t="str">
        <f t="shared" si="146"/>
        <v/>
      </c>
      <c r="V702" s="95" t="str">
        <f t="shared" si="147"/>
        <v/>
      </c>
      <c r="W702" s="95" t="str">
        <f t="shared" si="154"/>
        <v/>
      </c>
      <c r="X702" s="96" t="str">
        <f t="shared" si="155"/>
        <v/>
      </c>
    </row>
    <row r="703" spans="1:24" ht="14.4" x14ac:dyDescent="0.3">
      <c r="A703" s="13"/>
      <c r="B703" s="76"/>
      <c r="C703" s="78"/>
      <c r="D703" s="77"/>
      <c r="E703" s="66"/>
      <c r="J703" s="88" t="str">
        <f t="shared" si="143"/>
        <v/>
      </c>
      <c r="K703" s="89" t="str">
        <f t="shared" ca="1" si="144"/>
        <v/>
      </c>
      <c r="L703" s="88" t="str">
        <f t="shared" si="148"/>
        <v/>
      </c>
      <c r="M703" s="90" t="str">
        <f ca="1">IF(J703="","",VALUE(LEFT(OFFSET($E$7,$H$13*($J703-1),0),MAX(ISNUMBER(VALUE(MID(OFFSET($E$7,$H$13*($J703-1),0),{1,2,3,4,5,6,7,8,9},1)))*{1,2,3,4,5,6,7,8,9}))))</f>
        <v/>
      </c>
      <c r="N703" s="90" t="str">
        <f t="shared" ca="1" si="142"/>
        <v/>
      </c>
      <c r="O703" s="91" t="str">
        <f t="shared" si="149"/>
        <v/>
      </c>
      <c r="P703" s="91" t="str">
        <f t="shared" si="150"/>
        <v/>
      </c>
      <c r="Q703" s="92" t="str">
        <f t="shared" si="145"/>
        <v/>
      </c>
      <c r="R703" s="92" t="str">
        <f t="shared" si="151"/>
        <v/>
      </c>
      <c r="S703" s="92" t="str">
        <f t="shared" si="152"/>
        <v/>
      </c>
      <c r="T703" s="92" t="str">
        <f t="shared" si="153"/>
        <v/>
      </c>
      <c r="U703" s="94" t="str">
        <f t="shared" si="146"/>
        <v/>
      </c>
      <c r="V703" s="95" t="str">
        <f t="shared" si="147"/>
        <v/>
      </c>
      <c r="W703" s="95" t="str">
        <f t="shared" si="154"/>
        <v/>
      </c>
      <c r="X703" s="96" t="str">
        <f t="shared" si="155"/>
        <v/>
      </c>
    </row>
    <row r="704" spans="1:24" ht="14.4" x14ac:dyDescent="0.3">
      <c r="A704" s="13"/>
      <c r="B704" s="76"/>
      <c r="C704" s="78"/>
      <c r="D704" s="77"/>
      <c r="E704" s="66"/>
      <c r="J704" s="88" t="str">
        <f t="shared" si="143"/>
        <v/>
      </c>
      <c r="K704" s="89" t="str">
        <f t="shared" ca="1" si="144"/>
        <v/>
      </c>
      <c r="L704" s="88" t="str">
        <f t="shared" si="148"/>
        <v/>
      </c>
      <c r="M704" s="90" t="str">
        <f ca="1">IF(J704="","",VALUE(LEFT(OFFSET($E$7,$H$13*($J704-1),0),MAX(ISNUMBER(VALUE(MID(OFFSET($E$7,$H$13*($J704-1),0),{1,2,3,4,5,6,7,8,9},1)))*{1,2,3,4,5,6,7,8,9}))))</f>
        <v/>
      </c>
      <c r="N704" s="90" t="str">
        <f t="shared" ca="1" si="142"/>
        <v/>
      </c>
      <c r="O704" s="91" t="str">
        <f t="shared" si="149"/>
        <v/>
      </c>
      <c r="P704" s="91" t="str">
        <f t="shared" si="150"/>
        <v/>
      </c>
      <c r="Q704" s="92" t="str">
        <f t="shared" si="145"/>
        <v/>
      </c>
      <c r="R704" s="92" t="str">
        <f t="shared" si="151"/>
        <v/>
      </c>
      <c r="S704" s="92" t="str">
        <f t="shared" si="152"/>
        <v/>
      </c>
      <c r="T704" s="92" t="str">
        <f t="shared" si="153"/>
        <v/>
      </c>
      <c r="U704" s="94" t="str">
        <f t="shared" si="146"/>
        <v/>
      </c>
      <c r="V704" s="95" t="str">
        <f t="shared" si="147"/>
        <v/>
      </c>
      <c r="W704" s="95" t="str">
        <f t="shared" si="154"/>
        <v/>
      </c>
      <c r="X704" s="96" t="str">
        <f t="shared" si="155"/>
        <v/>
      </c>
    </row>
    <row r="705" spans="1:24" ht="14.4" x14ac:dyDescent="0.3">
      <c r="A705" s="13"/>
      <c r="B705" s="76"/>
      <c r="C705" s="78"/>
      <c r="D705" s="77"/>
      <c r="E705" s="66"/>
      <c r="J705" s="88" t="str">
        <f t="shared" si="143"/>
        <v/>
      </c>
      <c r="K705" s="89" t="str">
        <f t="shared" ca="1" si="144"/>
        <v/>
      </c>
      <c r="L705" s="88" t="str">
        <f t="shared" si="148"/>
        <v/>
      </c>
      <c r="M705" s="90" t="str">
        <f ca="1">IF(J705="","",VALUE(LEFT(OFFSET($E$7,$H$13*($J705-1),0),MAX(ISNUMBER(VALUE(MID(OFFSET($E$7,$H$13*($J705-1),0),{1,2,3,4,5,6,7,8,9},1)))*{1,2,3,4,5,6,7,8,9}))))</f>
        <v/>
      </c>
      <c r="N705" s="90" t="str">
        <f t="shared" ca="1" si="142"/>
        <v/>
      </c>
      <c r="O705" s="91" t="str">
        <f t="shared" si="149"/>
        <v/>
      </c>
      <c r="P705" s="91" t="str">
        <f t="shared" si="150"/>
        <v/>
      </c>
      <c r="Q705" s="92" t="str">
        <f t="shared" si="145"/>
        <v/>
      </c>
      <c r="R705" s="92" t="str">
        <f t="shared" si="151"/>
        <v/>
      </c>
      <c r="S705" s="92" t="str">
        <f t="shared" si="152"/>
        <v/>
      </c>
      <c r="T705" s="92" t="str">
        <f t="shared" si="153"/>
        <v/>
      </c>
      <c r="U705" s="94" t="str">
        <f t="shared" si="146"/>
        <v/>
      </c>
      <c r="V705" s="95" t="str">
        <f t="shared" si="147"/>
        <v/>
      </c>
      <c r="W705" s="95" t="str">
        <f t="shared" si="154"/>
        <v/>
      </c>
      <c r="X705" s="96" t="str">
        <f t="shared" si="155"/>
        <v/>
      </c>
    </row>
    <row r="706" spans="1:24" ht="14.4" x14ac:dyDescent="0.3">
      <c r="A706" s="13"/>
      <c r="B706" s="76"/>
      <c r="C706" s="78"/>
      <c r="D706" s="77"/>
      <c r="E706" s="66"/>
      <c r="J706" s="88" t="str">
        <f t="shared" si="143"/>
        <v/>
      </c>
      <c r="K706" s="89" t="str">
        <f t="shared" ca="1" si="144"/>
        <v/>
      </c>
      <c r="L706" s="88" t="str">
        <f t="shared" si="148"/>
        <v/>
      </c>
      <c r="M706" s="90" t="str">
        <f ca="1">IF(J706="","",VALUE(LEFT(OFFSET($E$7,$H$13*($J706-1),0),MAX(ISNUMBER(VALUE(MID(OFFSET($E$7,$H$13*($J706-1),0),{1,2,3,4,5,6,7,8,9},1)))*{1,2,3,4,5,6,7,8,9}))))</f>
        <v/>
      </c>
      <c r="N706" s="90" t="str">
        <f t="shared" ca="1" si="142"/>
        <v/>
      </c>
      <c r="O706" s="91" t="str">
        <f t="shared" si="149"/>
        <v/>
      </c>
      <c r="P706" s="91" t="str">
        <f t="shared" si="150"/>
        <v/>
      </c>
      <c r="Q706" s="92" t="str">
        <f t="shared" si="145"/>
        <v/>
      </c>
      <c r="R706" s="92" t="str">
        <f t="shared" si="151"/>
        <v/>
      </c>
      <c r="S706" s="92" t="str">
        <f t="shared" si="152"/>
        <v/>
      </c>
      <c r="T706" s="92" t="str">
        <f t="shared" si="153"/>
        <v/>
      </c>
      <c r="U706" s="94" t="str">
        <f t="shared" si="146"/>
        <v/>
      </c>
      <c r="V706" s="95" t="str">
        <f t="shared" si="147"/>
        <v/>
      </c>
      <c r="W706" s="95" t="str">
        <f t="shared" si="154"/>
        <v/>
      </c>
      <c r="X706" s="96" t="str">
        <f t="shared" si="155"/>
        <v/>
      </c>
    </row>
    <row r="707" spans="1:24" ht="14.4" x14ac:dyDescent="0.3">
      <c r="A707" s="13"/>
      <c r="B707" s="76"/>
      <c r="C707" s="78"/>
      <c r="D707" s="77"/>
      <c r="E707" s="66"/>
      <c r="J707" s="88" t="str">
        <f t="shared" si="143"/>
        <v/>
      </c>
      <c r="K707" s="89" t="str">
        <f t="shared" ca="1" si="144"/>
        <v/>
      </c>
      <c r="L707" s="88" t="str">
        <f t="shared" si="148"/>
        <v/>
      </c>
      <c r="M707" s="90" t="str">
        <f ca="1">IF(J707="","",VALUE(LEFT(OFFSET($E$7,$H$13*($J707-1),0),MAX(ISNUMBER(VALUE(MID(OFFSET($E$7,$H$13*($J707-1),0),{1,2,3,4,5,6,7,8,9},1)))*{1,2,3,4,5,6,7,8,9}))))</f>
        <v/>
      </c>
      <c r="N707" s="90" t="str">
        <f t="shared" ca="1" si="142"/>
        <v/>
      </c>
      <c r="O707" s="91" t="str">
        <f t="shared" si="149"/>
        <v/>
      </c>
      <c r="P707" s="91" t="str">
        <f t="shared" si="150"/>
        <v/>
      </c>
      <c r="Q707" s="92" t="str">
        <f t="shared" si="145"/>
        <v/>
      </c>
      <c r="R707" s="92" t="str">
        <f t="shared" si="151"/>
        <v/>
      </c>
      <c r="S707" s="92" t="str">
        <f t="shared" si="152"/>
        <v/>
      </c>
      <c r="T707" s="92" t="str">
        <f t="shared" si="153"/>
        <v/>
      </c>
      <c r="U707" s="94" t="str">
        <f t="shared" si="146"/>
        <v/>
      </c>
      <c r="V707" s="95" t="str">
        <f t="shared" si="147"/>
        <v/>
      </c>
      <c r="W707" s="95" t="str">
        <f t="shared" si="154"/>
        <v/>
      </c>
      <c r="X707" s="96" t="str">
        <f t="shared" si="155"/>
        <v/>
      </c>
    </row>
    <row r="708" spans="1:24" ht="14.4" x14ac:dyDescent="0.3">
      <c r="A708" s="13"/>
      <c r="B708" s="76"/>
      <c r="C708" s="78"/>
      <c r="D708" s="77"/>
      <c r="E708" s="66"/>
      <c r="J708" s="88" t="str">
        <f t="shared" si="143"/>
        <v/>
      </c>
      <c r="K708" s="89" t="str">
        <f t="shared" ca="1" si="144"/>
        <v/>
      </c>
      <c r="L708" s="88" t="str">
        <f t="shared" si="148"/>
        <v/>
      </c>
      <c r="M708" s="90" t="str">
        <f ca="1">IF(J708="","",VALUE(LEFT(OFFSET($E$7,$H$13*($J708-1),0),MAX(ISNUMBER(VALUE(MID(OFFSET($E$7,$H$13*($J708-1),0),{1,2,3,4,5,6,7,8,9},1)))*{1,2,3,4,5,6,7,8,9}))))</f>
        <v/>
      </c>
      <c r="N708" s="90" t="str">
        <f t="shared" ca="1" si="142"/>
        <v/>
      </c>
      <c r="O708" s="91" t="str">
        <f t="shared" si="149"/>
        <v/>
      </c>
      <c r="P708" s="91" t="str">
        <f t="shared" si="150"/>
        <v/>
      </c>
      <c r="Q708" s="92" t="str">
        <f t="shared" si="145"/>
        <v/>
      </c>
      <c r="R708" s="92" t="str">
        <f t="shared" si="151"/>
        <v/>
      </c>
      <c r="S708" s="92" t="str">
        <f t="shared" si="152"/>
        <v/>
      </c>
      <c r="T708" s="92" t="str">
        <f t="shared" si="153"/>
        <v/>
      </c>
      <c r="U708" s="94" t="str">
        <f t="shared" si="146"/>
        <v/>
      </c>
      <c r="V708" s="95" t="str">
        <f t="shared" si="147"/>
        <v/>
      </c>
      <c r="W708" s="95" t="str">
        <f t="shared" si="154"/>
        <v/>
      </c>
      <c r="X708" s="96" t="str">
        <f t="shared" si="155"/>
        <v/>
      </c>
    </row>
    <row r="709" spans="1:24" ht="14.4" x14ac:dyDescent="0.3">
      <c r="A709" s="13"/>
      <c r="B709" s="76"/>
      <c r="C709" s="78"/>
      <c r="D709" s="77"/>
      <c r="E709" s="66"/>
      <c r="J709" s="88" t="str">
        <f t="shared" si="143"/>
        <v/>
      </c>
      <c r="K709" s="89" t="str">
        <f t="shared" ca="1" si="144"/>
        <v/>
      </c>
      <c r="L709" s="88" t="str">
        <f t="shared" si="148"/>
        <v/>
      </c>
      <c r="M709" s="90" t="str">
        <f ca="1">IF(J709="","",VALUE(LEFT(OFFSET($E$7,$H$13*($J709-1),0),MAX(ISNUMBER(VALUE(MID(OFFSET($E$7,$H$13*($J709-1),0),{1,2,3,4,5,6,7,8,9},1)))*{1,2,3,4,5,6,7,8,9}))))</f>
        <v/>
      </c>
      <c r="N709" s="90" t="str">
        <f t="shared" ca="1" si="142"/>
        <v/>
      </c>
      <c r="O709" s="91" t="str">
        <f t="shared" si="149"/>
        <v/>
      </c>
      <c r="P709" s="91" t="str">
        <f t="shared" si="150"/>
        <v/>
      </c>
      <c r="Q709" s="92" t="str">
        <f t="shared" si="145"/>
        <v/>
      </c>
      <c r="R709" s="92" t="str">
        <f t="shared" si="151"/>
        <v/>
      </c>
      <c r="S709" s="92" t="str">
        <f t="shared" si="152"/>
        <v/>
      </c>
      <c r="T709" s="92" t="str">
        <f t="shared" si="153"/>
        <v/>
      </c>
      <c r="U709" s="94" t="str">
        <f t="shared" si="146"/>
        <v/>
      </c>
      <c r="V709" s="95" t="str">
        <f t="shared" si="147"/>
        <v/>
      </c>
      <c r="W709" s="95" t="str">
        <f t="shared" si="154"/>
        <v/>
      </c>
      <c r="X709" s="96" t="str">
        <f t="shared" si="155"/>
        <v/>
      </c>
    </row>
    <row r="710" spans="1:24" ht="14.4" x14ac:dyDescent="0.3">
      <c r="A710" s="13"/>
      <c r="B710" s="76"/>
      <c r="C710" s="78"/>
      <c r="D710" s="77"/>
      <c r="E710" s="66"/>
      <c r="J710" s="88" t="str">
        <f t="shared" si="143"/>
        <v/>
      </c>
      <c r="K710" s="89" t="str">
        <f t="shared" ca="1" si="144"/>
        <v/>
      </c>
      <c r="L710" s="88" t="str">
        <f t="shared" si="148"/>
        <v/>
      </c>
      <c r="M710" s="90" t="str">
        <f ca="1">IF(J710="","",VALUE(LEFT(OFFSET($E$7,$H$13*($J710-1),0),MAX(ISNUMBER(VALUE(MID(OFFSET($E$7,$H$13*($J710-1),0),{1,2,3,4,5,6,7,8,9},1)))*{1,2,3,4,5,6,7,8,9}))))</f>
        <v/>
      </c>
      <c r="N710" s="90" t="str">
        <f t="shared" ca="1" si="142"/>
        <v/>
      </c>
      <c r="O710" s="91" t="str">
        <f t="shared" si="149"/>
        <v/>
      </c>
      <c r="P710" s="91" t="str">
        <f t="shared" si="150"/>
        <v/>
      </c>
      <c r="Q710" s="92" t="str">
        <f t="shared" si="145"/>
        <v/>
      </c>
      <c r="R710" s="92" t="str">
        <f t="shared" si="151"/>
        <v/>
      </c>
      <c r="S710" s="92" t="str">
        <f t="shared" si="152"/>
        <v/>
      </c>
      <c r="T710" s="92" t="str">
        <f t="shared" si="153"/>
        <v/>
      </c>
      <c r="U710" s="94" t="str">
        <f t="shared" si="146"/>
        <v/>
      </c>
      <c r="V710" s="95" t="str">
        <f t="shared" si="147"/>
        <v/>
      </c>
      <c r="W710" s="95" t="str">
        <f t="shared" si="154"/>
        <v/>
      </c>
      <c r="X710" s="96" t="str">
        <f t="shared" si="155"/>
        <v/>
      </c>
    </row>
    <row r="711" spans="1:24" ht="14.4" x14ac:dyDescent="0.3">
      <c r="A711" s="13"/>
      <c r="B711" s="76"/>
      <c r="C711" s="78"/>
      <c r="D711" s="77"/>
      <c r="E711" s="66"/>
      <c r="J711" s="88" t="str">
        <f t="shared" si="143"/>
        <v/>
      </c>
      <c r="K711" s="89" t="str">
        <f t="shared" ca="1" si="144"/>
        <v/>
      </c>
      <c r="L711" s="88" t="str">
        <f t="shared" si="148"/>
        <v/>
      </c>
      <c r="M711" s="90" t="str">
        <f ca="1">IF(J711="","",VALUE(LEFT(OFFSET($E$7,$H$13*($J711-1),0),MAX(ISNUMBER(VALUE(MID(OFFSET($E$7,$H$13*($J711-1),0),{1,2,3,4,5,6,7,8,9},1)))*{1,2,3,4,5,6,7,8,9}))))</f>
        <v/>
      </c>
      <c r="N711" s="90" t="str">
        <f t="shared" ref="N711:N774" ca="1" si="156">IF(M711="","",CONVERT(M711,LEFT(Temp_unit,1),"C"))</f>
        <v/>
      </c>
      <c r="O711" s="91" t="str">
        <f t="shared" si="149"/>
        <v/>
      </c>
      <c r="P711" s="91" t="str">
        <f t="shared" si="150"/>
        <v/>
      </c>
      <c r="Q711" s="92" t="str">
        <f t="shared" si="145"/>
        <v/>
      </c>
      <c r="R711" s="92" t="str">
        <f t="shared" si="151"/>
        <v/>
      </c>
      <c r="S711" s="92" t="str">
        <f t="shared" si="152"/>
        <v/>
      </c>
      <c r="T711" s="92" t="str">
        <f t="shared" si="153"/>
        <v/>
      </c>
      <c r="U711" s="94" t="str">
        <f t="shared" si="146"/>
        <v/>
      </c>
      <c r="V711" s="95" t="str">
        <f t="shared" si="147"/>
        <v/>
      </c>
      <c r="W711" s="95" t="str">
        <f t="shared" si="154"/>
        <v/>
      </c>
      <c r="X711" s="96" t="str">
        <f t="shared" si="155"/>
        <v/>
      </c>
    </row>
    <row r="712" spans="1:24" ht="14.4" x14ac:dyDescent="0.3">
      <c r="A712" s="13"/>
      <c r="B712" s="76"/>
      <c r="C712" s="78"/>
      <c r="D712" s="77"/>
      <c r="E712" s="66"/>
      <c r="J712" s="88" t="str">
        <f t="shared" ref="J712:J775" si="157">IF(J711="","",IF(J711+1&gt;$H$8/$H$13,"",J711+1))</f>
        <v/>
      </c>
      <c r="K712" s="89" t="str">
        <f t="shared" ref="K712:K775" ca="1" si="158">IF(J712="","",OFFSET($D$7,$H$13*($J712-1),0))</f>
        <v/>
      </c>
      <c r="L712" s="88" t="str">
        <f t="shared" si="148"/>
        <v/>
      </c>
      <c r="M712" s="90" t="str">
        <f ca="1">IF(J712="","",VALUE(LEFT(OFFSET($E$7,$H$13*($J712-1),0),MAX(ISNUMBER(VALUE(MID(OFFSET($E$7,$H$13*($J712-1),0),{1,2,3,4,5,6,7,8,9},1)))*{1,2,3,4,5,6,7,8,9}))))</f>
        <v/>
      </c>
      <c r="N712" s="90" t="str">
        <f t="shared" ca="1" si="156"/>
        <v/>
      </c>
      <c r="O712" s="91" t="str">
        <f t="shared" si="149"/>
        <v/>
      </c>
      <c r="P712" s="91" t="str">
        <f t="shared" si="150"/>
        <v/>
      </c>
      <c r="Q712" s="92" t="str">
        <f t="shared" ref="Q712:Q775" si="159">IF(J712="","",IF(N712&lt;Temp_min,0,N712*M_a+M_b))</f>
        <v/>
      </c>
      <c r="R712" s="92" t="str">
        <f t="shared" si="151"/>
        <v/>
      </c>
      <c r="S712" s="92" t="str">
        <f t="shared" si="152"/>
        <v/>
      </c>
      <c r="T712" s="92" t="str">
        <f t="shared" si="153"/>
        <v/>
      </c>
      <c r="U712" s="94" t="str">
        <f t="shared" ref="U712:U775" si="160">IF(J712="","",MIN(U711+T712,M_maxlcfu))</f>
        <v/>
      </c>
      <c r="V712" s="95" t="str">
        <f t="shared" ref="V712:V775" si="161">IF(J712="","",IF(N712&lt;Temp_min,0,((N712-M_tmin)/(Pref_temp-M_tmin))^2))</f>
        <v/>
      </c>
      <c r="W712" s="95" t="str">
        <f t="shared" si="154"/>
        <v/>
      </c>
      <c r="X712" s="96" t="str">
        <f t="shared" si="155"/>
        <v/>
      </c>
    </row>
    <row r="713" spans="1:24" ht="14.4" x14ac:dyDescent="0.3">
      <c r="A713" s="13"/>
      <c r="B713" s="76"/>
      <c r="C713" s="78"/>
      <c r="D713" s="77"/>
      <c r="E713" s="66"/>
      <c r="J713" s="88" t="str">
        <f t="shared" si="157"/>
        <v/>
      </c>
      <c r="K713" s="89" t="str">
        <f t="shared" ca="1" si="158"/>
        <v/>
      </c>
      <c r="L713" s="88" t="str">
        <f t="shared" ref="L713:L776" si="162">IF(J713="","",K713-K712)</f>
        <v/>
      </c>
      <c r="M713" s="90" t="str">
        <f ca="1">IF(J713="","",VALUE(LEFT(OFFSET($E$7,$H$13*($J713-1),0),MAX(ISNUMBER(VALUE(MID(OFFSET($E$7,$H$13*($J713-1),0),{1,2,3,4,5,6,7,8,9},1)))*{1,2,3,4,5,6,7,8,9}))))</f>
        <v/>
      </c>
      <c r="N713" s="90" t="str">
        <f t="shared" ca="1" si="156"/>
        <v/>
      </c>
      <c r="O713" s="91" t="str">
        <f t="shared" ref="O713:O776" si="163">IF(J713="","",$K713-$K$7)</f>
        <v/>
      </c>
      <c r="P713" s="91" t="str">
        <f t="shared" ref="P713:P776" si="164">IF(J713="","",P712+L713*N713)</f>
        <v/>
      </c>
      <c r="Q713" s="92" t="str">
        <f t="shared" si="159"/>
        <v/>
      </c>
      <c r="R713" s="92" t="str">
        <f t="shared" ref="R713:R776" si="165">IF(J713="","",Q713^2)</f>
        <v/>
      </c>
      <c r="S713" s="92" t="str">
        <f t="shared" ref="S713:S776" si="166">IF(J713="","",R713/2.301)</f>
        <v/>
      </c>
      <c r="T713" s="92" t="str">
        <f t="shared" ref="T713:T776" si="167">IF(J713="","",S713*24*(K713-K712))</f>
        <v/>
      </c>
      <c r="U713" s="94" t="str">
        <f t="shared" si="160"/>
        <v/>
      </c>
      <c r="V713" s="95" t="str">
        <f t="shared" si="161"/>
        <v/>
      </c>
      <c r="W713" s="95" t="str">
        <f t="shared" ref="W713:W776" si="168">IF(J713="","",V713*(K713-K712))</f>
        <v/>
      </c>
      <c r="X713" s="96" t="str">
        <f t="shared" ref="X713:X776" si="169">IF(J713="","",X712-W713)</f>
        <v/>
      </c>
    </row>
    <row r="714" spans="1:24" ht="14.4" x14ac:dyDescent="0.3">
      <c r="A714" s="13"/>
      <c r="B714" s="76"/>
      <c r="C714" s="78"/>
      <c r="D714" s="77"/>
      <c r="E714" s="66"/>
      <c r="J714" s="88" t="str">
        <f t="shared" si="157"/>
        <v/>
      </c>
      <c r="K714" s="89" t="str">
        <f t="shared" ca="1" si="158"/>
        <v/>
      </c>
      <c r="L714" s="88" t="str">
        <f t="shared" si="162"/>
        <v/>
      </c>
      <c r="M714" s="90" t="str">
        <f ca="1">IF(J714="","",VALUE(LEFT(OFFSET($E$7,$H$13*($J714-1),0),MAX(ISNUMBER(VALUE(MID(OFFSET($E$7,$H$13*($J714-1),0),{1,2,3,4,5,6,7,8,9},1)))*{1,2,3,4,5,6,7,8,9}))))</f>
        <v/>
      </c>
      <c r="N714" s="90" t="str">
        <f t="shared" ca="1" si="156"/>
        <v/>
      </c>
      <c r="O714" s="91" t="str">
        <f t="shared" si="163"/>
        <v/>
      </c>
      <c r="P714" s="91" t="str">
        <f t="shared" si="164"/>
        <v/>
      </c>
      <c r="Q714" s="92" t="str">
        <f t="shared" si="159"/>
        <v/>
      </c>
      <c r="R714" s="92" t="str">
        <f t="shared" si="165"/>
        <v/>
      </c>
      <c r="S714" s="92" t="str">
        <f t="shared" si="166"/>
        <v/>
      </c>
      <c r="T714" s="92" t="str">
        <f t="shared" si="167"/>
        <v/>
      </c>
      <c r="U714" s="94" t="str">
        <f t="shared" si="160"/>
        <v/>
      </c>
      <c r="V714" s="95" t="str">
        <f t="shared" si="161"/>
        <v/>
      </c>
      <c r="W714" s="95" t="str">
        <f t="shared" si="168"/>
        <v/>
      </c>
      <c r="X714" s="96" t="str">
        <f t="shared" si="169"/>
        <v/>
      </c>
    </row>
    <row r="715" spans="1:24" ht="14.4" x14ac:dyDescent="0.3">
      <c r="A715" s="13"/>
      <c r="B715" s="76"/>
      <c r="C715" s="78"/>
      <c r="D715" s="77"/>
      <c r="E715" s="66"/>
      <c r="J715" s="88" t="str">
        <f t="shared" si="157"/>
        <v/>
      </c>
      <c r="K715" s="89" t="str">
        <f t="shared" ca="1" si="158"/>
        <v/>
      </c>
      <c r="L715" s="88" t="str">
        <f t="shared" si="162"/>
        <v/>
      </c>
      <c r="M715" s="90" t="str">
        <f ca="1">IF(J715="","",VALUE(LEFT(OFFSET($E$7,$H$13*($J715-1),0),MAX(ISNUMBER(VALUE(MID(OFFSET($E$7,$H$13*($J715-1),0),{1,2,3,4,5,6,7,8,9},1)))*{1,2,3,4,5,6,7,8,9}))))</f>
        <v/>
      </c>
      <c r="N715" s="90" t="str">
        <f t="shared" ca="1" si="156"/>
        <v/>
      </c>
      <c r="O715" s="91" t="str">
        <f t="shared" si="163"/>
        <v/>
      </c>
      <c r="P715" s="91" t="str">
        <f t="shared" si="164"/>
        <v/>
      </c>
      <c r="Q715" s="92" t="str">
        <f t="shared" si="159"/>
        <v/>
      </c>
      <c r="R715" s="92" t="str">
        <f t="shared" si="165"/>
        <v/>
      </c>
      <c r="S715" s="92" t="str">
        <f t="shared" si="166"/>
        <v/>
      </c>
      <c r="T715" s="92" t="str">
        <f t="shared" si="167"/>
        <v/>
      </c>
      <c r="U715" s="94" t="str">
        <f t="shared" si="160"/>
        <v/>
      </c>
      <c r="V715" s="95" t="str">
        <f t="shared" si="161"/>
        <v/>
      </c>
      <c r="W715" s="95" t="str">
        <f t="shared" si="168"/>
        <v/>
      </c>
      <c r="X715" s="96" t="str">
        <f t="shared" si="169"/>
        <v/>
      </c>
    </row>
    <row r="716" spans="1:24" ht="14.4" x14ac:dyDescent="0.3">
      <c r="A716" s="13"/>
      <c r="B716" s="76"/>
      <c r="C716" s="78"/>
      <c r="D716" s="77"/>
      <c r="E716" s="66"/>
      <c r="J716" s="88" t="str">
        <f t="shared" si="157"/>
        <v/>
      </c>
      <c r="K716" s="89" t="str">
        <f t="shared" ca="1" si="158"/>
        <v/>
      </c>
      <c r="L716" s="88" t="str">
        <f t="shared" si="162"/>
        <v/>
      </c>
      <c r="M716" s="90" t="str">
        <f ca="1">IF(J716="","",VALUE(LEFT(OFFSET($E$7,$H$13*($J716-1),0),MAX(ISNUMBER(VALUE(MID(OFFSET($E$7,$H$13*($J716-1),0),{1,2,3,4,5,6,7,8,9},1)))*{1,2,3,4,5,6,7,8,9}))))</f>
        <v/>
      </c>
      <c r="N716" s="90" t="str">
        <f t="shared" ca="1" si="156"/>
        <v/>
      </c>
      <c r="O716" s="91" t="str">
        <f t="shared" si="163"/>
        <v/>
      </c>
      <c r="P716" s="91" t="str">
        <f t="shared" si="164"/>
        <v/>
      </c>
      <c r="Q716" s="92" t="str">
        <f t="shared" si="159"/>
        <v/>
      </c>
      <c r="R716" s="92" t="str">
        <f t="shared" si="165"/>
        <v/>
      </c>
      <c r="S716" s="92" t="str">
        <f t="shared" si="166"/>
        <v/>
      </c>
      <c r="T716" s="92" t="str">
        <f t="shared" si="167"/>
        <v/>
      </c>
      <c r="U716" s="94" t="str">
        <f t="shared" si="160"/>
        <v/>
      </c>
      <c r="V716" s="95" t="str">
        <f t="shared" si="161"/>
        <v/>
      </c>
      <c r="W716" s="95" t="str">
        <f t="shared" si="168"/>
        <v/>
      </c>
      <c r="X716" s="96" t="str">
        <f t="shared" si="169"/>
        <v/>
      </c>
    </row>
    <row r="717" spans="1:24" ht="14.4" x14ac:dyDescent="0.3">
      <c r="A717" s="13"/>
      <c r="B717" s="76"/>
      <c r="C717" s="78"/>
      <c r="D717" s="77"/>
      <c r="E717" s="66"/>
      <c r="J717" s="88" t="str">
        <f t="shared" si="157"/>
        <v/>
      </c>
      <c r="K717" s="89" t="str">
        <f t="shared" ca="1" si="158"/>
        <v/>
      </c>
      <c r="L717" s="88" t="str">
        <f t="shared" si="162"/>
        <v/>
      </c>
      <c r="M717" s="90" t="str">
        <f ca="1">IF(J717="","",VALUE(LEFT(OFFSET($E$7,$H$13*($J717-1),0),MAX(ISNUMBER(VALUE(MID(OFFSET($E$7,$H$13*($J717-1),0),{1,2,3,4,5,6,7,8,9},1)))*{1,2,3,4,5,6,7,8,9}))))</f>
        <v/>
      </c>
      <c r="N717" s="90" t="str">
        <f t="shared" ca="1" si="156"/>
        <v/>
      </c>
      <c r="O717" s="91" t="str">
        <f t="shared" si="163"/>
        <v/>
      </c>
      <c r="P717" s="91" t="str">
        <f t="shared" si="164"/>
        <v/>
      </c>
      <c r="Q717" s="92" t="str">
        <f t="shared" si="159"/>
        <v/>
      </c>
      <c r="R717" s="92" t="str">
        <f t="shared" si="165"/>
        <v/>
      </c>
      <c r="S717" s="92" t="str">
        <f t="shared" si="166"/>
        <v/>
      </c>
      <c r="T717" s="92" t="str">
        <f t="shared" si="167"/>
        <v/>
      </c>
      <c r="U717" s="94" t="str">
        <f t="shared" si="160"/>
        <v/>
      </c>
      <c r="V717" s="95" t="str">
        <f t="shared" si="161"/>
        <v/>
      </c>
      <c r="W717" s="95" t="str">
        <f t="shared" si="168"/>
        <v/>
      </c>
      <c r="X717" s="96" t="str">
        <f t="shared" si="169"/>
        <v/>
      </c>
    </row>
    <row r="718" spans="1:24" ht="14.4" x14ac:dyDescent="0.3">
      <c r="A718" s="13"/>
      <c r="B718" s="76"/>
      <c r="C718" s="78"/>
      <c r="D718" s="77"/>
      <c r="E718" s="66"/>
      <c r="J718" s="88" t="str">
        <f t="shared" si="157"/>
        <v/>
      </c>
      <c r="K718" s="89" t="str">
        <f t="shared" ca="1" si="158"/>
        <v/>
      </c>
      <c r="L718" s="88" t="str">
        <f t="shared" si="162"/>
        <v/>
      </c>
      <c r="M718" s="90" t="str">
        <f ca="1">IF(J718="","",VALUE(LEFT(OFFSET($E$7,$H$13*($J718-1),0),MAX(ISNUMBER(VALUE(MID(OFFSET($E$7,$H$13*($J718-1),0),{1,2,3,4,5,6,7,8,9},1)))*{1,2,3,4,5,6,7,8,9}))))</f>
        <v/>
      </c>
      <c r="N718" s="90" t="str">
        <f t="shared" ca="1" si="156"/>
        <v/>
      </c>
      <c r="O718" s="91" t="str">
        <f t="shared" si="163"/>
        <v/>
      </c>
      <c r="P718" s="91" t="str">
        <f t="shared" si="164"/>
        <v/>
      </c>
      <c r="Q718" s="92" t="str">
        <f t="shared" si="159"/>
        <v/>
      </c>
      <c r="R718" s="92" t="str">
        <f t="shared" si="165"/>
        <v/>
      </c>
      <c r="S718" s="92" t="str">
        <f t="shared" si="166"/>
        <v/>
      </c>
      <c r="T718" s="92" t="str">
        <f t="shared" si="167"/>
        <v/>
      </c>
      <c r="U718" s="94" t="str">
        <f t="shared" si="160"/>
        <v/>
      </c>
      <c r="V718" s="95" t="str">
        <f t="shared" si="161"/>
        <v/>
      </c>
      <c r="W718" s="95" t="str">
        <f t="shared" si="168"/>
        <v/>
      </c>
      <c r="X718" s="96" t="str">
        <f t="shared" si="169"/>
        <v/>
      </c>
    </row>
    <row r="719" spans="1:24" ht="14.4" x14ac:dyDescent="0.3">
      <c r="A719" s="13"/>
      <c r="B719" s="76"/>
      <c r="C719" s="78"/>
      <c r="D719" s="77"/>
      <c r="E719" s="66"/>
      <c r="J719" s="88" t="str">
        <f t="shared" si="157"/>
        <v/>
      </c>
      <c r="K719" s="89" t="str">
        <f t="shared" ca="1" si="158"/>
        <v/>
      </c>
      <c r="L719" s="88" t="str">
        <f t="shared" si="162"/>
        <v/>
      </c>
      <c r="M719" s="90" t="str">
        <f ca="1">IF(J719="","",VALUE(LEFT(OFFSET($E$7,$H$13*($J719-1),0),MAX(ISNUMBER(VALUE(MID(OFFSET($E$7,$H$13*($J719-1),0),{1,2,3,4,5,6,7,8,9},1)))*{1,2,3,4,5,6,7,8,9}))))</f>
        <v/>
      </c>
      <c r="N719" s="90" t="str">
        <f t="shared" ca="1" si="156"/>
        <v/>
      </c>
      <c r="O719" s="91" t="str">
        <f t="shared" si="163"/>
        <v/>
      </c>
      <c r="P719" s="91" t="str">
        <f t="shared" si="164"/>
        <v/>
      </c>
      <c r="Q719" s="92" t="str">
        <f t="shared" si="159"/>
        <v/>
      </c>
      <c r="R719" s="92" t="str">
        <f t="shared" si="165"/>
        <v/>
      </c>
      <c r="S719" s="92" t="str">
        <f t="shared" si="166"/>
        <v/>
      </c>
      <c r="T719" s="92" t="str">
        <f t="shared" si="167"/>
        <v/>
      </c>
      <c r="U719" s="94" t="str">
        <f t="shared" si="160"/>
        <v/>
      </c>
      <c r="V719" s="95" t="str">
        <f t="shared" si="161"/>
        <v/>
      </c>
      <c r="W719" s="95" t="str">
        <f t="shared" si="168"/>
        <v/>
      </c>
      <c r="X719" s="96" t="str">
        <f t="shared" si="169"/>
        <v/>
      </c>
    </row>
    <row r="720" spans="1:24" ht="14.4" x14ac:dyDescent="0.3">
      <c r="A720" s="13"/>
      <c r="B720" s="76"/>
      <c r="C720" s="78"/>
      <c r="D720" s="77"/>
      <c r="E720" s="66"/>
      <c r="J720" s="88" t="str">
        <f t="shared" si="157"/>
        <v/>
      </c>
      <c r="K720" s="89" t="str">
        <f t="shared" ca="1" si="158"/>
        <v/>
      </c>
      <c r="L720" s="88" t="str">
        <f t="shared" si="162"/>
        <v/>
      </c>
      <c r="M720" s="90" t="str">
        <f ca="1">IF(J720="","",VALUE(LEFT(OFFSET($E$7,$H$13*($J720-1),0),MAX(ISNUMBER(VALUE(MID(OFFSET($E$7,$H$13*($J720-1),0),{1,2,3,4,5,6,7,8,9},1)))*{1,2,3,4,5,6,7,8,9}))))</f>
        <v/>
      </c>
      <c r="N720" s="90" t="str">
        <f t="shared" ca="1" si="156"/>
        <v/>
      </c>
      <c r="O720" s="91" t="str">
        <f t="shared" si="163"/>
        <v/>
      </c>
      <c r="P720" s="91" t="str">
        <f t="shared" si="164"/>
        <v/>
      </c>
      <c r="Q720" s="92" t="str">
        <f t="shared" si="159"/>
        <v/>
      </c>
      <c r="R720" s="92" t="str">
        <f t="shared" si="165"/>
        <v/>
      </c>
      <c r="S720" s="92" t="str">
        <f t="shared" si="166"/>
        <v/>
      </c>
      <c r="T720" s="92" t="str">
        <f t="shared" si="167"/>
        <v/>
      </c>
      <c r="U720" s="94" t="str">
        <f t="shared" si="160"/>
        <v/>
      </c>
      <c r="V720" s="95" t="str">
        <f t="shared" si="161"/>
        <v/>
      </c>
      <c r="W720" s="95" t="str">
        <f t="shared" si="168"/>
        <v/>
      </c>
      <c r="X720" s="96" t="str">
        <f t="shared" si="169"/>
        <v/>
      </c>
    </row>
    <row r="721" spans="1:24" ht="14.4" x14ac:dyDescent="0.3">
      <c r="A721" s="13"/>
      <c r="B721" s="76"/>
      <c r="C721" s="78"/>
      <c r="D721" s="77"/>
      <c r="E721" s="66"/>
      <c r="J721" s="88" t="str">
        <f t="shared" si="157"/>
        <v/>
      </c>
      <c r="K721" s="89" t="str">
        <f t="shared" ca="1" si="158"/>
        <v/>
      </c>
      <c r="L721" s="88" t="str">
        <f t="shared" si="162"/>
        <v/>
      </c>
      <c r="M721" s="90" t="str">
        <f ca="1">IF(J721="","",VALUE(LEFT(OFFSET($E$7,$H$13*($J721-1),0),MAX(ISNUMBER(VALUE(MID(OFFSET($E$7,$H$13*($J721-1),0),{1,2,3,4,5,6,7,8,9},1)))*{1,2,3,4,5,6,7,8,9}))))</f>
        <v/>
      </c>
      <c r="N721" s="90" t="str">
        <f t="shared" ca="1" si="156"/>
        <v/>
      </c>
      <c r="O721" s="91" t="str">
        <f t="shared" si="163"/>
        <v/>
      </c>
      <c r="P721" s="91" t="str">
        <f t="shared" si="164"/>
        <v/>
      </c>
      <c r="Q721" s="92" t="str">
        <f t="shared" si="159"/>
        <v/>
      </c>
      <c r="R721" s="92" t="str">
        <f t="shared" si="165"/>
        <v/>
      </c>
      <c r="S721" s="92" t="str">
        <f t="shared" si="166"/>
        <v/>
      </c>
      <c r="T721" s="92" t="str">
        <f t="shared" si="167"/>
        <v/>
      </c>
      <c r="U721" s="94" t="str">
        <f t="shared" si="160"/>
        <v/>
      </c>
      <c r="V721" s="95" t="str">
        <f t="shared" si="161"/>
        <v/>
      </c>
      <c r="W721" s="95" t="str">
        <f t="shared" si="168"/>
        <v/>
      </c>
      <c r="X721" s="96" t="str">
        <f t="shared" si="169"/>
        <v/>
      </c>
    </row>
    <row r="722" spans="1:24" ht="14.4" x14ac:dyDescent="0.3">
      <c r="A722" s="13"/>
      <c r="B722" s="76"/>
      <c r="C722" s="78"/>
      <c r="D722" s="77"/>
      <c r="E722" s="66"/>
      <c r="J722" s="88" t="str">
        <f t="shared" si="157"/>
        <v/>
      </c>
      <c r="K722" s="89" t="str">
        <f t="shared" ca="1" si="158"/>
        <v/>
      </c>
      <c r="L722" s="88" t="str">
        <f t="shared" si="162"/>
        <v/>
      </c>
      <c r="M722" s="90" t="str">
        <f ca="1">IF(J722="","",VALUE(LEFT(OFFSET($E$7,$H$13*($J722-1),0),MAX(ISNUMBER(VALUE(MID(OFFSET($E$7,$H$13*($J722-1),0),{1,2,3,4,5,6,7,8,9},1)))*{1,2,3,4,5,6,7,8,9}))))</f>
        <v/>
      </c>
      <c r="N722" s="90" t="str">
        <f t="shared" ca="1" si="156"/>
        <v/>
      </c>
      <c r="O722" s="91" t="str">
        <f t="shared" si="163"/>
        <v/>
      </c>
      <c r="P722" s="91" t="str">
        <f t="shared" si="164"/>
        <v/>
      </c>
      <c r="Q722" s="92" t="str">
        <f t="shared" si="159"/>
        <v/>
      </c>
      <c r="R722" s="92" t="str">
        <f t="shared" si="165"/>
        <v/>
      </c>
      <c r="S722" s="92" t="str">
        <f t="shared" si="166"/>
        <v/>
      </c>
      <c r="T722" s="92" t="str">
        <f t="shared" si="167"/>
        <v/>
      </c>
      <c r="U722" s="94" t="str">
        <f t="shared" si="160"/>
        <v/>
      </c>
      <c r="V722" s="95" t="str">
        <f t="shared" si="161"/>
        <v/>
      </c>
      <c r="W722" s="95" t="str">
        <f t="shared" si="168"/>
        <v/>
      </c>
      <c r="X722" s="96" t="str">
        <f t="shared" si="169"/>
        <v/>
      </c>
    </row>
    <row r="723" spans="1:24" ht="14.4" x14ac:dyDescent="0.3">
      <c r="A723" s="13"/>
      <c r="B723" s="76"/>
      <c r="C723" s="78"/>
      <c r="D723" s="77"/>
      <c r="E723" s="66"/>
      <c r="J723" s="88" t="str">
        <f t="shared" si="157"/>
        <v/>
      </c>
      <c r="K723" s="89" t="str">
        <f t="shared" ca="1" si="158"/>
        <v/>
      </c>
      <c r="L723" s="88" t="str">
        <f t="shared" si="162"/>
        <v/>
      </c>
      <c r="M723" s="90" t="str">
        <f ca="1">IF(J723="","",VALUE(LEFT(OFFSET($E$7,$H$13*($J723-1),0),MAX(ISNUMBER(VALUE(MID(OFFSET($E$7,$H$13*($J723-1),0),{1,2,3,4,5,6,7,8,9},1)))*{1,2,3,4,5,6,7,8,9}))))</f>
        <v/>
      </c>
      <c r="N723" s="90" t="str">
        <f t="shared" ca="1" si="156"/>
        <v/>
      </c>
      <c r="O723" s="91" t="str">
        <f t="shared" si="163"/>
        <v/>
      </c>
      <c r="P723" s="91" t="str">
        <f t="shared" si="164"/>
        <v/>
      </c>
      <c r="Q723" s="92" t="str">
        <f t="shared" si="159"/>
        <v/>
      </c>
      <c r="R723" s="92" t="str">
        <f t="shared" si="165"/>
        <v/>
      </c>
      <c r="S723" s="92" t="str">
        <f t="shared" si="166"/>
        <v/>
      </c>
      <c r="T723" s="92" t="str">
        <f t="shared" si="167"/>
        <v/>
      </c>
      <c r="U723" s="94" t="str">
        <f t="shared" si="160"/>
        <v/>
      </c>
      <c r="V723" s="95" t="str">
        <f t="shared" si="161"/>
        <v/>
      </c>
      <c r="W723" s="95" t="str">
        <f t="shared" si="168"/>
        <v/>
      </c>
      <c r="X723" s="96" t="str">
        <f t="shared" si="169"/>
        <v/>
      </c>
    </row>
    <row r="724" spans="1:24" ht="14.4" x14ac:dyDescent="0.3">
      <c r="A724" s="13"/>
      <c r="B724" s="76"/>
      <c r="C724" s="78"/>
      <c r="D724" s="77"/>
      <c r="E724" s="66"/>
      <c r="J724" s="88" t="str">
        <f t="shared" si="157"/>
        <v/>
      </c>
      <c r="K724" s="89" t="str">
        <f t="shared" ca="1" si="158"/>
        <v/>
      </c>
      <c r="L724" s="88" t="str">
        <f t="shared" si="162"/>
        <v/>
      </c>
      <c r="M724" s="90" t="str">
        <f ca="1">IF(J724="","",VALUE(LEFT(OFFSET($E$7,$H$13*($J724-1),0),MAX(ISNUMBER(VALUE(MID(OFFSET($E$7,$H$13*($J724-1),0),{1,2,3,4,5,6,7,8,9},1)))*{1,2,3,4,5,6,7,8,9}))))</f>
        <v/>
      </c>
      <c r="N724" s="90" t="str">
        <f t="shared" ca="1" si="156"/>
        <v/>
      </c>
      <c r="O724" s="91" t="str">
        <f t="shared" si="163"/>
        <v/>
      </c>
      <c r="P724" s="91" t="str">
        <f t="shared" si="164"/>
        <v/>
      </c>
      <c r="Q724" s="92" t="str">
        <f t="shared" si="159"/>
        <v/>
      </c>
      <c r="R724" s="92" t="str">
        <f t="shared" si="165"/>
        <v/>
      </c>
      <c r="S724" s="92" t="str">
        <f t="shared" si="166"/>
        <v/>
      </c>
      <c r="T724" s="92" t="str">
        <f t="shared" si="167"/>
        <v/>
      </c>
      <c r="U724" s="94" t="str">
        <f t="shared" si="160"/>
        <v/>
      </c>
      <c r="V724" s="95" t="str">
        <f t="shared" si="161"/>
        <v/>
      </c>
      <c r="W724" s="95" t="str">
        <f t="shared" si="168"/>
        <v/>
      </c>
      <c r="X724" s="96" t="str">
        <f t="shared" si="169"/>
        <v/>
      </c>
    </row>
    <row r="725" spans="1:24" ht="14.4" x14ac:dyDescent="0.3">
      <c r="A725" s="13"/>
      <c r="B725" s="76"/>
      <c r="C725" s="78"/>
      <c r="D725" s="77"/>
      <c r="E725" s="66"/>
      <c r="J725" s="88" t="str">
        <f t="shared" si="157"/>
        <v/>
      </c>
      <c r="K725" s="89" t="str">
        <f t="shared" ca="1" si="158"/>
        <v/>
      </c>
      <c r="L725" s="88" t="str">
        <f t="shared" si="162"/>
        <v/>
      </c>
      <c r="M725" s="90" t="str">
        <f ca="1">IF(J725="","",VALUE(LEFT(OFFSET($E$7,$H$13*($J725-1),0),MAX(ISNUMBER(VALUE(MID(OFFSET($E$7,$H$13*($J725-1),0),{1,2,3,4,5,6,7,8,9},1)))*{1,2,3,4,5,6,7,8,9}))))</f>
        <v/>
      </c>
      <c r="N725" s="90" t="str">
        <f t="shared" ca="1" si="156"/>
        <v/>
      </c>
      <c r="O725" s="91" t="str">
        <f t="shared" si="163"/>
        <v/>
      </c>
      <c r="P725" s="91" t="str">
        <f t="shared" si="164"/>
        <v/>
      </c>
      <c r="Q725" s="92" t="str">
        <f t="shared" si="159"/>
        <v/>
      </c>
      <c r="R725" s="92" t="str">
        <f t="shared" si="165"/>
        <v/>
      </c>
      <c r="S725" s="92" t="str">
        <f t="shared" si="166"/>
        <v/>
      </c>
      <c r="T725" s="92" t="str">
        <f t="shared" si="167"/>
        <v/>
      </c>
      <c r="U725" s="94" t="str">
        <f t="shared" si="160"/>
        <v/>
      </c>
      <c r="V725" s="95" t="str">
        <f t="shared" si="161"/>
        <v/>
      </c>
      <c r="W725" s="95" t="str">
        <f t="shared" si="168"/>
        <v/>
      </c>
      <c r="X725" s="96" t="str">
        <f t="shared" si="169"/>
        <v/>
      </c>
    </row>
    <row r="726" spans="1:24" ht="14.4" x14ac:dyDescent="0.3">
      <c r="A726" s="13"/>
      <c r="B726" s="76"/>
      <c r="C726" s="78"/>
      <c r="D726" s="77"/>
      <c r="E726" s="66"/>
      <c r="J726" s="88" t="str">
        <f t="shared" si="157"/>
        <v/>
      </c>
      <c r="K726" s="89" t="str">
        <f t="shared" ca="1" si="158"/>
        <v/>
      </c>
      <c r="L726" s="88" t="str">
        <f t="shared" si="162"/>
        <v/>
      </c>
      <c r="M726" s="90" t="str">
        <f ca="1">IF(J726="","",VALUE(LEFT(OFFSET($E$7,$H$13*($J726-1),0),MAX(ISNUMBER(VALUE(MID(OFFSET($E$7,$H$13*($J726-1),0),{1,2,3,4,5,6,7,8,9},1)))*{1,2,3,4,5,6,7,8,9}))))</f>
        <v/>
      </c>
      <c r="N726" s="90" t="str">
        <f t="shared" ca="1" si="156"/>
        <v/>
      </c>
      <c r="O726" s="91" t="str">
        <f t="shared" si="163"/>
        <v/>
      </c>
      <c r="P726" s="91" t="str">
        <f t="shared" si="164"/>
        <v/>
      </c>
      <c r="Q726" s="92" t="str">
        <f t="shared" si="159"/>
        <v/>
      </c>
      <c r="R726" s="92" t="str">
        <f t="shared" si="165"/>
        <v/>
      </c>
      <c r="S726" s="92" t="str">
        <f t="shared" si="166"/>
        <v/>
      </c>
      <c r="T726" s="92" t="str">
        <f t="shared" si="167"/>
        <v/>
      </c>
      <c r="U726" s="94" t="str">
        <f t="shared" si="160"/>
        <v/>
      </c>
      <c r="V726" s="95" t="str">
        <f t="shared" si="161"/>
        <v/>
      </c>
      <c r="W726" s="95" t="str">
        <f t="shared" si="168"/>
        <v/>
      </c>
      <c r="X726" s="96" t="str">
        <f t="shared" si="169"/>
        <v/>
      </c>
    </row>
    <row r="727" spans="1:24" ht="14.4" x14ac:dyDescent="0.3">
      <c r="A727" s="13"/>
      <c r="B727" s="76"/>
      <c r="C727" s="78"/>
      <c r="D727" s="77"/>
      <c r="E727" s="66"/>
      <c r="J727" s="88" t="str">
        <f t="shared" si="157"/>
        <v/>
      </c>
      <c r="K727" s="89" t="str">
        <f t="shared" ca="1" si="158"/>
        <v/>
      </c>
      <c r="L727" s="88" t="str">
        <f t="shared" si="162"/>
        <v/>
      </c>
      <c r="M727" s="90" t="str">
        <f ca="1">IF(J727="","",VALUE(LEFT(OFFSET($E$7,$H$13*($J727-1),0),MAX(ISNUMBER(VALUE(MID(OFFSET($E$7,$H$13*($J727-1),0),{1,2,3,4,5,6,7,8,9},1)))*{1,2,3,4,5,6,7,8,9}))))</f>
        <v/>
      </c>
      <c r="N727" s="90" t="str">
        <f t="shared" ca="1" si="156"/>
        <v/>
      </c>
      <c r="O727" s="91" t="str">
        <f t="shared" si="163"/>
        <v/>
      </c>
      <c r="P727" s="91" t="str">
        <f t="shared" si="164"/>
        <v/>
      </c>
      <c r="Q727" s="92" t="str">
        <f t="shared" si="159"/>
        <v/>
      </c>
      <c r="R727" s="92" t="str">
        <f t="shared" si="165"/>
        <v/>
      </c>
      <c r="S727" s="92" t="str">
        <f t="shared" si="166"/>
        <v/>
      </c>
      <c r="T727" s="92" t="str">
        <f t="shared" si="167"/>
        <v/>
      </c>
      <c r="U727" s="94" t="str">
        <f t="shared" si="160"/>
        <v/>
      </c>
      <c r="V727" s="95" t="str">
        <f t="shared" si="161"/>
        <v/>
      </c>
      <c r="W727" s="95" t="str">
        <f t="shared" si="168"/>
        <v/>
      </c>
      <c r="X727" s="96" t="str">
        <f t="shared" si="169"/>
        <v/>
      </c>
    </row>
    <row r="728" spans="1:24" ht="14.4" x14ac:dyDescent="0.3">
      <c r="A728" s="13"/>
      <c r="B728" s="76"/>
      <c r="C728" s="78"/>
      <c r="D728" s="77"/>
      <c r="E728" s="66"/>
      <c r="J728" s="88" t="str">
        <f t="shared" si="157"/>
        <v/>
      </c>
      <c r="K728" s="89" t="str">
        <f t="shared" ca="1" si="158"/>
        <v/>
      </c>
      <c r="L728" s="88" t="str">
        <f t="shared" si="162"/>
        <v/>
      </c>
      <c r="M728" s="90" t="str">
        <f ca="1">IF(J728="","",VALUE(LEFT(OFFSET($E$7,$H$13*($J728-1),0),MAX(ISNUMBER(VALUE(MID(OFFSET($E$7,$H$13*($J728-1),0),{1,2,3,4,5,6,7,8,9},1)))*{1,2,3,4,5,6,7,8,9}))))</f>
        <v/>
      </c>
      <c r="N728" s="90" t="str">
        <f t="shared" ca="1" si="156"/>
        <v/>
      </c>
      <c r="O728" s="91" t="str">
        <f t="shared" si="163"/>
        <v/>
      </c>
      <c r="P728" s="91" t="str">
        <f t="shared" si="164"/>
        <v/>
      </c>
      <c r="Q728" s="92" t="str">
        <f t="shared" si="159"/>
        <v/>
      </c>
      <c r="R728" s="92" t="str">
        <f t="shared" si="165"/>
        <v/>
      </c>
      <c r="S728" s="92" t="str">
        <f t="shared" si="166"/>
        <v/>
      </c>
      <c r="T728" s="92" t="str">
        <f t="shared" si="167"/>
        <v/>
      </c>
      <c r="U728" s="94" t="str">
        <f t="shared" si="160"/>
        <v/>
      </c>
      <c r="V728" s="95" t="str">
        <f t="shared" si="161"/>
        <v/>
      </c>
      <c r="W728" s="95" t="str">
        <f t="shared" si="168"/>
        <v/>
      </c>
      <c r="X728" s="96" t="str">
        <f t="shared" si="169"/>
        <v/>
      </c>
    </row>
    <row r="729" spans="1:24" ht="14.4" x14ac:dyDescent="0.3">
      <c r="A729" s="13"/>
      <c r="B729" s="76"/>
      <c r="C729" s="78"/>
      <c r="D729" s="77"/>
      <c r="E729" s="66"/>
      <c r="J729" s="88" t="str">
        <f t="shared" si="157"/>
        <v/>
      </c>
      <c r="K729" s="89" t="str">
        <f t="shared" ca="1" si="158"/>
        <v/>
      </c>
      <c r="L729" s="88" t="str">
        <f t="shared" si="162"/>
        <v/>
      </c>
      <c r="M729" s="90" t="str">
        <f ca="1">IF(J729="","",VALUE(LEFT(OFFSET($E$7,$H$13*($J729-1),0),MAX(ISNUMBER(VALUE(MID(OFFSET($E$7,$H$13*($J729-1),0),{1,2,3,4,5,6,7,8,9},1)))*{1,2,3,4,5,6,7,8,9}))))</f>
        <v/>
      </c>
      <c r="N729" s="90" t="str">
        <f t="shared" ca="1" si="156"/>
        <v/>
      </c>
      <c r="O729" s="91" t="str">
        <f t="shared" si="163"/>
        <v/>
      </c>
      <c r="P729" s="91" t="str">
        <f t="shared" si="164"/>
        <v/>
      </c>
      <c r="Q729" s="92" t="str">
        <f t="shared" si="159"/>
        <v/>
      </c>
      <c r="R729" s="92" t="str">
        <f t="shared" si="165"/>
        <v/>
      </c>
      <c r="S729" s="92" t="str">
        <f t="shared" si="166"/>
        <v/>
      </c>
      <c r="T729" s="92" t="str">
        <f t="shared" si="167"/>
        <v/>
      </c>
      <c r="U729" s="94" t="str">
        <f t="shared" si="160"/>
        <v/>
      </c>
      <c r="V729" s="95" t="str">
        <f t="shared" si="161"/>
        <v/>
      </c>
      <c r="W729" s="95" t="str">
        <f t="shared" si="168"/>
        <v/>
      </c>
      <c r="X729" s="96" t="str">
        <f t="shared" si="169"/>
        <v/>
      </c>
    </row>
    <row r="730" spans="1:24" ht="14.4" x14ac:dyDescent="0.3">
      <c r="A730" s="13"/>
      <c r="B730" s="76"/>
      <c r="C730" s="78"/>
      <c r="D730" s="77"/>
      <c r="E730" s="66"/>
      <c r="J730" s="88" t="str">
        <f t="shared" si="157"/>
        <v/>
      </c>
      <c r="K730" s="89" t="str">
        <f t="shared" ca="1" si="158"/>
        <v/>
      </c>
      <c r="L730" s="88" t="str">
        <f t="shared" si="162"/>
        <v/>
      </c>
      <c r="M730" s="90" t="str">
        <f ca="1">IF(J730="","",VALUE(LEFT(OFFSET($E$7,$H$13*($J730-1),0),MAX(ISNUMBER(VALUE(MID(OFFSET($E$7,$H$13*($J730-1),0),{1,2,3,4,5,6,7,8,9},1)))*{1,2,3,4,5,6,7,8,9}))))</f>
        <v/>
      </c>
      <c r="N730" s="90" t="str">
        <f t="shared" ca="1" si="156"/>
        <v/>
      </c>
      <c r="O730" s="91" t="str">
        <f t="shared" si="163"/>
        <v/>
      </c>
      <c r="P730" s="91" t="str">
        <f t="shared" si="164"/>
        <v/>
      </c>
      <c r="Q730" s="92" t="str">
        <f t="shared" si="159"/>
        <v/>
      </c>
      <c r="R730" s="92" t="str">
        <f t="shared" si="165"/>
        <v/>
      </c>
      <c r="S730" s="92" t="str">
        <f t="shared" si="166"/>
        <v/>
      </c>
      <c r="T730" s="92" t="str">
        <f t="shared" si="167"/>
        <v/>
      </c>
      <c r="U730" s="94" t="str">
        <f t="shared" si="160"/>
        <v/>
      </c>
      <c r="V730" s="95" t="str">
        <f t="shared" si="161"/>
        <v/>
      </c>
      <c r="W730" s="95" t="str">
        <f t="shared" si="168"/>
        <v/>
      </c>
      <c r="X730" s="96" t="str">
        <f t="shared" si="169"/>
        <v/>
      </c>
    </row>
    <row r="731" spans="1:24" ht="14.4" x14ac:dyDescent="0.3">
      <c r="A731" s="13"/>
      <c r="B731" s="76"/>
      <c r="C731" s="78"/>
      <c r="D731" s="77"/>
      <c r="E731" s="66"/>
      <c r="J731" s="88" t="str">
        <f t="shared" si="157"/>
        <v/>
      </c>
      <c r="K731" s="89" t="str">
        <f t="shared" ca="1" si="158"/>
        <v/>
      </c>
      <c r="L731" s="88" t="str">
        <f t="shared" si="162"/>
        <v/>
      </c>
      <c r="M731" s="90" t="str">
        <f ca="1">IF(J731="","",VALUE(LEFT(OFFSET($E$7,$H$13*($J731-1),0),MAX(ISNUMBER(VALUE(MID(OFFSET($E$7,$H$13*($J731-1),0),{1,2,3,4,5,6,7,8,9},1)))*{1,2,3,4,5,6,7,8,9}))))</f>
        <v/>
      </c>
      <c r="N731" s="90" t="str">
        <f t="shared" ca="1" si="156"/>
        <v/>
      </c>
      <c r="O731" s="91" t="str">
        <f t="shared" si="163"/>
        <v/>
      </c>
      <c r="P731" s="91" t="str">
        <f t="shared" si="164"/>
        <v/>
      </c>
      <c r="Q731" s="92" t="str">
        <f t="shared" si="159"/>
        <v/>
      </c>
      <c r="R731" s="92" t="str">
        <f t="shared" si="165"/>
        <v/>
      </c>
      <c r="S731" s="92" t="str">
        <f t="shared" si="166"/>
        <v/>
      </c>
      <c r="T731" s="92" t="str">
        <f t="shared" si="167"/>
        <v/>
      </c>
      <c r="U731" s="94" t="str">
        <f t="shared" si="160"/>
        <v/>
      </c>
      <c r="V731" s="95" t="str">
        <f t="shared" si="161"/>
        <v/>
      </c>
      <c r="W731" s="95" t="str">
        <f t="shared" si="168"/>
        <v/>
      </c>
      <c r="X731" s="96" t="str">
        <f t="shared" si="169"/>
        <v/>
      </c>
    </row>
    <row r="732" spans="1:24" ht="14.4" x14ac:dyDescent="0.3">
      <c r="A732" s="13"/>
      <c r="B732" s="76"/>
      <c r="C732" s="78"/>
      <c r="D732" s="77"/>
      <c r="E732" s="66"/>
      <c r="J732" s="88" t="str">
        <f t="shared" si="157"/>
        <v/>
      </c>
      <c r="K732" s="89" t="str">
        <f t="shared" ca="1" si="158"/>
        <v/>
      </c>
      <c r="L732" s="88" t="str">
        <f t="shared" si="162"/>
        <v/>
      </c>
      <c r="M732" s="90" t="str">
        <f ca="1">IF(J732="","",VALUE(LEFT(OFFSET($E$7,$H$13*($J732-1),0),MAX(ISNUMBER(VALUE(MID(OFFSET($E$7,$H$13*($J732-1),0),{1,2,3,4,5,6,7,8,9},1)))*{1,2,3,4,5,6,7,8,9}))))</f>
        <v/>
      </c>
      <c r="N732" s="90" t="str">
        <f t="shared" ca="1" si="156"/>
        <v/>
      </c>
      <c r="O732" s="91" t="str">
        <f t="shared" si="163"/>
        <v/>
      </c>
      <c r="P732" s="91" t="str">
        <f t="shared" si="164"/>
        <v/>
      </c>
      <c r="Q732" s="92" t="str">
        <f t="shared" si="159"/>
        <v/>
      </c>
      <c r="R732" s="92" t="str">
        <f t="shared" si="165"/>
        <v/>
      </c>
      <c r="S732" s="92" t="str">
        <f t="shared" si="166"/>
        <v/>
      </c>
      <c r="T732" s="92" t="str">
        <f t="shared" si="167"/>
        <v/>
      </c>
      <c r="U732" s="94" t="str">
        <f t="shared" si="160"/>
        <v/>
      </c>
      <c r="V732" s="95" t="str">
        <f t="shared" si="161"/>
        <v/>
      </c>
      <c r="W732" s="95" t="str">
        <f t="shared" si="168"/>
        <v/>
      </c>
      <c r="X732" s="96" t="str">
        <f t="shared" si="169"/>
        <v/>
      </c>
    </row>
    <row r="733" spans="1:24" ht="14.4" x14ac:dyDescent="0.3">
      <c r="A733" s="13"/>
      <c r="B733" s="76"/>
      <c r="C733" s="78"/>
      <c r="D733" s="77"/>
      <c r="E733" s="66"/>
      <c r="J733" s="88" t="str">
        <f t="shared" si="157"/>
        <v/>
      </c>
      <c r="K733" s="89" t="str">
        <f t="shared" ca="1" si="158"/>
        <v/>
      </c>
      <c r="L733" s="88" t="str">
        <f t="shared" si="162"/>
        <v/>
      </c>
      <c r="M733" s="90" t="str">
        <f ca="1">IF(J733="","",VALUE(LEFT(OFFSET($E$7,$H$13*($J733-1),0),MAX(ISNUMBER(VALUE(MID(OFFSET($E$7,$H$13*($J733-1),0),{1,2,3,4,5,6,7,8,9},1)))*{1,2,3,4,5,6,7,8,9}))))</f>
        <v/>
      </c>
      <c r="N733" s="90" t="str">
        <f t="shared" ca="1" si="156"/>
        <v/>
      </c>
      <c r="O733" s="91" t="str">
        <f t="shared" si="163"/>
        <v/>
      </c>
      <c r="P733" s="91" t="str">
        <f t="shared" si="164"/>
        <v/>
      </c>
      <c r="Q733" s="92" t="str">
        <f t="shared" si="159"/>
        <v/>
      </c>
      <c r="R733" s="92" t="str">
        <f t="shared" si="165"/>
        <v/>
      </c>
      <c r="S733" s="92" t="str">
        <f t="shared" si="166"/>
        <v/>
      </c>
      <c r="T733" s="92" t="str">
        <f t="shared" si="167"/>
        <v/>
      </c>
      <c r="U733" s="94" t="str">
        <f t="shared" si="160"/>
        <v/>
      </c>
      <c r="V733" s="95" t="str">
        <f t="shared" si="161"/>
        <v/>
      </c>
      <c r="W733" s="95" t="str">
        <f t="shared" si="168"/>
        <v/>
      </c>
      <c r="X733" s="96" t="str">
        <f t="shared" si="169"/>
        <v/>
      </c>
    </row>
    <row r="734" spans="1:24" ht="14.4" x14ac:dyDescent="0.3">
      <c r="A734" s="13"/>
      <c r="B734" s="76"/>
      <c r="C734" s="78"/>
      <c r="D734" s="77"/>
      <c r="E734" s="66"/>
      <c r="J734" s="88" t="str">
        <f t="shared" si="157"/>
        <v/>
      </c>
      <c r="K734" s="89" t="str">
        <f t="shared" ca="1" si="158"/>
        <v/>
      </c>
      <c r="L734" s="88" t="str">
        <f t="shared" si="162"/>
        <v/>
      </c>
      <c r="M734" s="90" t="str">
        <f ca="1">IF(J734="","",VALUE(LEFT(OFFSET($E$7,$H$13*($J734-1),0),MAX(ISNUMBER(VALUE(MID(OFFSET($E$7,$H$13*($J734-1),0),{1,2,3,4,5,6,7,8,9},1)))*{1,2,3,4,5,6,7,8,9}))))</f>
        <v/>
      </c>
      <c r="N734" s="90" t="str">
        <f t="shared" ca="1" si="156"/>
        <v/>
      </c>
      <c r="O734" s="91" t="str">
        <f t="shared" si="163"/>
        <v/>
      </c>
      <c r="P734" s="91" t="str">
        <f t="shared" si="164"/>
        <v/>
      </c>
      <c r="Q734" s="92" t="str">
        <f t="shared" si="159"/>
        <v/>
      </c>
      <c r="R734" s="92" t="str">
        <f t="shared" si="165"/>
        <v/>
      </c>
      <c r="S734" s="92" t="str">
        <f t="shared" si="166"/>
        <v/>
      </c>
      <c r="T734" s="92" t="str">
        <f t="shared" si="167"/>
        <v/>
      </c>
      <c r="U734" s="94" t="str">
        <f t="shared" si="160"/>
        <v/>
      </c>
      <c r="V734" s="95" t="str">
        <f t="shared" si="161"/>
        <v/>
      </c>
      <c r="W734" s="95" t="str">
        <f t="shared" si="168"/>
        <v/>
      </c>
      <c r="X734" s="96" t="str">
        <f t="shared" si="169"/>
        <v/>
      </c>
    </row>
    <row r="735" spans="1:24" ht="14.4" x14ac:dyDescent="0.3">
      <c r="A735" s="13"/>
      <c r="B735" s="76"/>
      <c r="C735" s="78"/>
      <c r="D735" s="77"/>
      <c r="E735" s="66"/>
      <c r="J735" s="88" t="str">
        <f t="shared" si="157"/>
        <v/>
      </c>
      <c r="K735" s="89" t="str">
        <f t="shared" ca="1" si="158"/>
        <v/>
      </c>
      <c r="L735" s="88" t="str">
        <f t="shared" si="162"/>
        <v/>
      </c>
      <c r="M735" s="90" t="str">
        <f ca="1">IF(J735="","",VALUE(LEFT(OFFSET($E$7,$H$13*($J735-1),0),MAX(ISNUMBER(VALUE(MID(OFFSET($E$7,$H$13*($J735-1),0),{1,2,3,4,5,6,7,8,9},1)))*{1,2,3,4,5,6,7,8,9}))))</f>
        <v/>
      </c>
      <c r="N735" s="90" t="str">
        <f t="shared" ca="1" si="156"/>
        <v/>
      </c>
      <c r="O735" s="91" t="str">
        <f t="shared" si="163"/>
        <v/>
      </c>
      <c r="P735" s="91" t="str">
        <f t="shared" si="164"/>
        <v/>
      </c>
      <c r="Q735" s="92" t="str">
        <f t="shared" si="159"/>
        <v/>
      </c>
      <c r="R735" s="92" t="str">
        <f t="shared" si="165"/>
        <v/>
      </c>
      <c r="S735" s="92" t="str">
        <f t="shared" si="166"/>
        <v/>
      </c>
      <c r="T735" s="92" t="str">
        <f t="shared" si="167"/>
        <v/>
      </c>
      <c r="U735" s="94" t="str">
        <f t="shared" si="160"/>
        <v/>
      </c>
      <c r="V735" s="95" t="str">
        <f t="shared" si="161"/>
        <v/>
      </c>
      <c r="W735" s="95" t="str">
        <f t="shared" si="168"/>
        <v/>
      </c>
      <c r="X735" s="96" t="str">
        <f t="shared" si="169"/>
        <v/>
      </c>
    </row>
    <row r="736" spans="1:24" ht="14.4" x14ac:dyDescent="0.3">
      <c r="A736" s="13"/>
      <c r="B736" s="76"/>
      <c r="C736" s="78"/>
      <c r="D736" s="77"/>
      <c r="E736" s="66"/>
      <c r="J736" s="88" t="str">
        <f t="shared" si="157"/>
        <v/>
      </c>
      <c r="K736" s="89" t="str">
        <f t="shared" ca="1" si="158"/>
        <v/>
      </c>
      <c r="L736" s="88" t="str">
        <f t="shared" si="162"/>
        <v/>
      </c>
      <c r="M736" s="90" t="str">
        <f ca="1">IF(J736="","",VALUE(LEFT(OFFSET($E$7,$H$13*($J736-1),0),MAX(ISNUMBER(VALUE(MID(OFFSET($E$7,$H$13*($J736-1),0),{1,2,3,4,5,6,7,8,9},1)))*{1,2,3,4,5,6,7,8,9}))))</f>
        <v/>
      </c>
      <c r="N736" s="90" t="str">
        <f t="shared" ca="1" si="156"/>
        <v/>
      </c>
      <c r="O736" s="91" t="str">
        <f t="shared" si="163"/>
        <v/>
      </c>
      <c r="P736" s="91" t="str">
        <f t="shared" si="164"/>
        <v/>
      </c>
      <c r="Q736" s="92" t="str">
        <f t="shared" si="159"/>
        <v/>
      </c>
      <c r="R736" s="92" t="str">
        <f t="shared" si="165"/>
        <v/>
      </c>
      <c r="S736" s="92" t="str">
        <f t="shared" si="166"/>
        <v/>
      </c>
      <c r="T736" s="92" t="str">
        <f t="shared" si="167"/>
        <v/>
      </c>
      <c r="U736" s="94" t="str">
        <f t="shared" si="160"/>
        <v/>
      </c>
      <c r="V736" s="95" t="str">
        <f t="shared" si="161"/>
        <v/>
      </c>
      <c r="W736" s="95" t="str">
        <f t="shared" si="168"/>
        <v/>
      </c>
      <c r="X736" s="96" t="str">
        <f t="shared" si="169"/>
        <v/>
      </c>
    </row>
    <row r="737" spans="1:24" ht="14.4" x14ac:dyDescent="0.3">
      <c r="A737" s="13"/>
      <c r="B737" s="76"/>
      <c r="C737" s="78"/>
      <c r="D737" s="77"/>
      <c r="E737" s="66"/>
      <c r="J737" s="88" t="str">
        <f t="shared" si="157"/>
        <v/>
      </c>
      <c r="K737" s="89" t="str">
        <f t="shared" ca="1" si="158"/>
        <v/>
      </c>
      <c r="L737" s="88" t="str">
        <f t="shared" si="162"/>
        <v/>
      </c>
      <c r="M737" s="90" t="str">
        <f ca="1">IF(J737="","",VALUE(LEFT(OFFSET($E$7,$H$13*($J737-1),0),MAX(ISNUMBER(VALUE(MID(OFFSET($E$7,$H$13*($J737-1),0),{1,2,3,4,5,6,7,8,9},1)))*{1,2,3,4,5,6,7,8,9}))))</f>
        <v/>
      </c>
      <c r="N737" s="90" t="str">
        <f t="shared" ca="1" si="156"/>
        <v/>
      </c>
      <c r="O737" s="91" t="str">
        <f t="shared" si="163"/>
        <v/>
      </c>
      <c r="P737" s="91" t="str">
        <f t="shared" si="164"/>
        <v/>
      </c>
      <c r="Q737" s="92" t="str">
        <f t="shared" si="159"/>
        <v/>
      </c>
      <c r="R737" s="92" t="str">
        <f t="shared" si="165"/>
        <v/>
      </c>
      <c r="S737" s="92" t="str">
        <f t="shared" si="166"/>
        <v/>
      </c>
      <c r="T737" s="92" t="str">
        <f t="shared" si="167"/>
        <v/>
      </c>
      <c r="U737" s="94" t="str">
        <f t="shared" si="160"/>
        <v/>
      </c>
      <c r="V737" s="95" t="str">
        <f t="shared" si="161"/>
        <v/>
      </c>
      <c r="W737" s="95" t="str">
        <f t="shared" si="168"/>
        <v/>
      </c>
      <c r="X737" s="96" t="str">
        <f t="shared" si="169"/>
        <v/>
      </c>
    </row>
    <row r="738" spans="1:24" ht="14.4" x14ac:dyDescent="0.3">
      <c r="A738" s="13"/>
      <c r="B738" s="76"/>
      <c r="C738" s="78"/>
      <c r="D738" s="77"/>
      <c r="E738" s="66"/>
      <c r="J738" s="88" t="str">
        <f t="shared" si="157"/>
        <v/>
      </c>
      <c r="K738" s="89" t="str">
        <f t="shared" ca="1" si="158"/>
        <v/>
      </c>
      <c r="L738" s="88" t="str">
        <f t="shared" si="162"/>
        <v/>
      </c>
      <c r="M738" s="90" t="str">
        <f ca="1">IF(J738="","",VALUE(LEFT(OFFSET($E$7,$H$13*($J738-1),0),MAX(ISNUMBER(VALUE(MID(OFFSET($E$7,$H$13*($J738-1),0),{1,2,3,4,5,6,7,8,9},1)))*{1,2,3,4,5,6,7,8,9}))))</f>
        <v/>
      </c>
      <c r="N738" s="90" t="str">
        <f t="shared" ca="1" si="156"/>
        <v/>
      </c>
      <c r="O738" s="91" t="str">
        <f t="shared" si="163"/>
        <v/>
      </c>
      <c r="P738" s="91" t="str">
        <f t="shared" si="164"/>
        <v/>
      </c>
      <c r="Q738" s="92" t="str">
        <f t="shared" si="159"/>
        <v/>
      </c>
      <c r="R738" s="92" t="str">
        <f t="shared" si="165"/>
        <v/>
      </c>
      <c r="S738" s="92" t="str">
        <f t="shared" si="166"/>
        <v/>
      </c>
      <c r="T738" s="92" t="str">
        <f t="shared" si="167"/>
        <v/>
      </c>
      <c r="U738" s="94" t="str">
        <f t="shared" si="160"/>
        <v/>
      </c>
      <c r="V738" s="95" t="str">
        <f t="shared" si="161"/>
        <v/>
      </c>
      <c r="W738" s="95" t="str">
        <f t="shared" si="168"/>
        <v/>
      </c>
      <c r="X738" s="96" t="str">
        <f t="shared" si="169"/>
        <v/>
      </c>
    </row>
    <row r="739" spans="1:24" ht="14.4" x14ac:dyDescent="0.3">
      <c r="A739" s="13"/>
      <c r="B739" s="76"/>
      <c r="C739" s="78"/>
      <c r="D739" s="77"/>
      <c r="E739" s="66"/>
      <c r="J739" s="88" t="str">
        <f t="shared" si="157"/>
        <v/>
      </c>
      <c r="K739" s="89" t="str">
        <f t="shared" ca="1" si="158"/>
        <v/>
      </c>
      <c r="L739" s="88" t="str">
        <f t="shared" si="162"/>
        <v/>
      </c>
      <c r="M739" s="90" t="str">
        <f ca="1">IF(J739="","",VALUE(LEFT(OFFSET($E$7,$H$13*($J739-1),0),MAX(ISNUMBER(VALUE(MID(OFFSET($E$7,$H$13*($J739-1),0),{1,2,3,4,5,6,7,8,9},1)))*{1,2,3,4,5,6,7,8,9}))))</f>
        <v/>
      </c>
      <c r="N739" s="90" t="str">
        <f t="shared" ca="1" si="156"/>
        <v/>
      </c>
      <c r="O739" s="91" t="str">
        <f t="shared" si="163"/>
        <v/>
      </c>
      <c r="P739" s="91" t="str">
        <f t="shared" si="164"/>
        <v/>
      </c>
      <c r="Q739" s="92" t="str">
        <f t="shared" si="159"/>
        <v/>
      </c>
      <c r="R739" s="92" t="str">
        <f t="shared" si="165"/>
        <v/>
      </c>
      <c r="S739" s="92" t="str">
        <f t="shared" si="166"/>
        <v/>
      </c>
      <c r="T739" s="92" t="str">
        <f t="shared" si="167"/>
        <v/>
      </c>
      <c r="U739" s="94" t="str">
        <f t="shared" si="160"/>
        <v/>
      </c>
      <c r="V739" s="95" t="str">
        <f t="shared" si="161"/>
        <v/>
      </c>
      <c r="W739" s="95" t="str">
        <f t="shared" si="168"/>
        <v/>
      </c>
      <c r="X739" s="96" t="str">
        <f t="shared" si="169"/>
        <v/>
      </c>
    </row>
    <row r="740" spans="1:24" ht="14.4" x14ac:dyDescent="0.3">
      <c r="A740" s="13"/>
      <c r="B740" s="76"/>
      <c r="C740" s="78"/>
      <c r="D740" s="77"/>
      <c r="E740" s="66"/>
      <c r="J740" s="88" t="str">
        <f t="shared" si="157"/>
        <v/>
      </c>
      <c r="K740" s="89" t="str">
        <f t="shared" ca="1" si="158"/>
        <v/>
      </c>
      <c r="L740" s="88" t="str">
        <f t="shared" si="162"/>
        <v/>
      </c>
      <c r="M740" s="90" t="str">
        <f ca="1">IF(J740="","",VALUE(LEFT(OFFSET($E$7,$H$13*($J740-1),0),MAX(ISNUMBER(VALUE(MID(OFFSET($E$7,$H$13*($J740-1),0),{1,2,3,4,5,6,7,8,9},1)))*{1,2,3,4,5,6,7,8,9}))))</f>
        <v/>
      </c>
      <c r="N740" s="90" t="str">
        <f t="shared" ca="1" si="156"/>
        <v/>
      </c>
      <c r="O740" s="91" t="str">
        <f t="shared" si="163"/>
        <v/>
      </c>
      <c r="P740" s="91" t="str">
        <f t="shared" si="164"/>
        <v/>
      </c>
      <c r="Q740" s="92" t="str">
        <f t="shared" si="159"/>
        <v/>
      </c>
      <c r="R740" s="92" t="str">
        <f t="shared" si="165"/>
        <v/>
      </c>
      <c r="S740" s="92" t="str">
        <f t="shared" si="166"/>
        <v/>
      </c>
      <c r="T740" s="92" t="str">
        <f t="shared" si="167"/>
        <v/>
      </c>
      <c r="U740" s="94" t="str">
        <f t="shared" si="160"/>
        <v/>
      </c>
      <c r="V740" s="95" t="str">
        <f t="shared" si="161"/>
        <v/>
      </c>
      <c r="W740" s="95" t="str">
        <f t="shared" si="168"/>
        <v/>
      </c>
      <c r="X740" s="96" t="str">
        <f t="shared" si="169"/>
        <v/>
      </c>
    </row>
    <row r="741" spans="1:24" ht="14.4" x14ac:dyDescent="0.3">
      <c r="A741" s="13"/>
      <c r="B741" s="76"/>
      <c r="C741" s="78"/>
      <c r="D741" s="77"/>
      <c r="E741" s="66"/>
      <c r="J741" s="88" t="str">
        <f t="shared" si="157"/>
        <v/>
      </c>
      <c r="K741" s="89" t="str">
        <f t="shared" ca="1" si="158"/>
        <v/>
      </c>
      <c r="L741" s="88" t="str">
        <f t="shared" si="162"/>
        <v/>
      </c>
      <c r="M741" s="90" t="str">
        <f ca="1">IF(J741="","",VALUE(LEFT(OFFSET($E$7,$H$13*($J741-1),0),MAX(ISNUMBER(VALUE(MID(OFFSET($E$7,$H$13*($J741-1),0),{1,2,3,4,5,6,7,8,9},1)))*{1,2,3,4,5,6,7,8,9}))))</f>
        <v/>
      </c>
      <c r="N741" s="90" t="str">
        <f t="shared" ca="1" si="156"/>
        <v/>
      </c>
      <c r="O741" s="91" t="str">
        <f t="shared" si="163"/>
        <v/>
      </c>
      <c r="P741" s="91" t="str">
        <f t="shared" si="164"/>
        <v/>
      </c>
      <c r="Q741" s="92" t="str">
        <f t="shared" si="159"/>
        <v/>
      </c>
      <c r="R741" s="92" t="str">
        <f t="shared" si="165"/>
        <v/>
      </c>
      <c r="S741" s="92" t="str">
        <f t="shared" si="166"/>
        <v/>
      </c>
      <c r="T741" s="92" t="str">
        <f t="shared" si="167"/>
        <v/>
      </c>
      <c r="U741" s="94" t="str">
        <f t="shared" si="160"/>
        <v/>
      </c>
      <c r="V741" s="95" t="str">
        <f t="shared" si="161"/>
        <v/>
      </c>
      <c r="W741" s="95" t="str">
        <f t="shared" si="168"/>
        <v/>
      </c>
      <c r="X741" s="96" t="str">
        <f t="shared" si="169"/>
        <v/>
      </c>
    </row>
    <row r="742" spans="1:24" ht="14.4" x14ac:dyDescent="0.3">
      <c r="A742" s="13"/>
      <c r="B742" s="76"/>
      <c r="C742" s="78"/>
      <c r="D742" s="77"/>
      <c r="E742" s="66"/>
      <c r="J742" s="88" t="str">
        <f t="shared" si="157"/>
        <v/>
      </c>
      <c r="K742" s="89" t="str">
        <f t="shared" ca="1" si="158"/>
        <v/>
      </c>
      <c r="L742" s="88" t="str">
        <f t="shared" si="162"/>
        <v/>
      </c>
      <c r="M742" s="90" t="str">
        <f ca="1">IF(J742="","",VALUE(LEFT(OFFSET($E$7,$H$13*($J742-1),0),MAX(ISNUMBER(VALUE(MID(OFFSET($E$7,$H$13*($J742-1),0),{1,2,3,4,5,6,7,8,9},1)))*{1,2,3,4,5,6,7,8,9}))))</f>
        <v/>
      </c>
      <c r="N742" s="90" t="str">
        <f t="shared" ca="1" si="156"/>
        <v/>
      </c>
      <c r="O742" s="91" t="str">
        <f t="shared" si="163"/>
        <v/>
      </c>
      <c r="P742" s="91" t="str">
        <f t="shared" si="164"/>
        <v/>
      </c>
      <c r="Q742" s="92" t="str">
        <f t="shared" si="159"/>
        <v/>
      </c>
      <c r="R742" s="92" t="str">
        <f t="shared" si="165"/>
        <v/>
      </c>
      <c r="S742" s="92" t="str">
        <f t="shared" si="166"/>
        <v/>
      </c>
      <c r="T742" s="92" t="str">
        <f t="shared" si="167"/>
        <v/>
      </c>
      <c r="U742" s="94" t="str">
        <f t="shared" si="160"/>
        <v/>
      </c>
      <c r="V742" s="95" t="str">
        <f t="shared" si="161"/>
        <v/>
      </c>
      <c r="W742" s="95" t="str">
        <f t="shared" si="168"/>
        <v/>
      </c>
      <c r="X742" s="96" t="str">
        <f t="shared" si="169"/>
        <v/>
      </c>
    </row>
    <row r="743" spans="1:24" ht="14.4" x14ac:dyDescent="0.3">
      <c r="A743" s="13"/>
      <c r="B743" s="76"/>
      <c r="C743" s="78"/>
      <c r="D743" s="77"/>
      <c r="E743" s="66"/>
      <c r="J743" s="88" t="str">
        <f t="shared" si="157"/>
        <v/>
      </c>
      <c r="K743" s="89" t="str">
        <f t="shared" ca="1" si="158"/>
        <v/>
      </c>
      <c r="L743" s="88" t="str">
        <f t="shared" si="162"/>
        <v/>
      </c>
      <c r="M743" s="90" t="str">
        <f ca="1">IF(J743="","",VALUE(LEFT(OFFSET($E$7,$H$13*($J743-1),0),MAX(ISNUMBER(VALUE(MID(OFFSET($E$7,$H$13*($J743-1),0),{1,2,3,4,5,6,7,8,9},1)))*{1,2,3,4,5,6,7,8,9}))))</f>
        <v/>
      </c>
      <c r="N743" s="90" t="str">
        <f t="shared" ca="1" si="156"/>
        <v/>
      </c>
      <c r="O743" s="91" t="str">
        <f t="shared" si="163"/>
        <v/>
      </c>
      <c r="P743" s="91" t="str">
        <f t="shared" si="164"/>
        <v/>
      </c>
      <c r="Q743" s="92" t="str">
        <f t="shared" si="159"/>
        <v/>
      </c>
      <c r="R743" s="92" t="str">
        <f t="shared" si="165"/>
        <v/>
      </c>
      <c r="S743" s="92" t="str">
        <f t="shared" si="166"/>
        <v/>
      </c>
      <c r="T743" s="92" t="str">
        <f t="shared" si="167"/>
        <v/>
      </c>
      <c r="U743" s="94" t="str">
        <f t="shared" si="160"/>
        <v/>
      </c>
      <c r="V743" s="95" t="str">
        <f t="shared" si="161"/>
        <v/>
      </c>
      <c r="W743" s="95" t="str">
        <f t="shared" si="168"/>
        <v/>
      </c>
      <c r="X743" s="96" t="str">
        <f t="shared" si="169"/>
        <v/>
      </c>
    </row>
    <row r="744" spans="1:24" ht="14.4" x14ac:dyDescent="0.3">
      <c r="A744" s="13"/>
      <c r="B744" s="76"/>
      <c r="C744" s="78"/>
      <c r="D744" s="77"/>
      <c r="E744" s="66"/>
      <c r="J744" s="88" t="str">
        <f t="shared" si="157"/>
        <v/>
      </c>
      <c r="K744" s="89" t="str">
        <f t="shared" ca="1" si="158"/>
        <v/>
      </c>
      <c r="L744" s="88" t="str">
        <f t="shared" si="162"/>
        <v/>
      </c>
      <c r="M744" s="90" t="str">
        <f ca="1">IF(J744="","",VALUE(LEFT(OFFSET($E$7,$H$13*($J744-1),0),MAX(ISNUMBER(VALUE(MID(OFFSET($E$7,$H$13*($J744-1),0),{1,2,3,4,5,6,7,8,9},1)))*{1,2,3,4,5,6,7,8,9}))))</f>
        <v/>
      </c>
      <c r="N744" s="90" t="str">
        <f t="shared" ca="1" si="156"/>
        <v/>
      </c>
      <c r="O744" s="91" t="str">
        <f t="shared" si="163"/>
        <v/>
      </c>
      <c r="P744" s="91" t="str">
        <f t="shared" si="164"/>
        <v/>
      </c>
      <c r="Q744" s="92" t="str">
        <f t="shared" si="159"/>
        <v/>
      </c>
      <c r="R744" s="92" t="str">
        <f t="shared" si="165"/>
        <v/>
      </c>
      <c r="S744" s="92" t="str">
        <f t="shared" si="166"/>
        <v/>
      </c>
      <c r="T744" s="92" t="str">
        <f t="shared" si="167"/>
        <v/>
      </c>
      <c r="U744" s="94" t="str">
        <f t="shared" si="160"/>
        <v/>
      </c>
      <c r="V744" s="95" t="str">
        <f t="shared" si="161"/>
        <v/>
      </c>
      <c r="W744" s="95" t="str">
        <f t="shared" si="168"/>
        <v/>
      </c>
      <c r="X744" s="96" t="str">
        <f t="shared" si="169"/>
        <v/>
      </c>
    </row>
    <row r="745" spans="1:24" ht="14.4" x14ac:dyDescent="0.3">
      <c r="A745" s="13"/>
      <c r="B745" s="76"/>
      <c r="C745" s="78"/>
      <c r="D745" s="77"/>
      <c r="E745" s="66"/>
      <c r="J745" s="88" t="str">
        <f t="shared" si="157"/>
        <v/>
      </c>
      <c r="K745" s="89" t="str">
        <f t="shared" ca="1" si="158"/>
        <v/>
      </c>
      <c r="L745" s="88" t="str">
        <f t="shared" si="162"/>
        <v/>
      </c>
      <c r="M745" s="90" t="str">
        <f ca="1">IF(J745="","",VALUE(LEFT(OFFSET($E$7,$H$13*($J745-1),0),MAX(ISNUMBER(VALUE(MID(OFFSET($E$7,$H$13*($J745-1),0),{1,2,3,4,5,6,7,8,9},1)))*{1,2,3,4,5,6,7,8,9}))))</f>
        <v/>
      </c>
      <c r="N745" s="90" t="str">
        <f t="shared" ca="1" si="156"/>
        <v/>
      </c>
      <c r="O745" s="91" t="str">
        <f t="shared" si="163"/>
        <v/>
      </c>
      <c r="P745" s="91" t="str">
        <f t="shared" si="164"/>
        <v/>
      </c>
      <c r="Q745" s="92" t="str">
        <f t="shared" si="159"/>
        <v/>
      </c>
      <c r="R745" s="92" t="str">
        <f t="shared" si="165"/>
        <v/>
      </c>
      <c r="S745" s="92" t="str">
        <f t="shared" si="166"/>
        <v/>
      </c>
      <c r="T745" s="92" t="str">
        <f t="shared" si="167"/>
        <v/>
      </c>
      <c r="U745" s="94" t="str">
        <f t="shared" si="160"/>
        <v/>
      </c>
      <c r="V745" s="95" t="str">
        <f t="shared" si="161"/>
        <v/>
      </c>
      <c r="W745" s="95" t="str">
        <f t="shared" si="168"/>
        <v/>
      </c>
      <c r="X745" s="96" t="str">
        <f t="shared" si="169"/>
        <v/>
      </c>
    </row>
    <row r="746" spans="1:24" ht="14.4" x14ac:dyDescent="0.3">
      <c r="A746" s="13"/>
      <c r="B746" s="76"/>
      <c r="C746" s="78"/>
      <c r="D746" s="77"/>
      <c r="E746" s="66"/>
      <c r="J746" s="88" t="str">
        <f t="shared" si="157"/>
        <v/>
      </c>
      <c r="K746" s="89" t="str">
        <f t="shared" ca="1" si="158"/>
        <v/>
      </c>
      <c r="L746" s="88" t="str">
        <f t="shared" si="162"/>
        <v/>
      </c>
      <c r="M746" s="90" t="str">
        <f ca="1">IF(J746="","",VALUE(LEFT(OFFSET($E$7,$H$13*($J746-1),0),MAX(ISNUMBER(VALUE(MID(OFFSET($E$7,$H$13*($J746-1),0),{1,2,3,4,5,6,7,8,9},1)))*{1,2,3,4,5,6,7,8,9}))))</f>
        <v/>
      </c>
      <c r="N746" s="90" t="str">
        <f t="shared" ca="1" si="156"/>
        <v/>
      </c>
      <c r="O746" s="91" t="str">
        <f t="shared" si="163"/>
        <v/>
      </c>
      <c r="P746" s="91" t="str">
        <f t="shared" si="164"/>
        <v/>
      </c>
      <c r="Q746" s="92" t="str">
        <f t="shared" si="159"/>
        <v/>
      </c>
      <c r="R746" s="92" t="str">
        <f t="shared" si="165"/>
        <v/>
      </c>
      <c r="S746" s="92" t="str">
        <f t="shared" si="166"/>
        <v/>
      </c>
      <c r="T746" s="92" t="str">
        <f t="shared" si="167"/>
        <v/>
      </c>
      <c r="U746" s="94" t="str">
        <f t="shared" si="160"/>
        <v/>
      </c>
      <c r="V746" s="95" t="str">
        <f t="shared" si="161"/>
        <v/>
      </c>
      <c r="W746" s="95" t="str">
        <f t="shared" si="168"/>
        <v/>
      </c>
      <c r="X746" s="96" t="str">
        <f t="shared" si="169"/>
        <v/>
      </c>
    </row>
    <row r="747" spans="1:24" ht="14.4" x14ac:dyDescent="0.3">
      <c r="A747" s="13"/>
      <c r="B747" s="76"/>
      <c r="C747" s="78"/>
      <c r="D747" s="77"/>
      <c r="E747" s="66"/>
      <c r="J747" s="88" t="str">
        <f t="shared" si="157"/>
        <v/>
      </c>
      <c r="K747" s="89" t="str">
        <f t="shared" ca="1" si="158"/>
        <v/>
      </c>
      <c r="L747" s="88" t="str">
        <f t="shared" si="162"/>
        <v/>
      </c>
      <c r="M747" s="90" t="str">
        <f ca="1">IF(J747="","",VALUE(LEFT(OFFSET($E$7,$H$13*($J747-1),0),MAX(ISNUMBER(VALUE(MID(OFFSET($E$7,$H$13*($J747-1),0),{1,2,3,4,5,6,7,8,9},1)))*{1,2,3,4,5,6,7,8,9}))))</f>
        <v/>
      </c>
      <c r="N747" s="90" t="str">
        <f t="shared" ca="1" si="156"/>
        <v/>
      </c>
      <c r="O747" s="91" t="str">
        <f t="shared" si="163"/>
        <v/>
      </c>
      <c r="P747" s="91" t="str">
        <f t="shared" si="164"/>
        <v/>
      </c>
      <c r="Q747" s="92" t="str">
        <f t="shared" si="159"/>
        <v/>
      </c>
      <c r="R747" s="92" t="str">
        <f t="shared" si="165"/>
        <v/>
      </c>
      <c r="S747" s="92" t="str">
        <f t="shared" si="166"/>
        <v/>
      </c>
      <c r="T747" s="92" t="str">
        <f t="shared" si="167"/>
        <v/>
      </c>
      <c r="U747" s="94" t="str">
        <f t="shared" si="160"/>
        <v/>
      </c>
      <c r="V747" s="95" t="str">
        <f t="shared" si="161"/>
        <v/>
      </c>
      <c r="W747" s="95" t="str">
        <f t="shared" si="168"/>
        <v/>
      </c>
      <c r="X747" s="96" t="str">
        <f t="shared" si="169"/>
        <v/>
      </c>
    </row>
    <row r="748" spans="1:24" ht="14.4" x14ac:dyDescent="0.3">
      <c r="A748" s="13"/>
      <c r="B748" s="76"/>
      <c r="C748" s="78"/>
      <c r="D748" s="77"/>
      <c r="E748" s="66"/>
      <c r="J748" s="88" t="str">
        <f t="shared" si="157"/>
        <v/>
      </c>
      <c r="K748" s="89" t="str">
        <f t="shared" ca="1" si="158"/>
        <v/>
      </c>
      <c r="L748" s="88" t="str">
        <f t="shared" si="162"/>
        <v/>
      </c>
      <c r="M748" s="90" t="str">
        <f ca="1">IF(J748="","",VALUE(LEFT(OFFSET($E$7,$H$13*($J748-1),0),MAX(ISNUMBER(VALUE(MID(OFFSET($E$7,$H$13*($J748-1),0),{1,2,3,4,5,6,7,8,9},1)))*{1,2,3,4,5,6,7,8,9}))))</f>
        <v/>
      </c>
      <c r="N748" s="90" t="str">
        <f t="shared" ca="1" si="156"/>
        <v/>
      </c>
      <c r="O748" s="91" t="str">
        <f t="shared" si="163"/>
        <v/>
      </c>
      <c r="P748" s="91" t="str">
        <f t="shared" si="164"/>
        <v/>
      </c>
      <c r="Q748" s="92" t="str">
        <f t="shared" si="159"/>
        <v/>
      </c>
      <c r="R748" s="92" t="str">
        <f t="shared" si="165"/>
        <v/>
      </c>
      <c r="S748" s="92" t="str">
        <f t="shared" si="166"/>
        <v/>
      </c>
      <c r="T748" s="92" t="str">
        <f t="shared" si="167"/>
        <v/>
      </c>
      <c r="U748" s="94" t="str">
        <f t="shared" si="160"/>
        <v/>
      </c>
      <c r="V748" s="95" t="str">
        <f t="shared" si="161"/>
        <v/>
      </c>
      <c r="W748" s="95" t="str">
        <f t="shared" si="168"/>
        <v/>
      </c>
      <c r="X748" s="96" t="str">
        <f t="shared" si="169"/>
        <v/>
      </c>
    </row>
    <row r="749" spans="1:24" ht="14.4" x14ac:dyDescent="0.3">
      <c r="A749" s="13"/>
      <c r="B749" s="76"/>
      <c r="C749" s="78"/>
      <c r="D749" s="77"/>
      <c r="E749" s="66"/>
      <c r="J749" s="88" t="str">
        <f t="shared" si="157"/>
        <v/>
      </c>
      <c r="K749" s="89" t="str">
        <f t="shared" ca="1" si="158"/>
        <v/>
      </c>
      <c r="L749" s="88" t="str">
        <f t="shared" si="162"/>
        <v/>
      </c>
      <c r="M749" s="90" t="str">
        <f ca="1">IF(J749="","",VALUE(LEFT(OFFSET($E$7,$H$13*($J749-1),0),MAX(ISNUMBER(VALUE(MID(OFFSET($E$7,$H$13*($J749-1),0),{1,2,3,4,5,6,7,8,9},1)))*{1,2,3,4,5,6,7,8,9}))))</f>
        <v/>
      </c>
      <c r="N749" s="90" t="str">
        <f t="shared" ca="1" si="156"/>
        <v/>
      </c>
      <c r="O749" s="91" t="str">
        <f t="shared" si="163"/>
        <v/>
      </c>
      <c r="P749" s="91" t="str">
        <f t="shared" si="164"/>
        <v/>
      </c>
      <c r="Q749" s="92" t="str">
        <f t="shared" si="159"/>
        <v/>
      </c>
      <c r="R749" s="92" t="str">
        <f t="shared" si="165"/>
        <v/>
      </c>
      <c r="S749" s="92" t="str">
        <f t="shared" si="166"/>
        <v/>
      </c>
      <c r="T749" s="92" t="str">
        <f t="shared" si="167"/>
        <v/>
      </c>
      <c r="U749" s="94" t="str">
        <f t="shared" si="160"/>
        <v/>
      </c>
      <c r="V749" s="95" t="str">
        <f t="shared" si="161"/>
        <v/>
      </c>
      <c r="W749" s="95" t="str">
        <f t="shared" si="168"/>
        <v/>
      </c>
      <c r="X749" s="96" t="str">
        <f t="shared" si="169"/>
        <v/>
      </c>
    </row>
    <row r="750" spans="1:24" ht="14.4" x14ac:dyDescent="0.3">
      <c r="A750" s="13"/>
      <c r="B750" s="76"/>
      <c r="C750" s="78"/>
      <c r="D750" s="77"/>
      <c r="E750" s="66"/>
      <c r="J750" s="88" t="str">
        <f t="shared" si="157"/>
        <v/>
      </c>
      <c r="K750" s="89" t="str">
        <f t="shared" ca="1" si="158"/>
        <v/>
      </c>
      <c r="L750" s="88" t="str">
        <f t="shared" si="162"/>
        <v/>
      </c>
      <c r="M750" s="90" t="str">
        <f ca="1">IF(J750="","",VALUE(LEFT(OFFSET($E$7,$H$13*($J750-1),0),MAX(ISNUMBER(VALUE(MID(OFFSET($E$7,$H$13*($J750-1),0),{1,2,3,4,5,6,7,8,9},1)))*{1,2,3,4,5,6,7,8,9}))))</f>
        <v/>
      </c>
      <c r="N750" s="90" t="str">
        <f t="shared" ca="1" si="156"/>
        <v/>
      </c>
      <c r="O750" s="91" t="str">
        <f t="shared" si="163"/>
        <v/>
      </c>
      <c r="P750" s="91" t="str">
        <f t="shared" si="164"/>
        <v/>
      </c>
      <c r="Q750" s="92" t="str">
        <f t="shared" si="159"/>
        <v/>
      </c>
      <c r="R750" s="92" t="str">
        <f t="shared" si="165"/>
        <v/>
      </c>
      <c r="S750" s="92" t="str">
        <f t="shared" si="166"/>
        <v/>
      </c>
      <c r="T750" s="92" t="str">
        <f t="shared" si="167"/>
        <v/>
      </c>
      <c r="U750" s="94" t="str">
        <f t="shared" si="160"/>
        <v/>
      </c>
      <c r="V750" s="95" t="str">
        <f t="shared" si="161"/>
        <v/>
      </c>
      <c r="W750" s="95" t="str">
        <f t="shared" si="168"/>
        <v/>
      </c>
      <c r="X750" s="96" t="str">
        <f t="shared" si="169"/>
        <v/>
      </c>
    </row>
    <row r="751" spans="1:24" ht="14.4" x14ac:dyDescent="0.3">
      <c r="A751" s="13"/>
      <c r="B751" s="76"/>
      <c r="C751" s="78"/>
      <c r="D751" s="77"/>
      <c r="E751" s="66"/>
      <c r="J751" s="88" t="str">
        <f t="shared" si="157"/>
        <v/>
      </c>
      <c r="K751" s="89" t="str">
        <f t="shared" ca="1" si="158"/>
        <v/>
      </c>
      <c r="L751" s="88" t="str">
        <f t="shared" si="162"/>
        <v/>
      </c>
      <c r="M751" s="90" t="str">
        <f ca="1">IF(J751="","",VALUE(LEFT(OFFSET($E$7,$H$13*($J751-1),0),MAX(ISNUMBER(VALUE(MID(OFFSET($E$7,$H$13*($J751-1),0),{1,2,3,4,5,6,7,8,9},1)))*{1,2,3,4,5,6,7,8,9}))))</f>
        <v/>
      </c>
      <c r="N751" s="90" t="str">
        <f t="shared" ca="1" si="156"/>
        <v/>
      </c>
      <c r="O751" s="91" t="str">
        <f t="shared" si="163"/>
        <v/>
      </c>
      <c r="P751" s="91" t="str">
        <f t="shared" si="164"/>
        <v/>
      </c>
      <c r="Q751" s="92" t="str">
        <f t="shared" si="159"/>
        <v/>
      </c>
      <c r="R751" s="92" t="str">
        <f t="shared" si="165"/>
        <v/>
      </c>
      <c r="S751" s="92" t="str">
        <f t="shared" si="166"/>
        <v/>
      </c>
      <c r="T751" s="92" t="str">
        <f t="shared" si="167"/>
        <v/>
      </c>
      <c r="U751" s="94" t="str">
        <f t="shared" si="160"/>
        <v/>
      </c>
      <c r="V751" s="95" t="str">
        <f t="shared" si="161"/>
        <v/>
      </c>
      <c r="W751" s="95" t="str">
        <f t="shared" si="168"/>
        <v/>
      </c>
      <c r="X751" s="96" t="str">
        <f t="shared" si="169"/>
        <v/>
      </c>
    </row>
    <row r="752" spans="1:24" ht="14.4" x14ac:dyDescent="0.3">
      <c r="A752" s="13"/>
      <c r="B752" s="76"/>
      <c r="C752" s="78"/>
      <c r="D752" s="77"/>
      <c r="E752" s="66"/>
      <c r="J752" s="88" t="str">
        <f t="shared" si="157"/>
        <v/>
      </c>
      <c r="K752" s="89" t="str">
        <f t="shared" ca="1" si="158"/>
        <v/>
      </c>
      <c r="L752" s="88" t="str">
        <f t="shared" si="162"/>
        <v/>
      </c>
      <c r="M752" s="90" t="str">
        <f ca="1">IF(J752="","",VALUE(LEFT(OFFSET($E$7,$H$13*($J752-1),0),MAX(ISNUMBER(VALUE(MID(OFFSET($E$7,$H$13*($J752-1),0),{1,2,3,4,5,6,7,8,9},1)))*{1,2,3,4,5,6,7,8,9}))))</f>
        <v/>
      </c>
      <c r="N752" s="90" t="str">
        <f t="shared" ca="1" si="156"/>
        <v/>
      </c>
      <c r="O752" s="91" t="str">
        <f t="shared" si="163"/>
        <v/>
      </c>
      <c r="P752" s="91" t="str">
        <f t="shared" si="164"/>
        <v/>
      </c>
      <c r="Q752" s="92" t="str">
        <f t="shared" si="159"/>
        <v/>
      </c>
      <c r="R752" s="92" t="str">
        <f t="shared" si="165"/>
        <v/>
      </c>
      <c r="S752" s="92" t="str">
        <f t="shared" si="166"/>
        <v/>
      </c>
      <c r="T752" s="92" t="str">
        <f t="shared" si="167"/>
        <v/>
      </c>
      <c r="U752" s="94" t="str">
        <f t="shared" si="160"/>
        <v/>
      </c>
      <c r="V752" s="95" t="str">
        <f t="shared" si="161"/>
        <v/>
      </c>
      <c r="W752" s="95" t="str">
        <f t="shared" si="168"/>
        <v/>
      </c>
      <c r="X752" s="96" t="str">
        <f t="shared" si="169"/>
        <v/>
      </c>
    </row>
    <row r="753" spans="1:24" ht="14.4" x14ac:dyDescent="0.3">
      <c r="A753" s="13"/>
      <c r="B753" s="76"/>
      <c r="C753" s="78"/>
      <c r="D753" s="77"/>
      <c r="E753" s="66"/>
      <c r="J753" s="88" t="str">
        <f t="shared" si="157"/>
        <v/>
      </c>
      <c r="K753" s="89" t="str">
        <f t="shared" ca="1" si="158"/>
        <v/>
      </c>
      <c r="L753" s="88" t="str">
        <f t="shared" si="162"/>
        <v/>
      </c>
      <c r="M753" s="90" t="str">
        <f ca="1">IF(J753="","",VALUE(LEFT(OFFSET($E$7,$H$13*($J753-1),0),MAX(ISNUMBER(VALUE(MID(OFFSET($E$7,$H$13*($J753-1),0),{1,2,3,4,5,6,7,8,9},1)))*{1,2,3,4,5,6,7,8,9}))))</f>
        <v/>
      </c>
      <c r="N753" s="90" t="str">
        <f t="shared" ca="1" si="156"/>
        <v/>
      </c>
      <c r="O753" s="91" t="str">
        <f t="shared" si="163"/>
        <v/>
      </c>
      <c r="P753" s="91" t="str">
        <f t="shared" si="164"/>
        <v/>
      </c>
      <c r="Q753" s="92" t="str">
        <f t="shared" si="159"/>
        <v/>
      </c>
      <c r="R753" s="92" t="str">
        <f t="shared" si="165"/>
        <v/>
      </c>
      <c r="S753" s="92" t="str">
        <f t="shared" si="166"/>
        <v/>
      </c>
      <c r="T753" s="92" t="str">
        <f t="shared" si="167"/>
        <v/>
      </c>
      <c r="U753" s="94" t="str">
        <f t="shared" si="160"/>
        <v/>
      </c>
      <c r="V753" s="95" t="str">
        <f t="shared" si="161"/>
        <v/>
      </c>
      <c r="W753" s="95" t="str">
        <f t="shared" si="168"/>
        <v/>
      </c>
      <c r="X753" s="96" t="str">
        <f t="shared" si="169"/>
        <v/>
      </c>
    </row>
    <row r="754" spans="1:24" ht="14.4" x14ac:dyDescent="0.3">
      <c r="A754" s="13"/>
      <c r="B754" s="76"/>
      <c r="C754" s="78"/>
      <c r="D754" s="77"/>
      <c r="E754" s="66"/>
      <c r="J754" s="88" t="str">
        <f t="shared" si="157"/>
        <v/>
      </c>
      <c r="K754" s="89" t="str">
        <f t="shared" ca="1" si="158"/>
        <v/>
      </c>
      <c r="L754" s="88" t="str">
        <f t="shared" si="162"/>
        <v/>
      </c>
      <c r="M754" s="90" t="str">
        <f ca="1">IF(J754="","",VALUE(LEFT(OFFSET($E$7,$H$13*($J754-1),0),MAX(ISNUMBER(VALUE(MID(OFFSET($E$7,$H$13*($J754-1),0),{1,2,3,4,5,6,7,8,9},1)))*{1,2,3,4,5,6,7,8,9}))))</f>
        <v/>
      </c>
      <c r="N754" s="90" t="str">
        <f t="shared" ca="1" si="156"/>
        <v/>
      </c>
      <c r="O754" s="91" t="str">
        <f t="shared" si="163"/>
        <v/>
      </c>
      <c r="P754" s="91" t="str">
        <f t="shared" si="164"/>
        <v/>
      </c>
      <c r="Q754" s="92" t="str">
        <f t="shared" si="159"/>
        <v/>
      </c>
      <c r="R754" s="92" t="str">
        <f t="shared" si="165"/>
        <v/>
      </c>
      <c r="S754" s="92" t="str">
        <f t="shared" si="166"/>
        <v/>
      </c>
      <c r="T754" s="92" t="str">
        <f t="shared" si="167"/>
        <v/>
      </c>
      <c r="U754" s="94" t="str">
        <f t="shared" si="160"/>
        <v/>
      </c>
      <c r="V754" s="95" t="str">
        <f t="shared" si="161"/>
        <v/>
      </c>
      <c r="W754" s="95" t="str">
        <f t="shared" si="168"/>
        <v/>
      </c>
      <c r="X754" s="96" t="str">
        <f t="shared" si="169"/>
        <v/>
      </c>
    </row>
    <row r="755" spans="1:24" ht="14.4" x14ac:dyDescent="0.3">
      <c r="A755" s="13"/>
      <c r="B755" s="76"/>
      <c r="C755" s="78"/>
      <c r="D755" s="77"/>
      <c r="E755" s="66"/>
      <c r="J755" s="88" t="str">
        <f t="shared" si="157"/>
        <v/>
      </c>
      <c r="K755" s="89" t="str">
        <f t="shared" ca="1" si="158"/>
        <v/>
      </c>
      <c r="L755" s="88" t="str">
        <f t="shared" si="162"/>
        <v/>
      </c>
      <c r="M755" s="90" t="str">
        <f ca="1">IF(J755="","",VALUE(LEFT(OFFSET($E$7,$H$13*($J755-1),0),MAX(ISNUMBER(VALUE(MID(OFFSET($E$7,$H$13*($J755-1),0),{1,2,3,4,5,6,7,8,9},1)))*{1,2,3,4,5,6,7,8,9}))))</f>
        <v/>
      </c>
      <c r="N755" s="90" t="str">
        <f t="shared" ca="1" si="156"/>
        <v/>
      </c>
      <c r="O755" s="91" t="str">
        <f t="shared" si="163"/>
        <v/>
      </c>
      <c r="P755" s="91" t="str">
        <f t="shared" si="164"/>
        <v/>
      </c>
      <c r="Q755" s="92" t="str">
        <f t="shared" si="159"/>
        <v/>
      </c>
      <c r="R755" s="92" t="str">
        <f t="shared" si="165"/>
        <v/>
      </c>
      <c r="S755" s="92" t="str">
        <f t="shared" si="166"/>
        <v/>
      </c>
      <c r="T755" s="92" t="str">
        <f t="shared" si="167"/>
        <v/>
      </c>
      <c r="U755" s="94" t="str">
        <f t="shared" si="160"/>
        <v/>
      </c>
      <c r="V755" s="95" t="str">
        <f t="shared" si="161"/>
        <v/>
      </c>
      <c r="W755" s="95" t="str">
        <f t="shared" si="168"/>
        <v/>
      </c>
      <c r="X755" s="96" t="str">
        <f t="shared" si="169"/>
        <v/>
      </c>
    </row>
    <row r="756" spans="1:24" ht="14.4" x14ac:dyDescent="0.3">
      <c r="A756" s="13"/>
      <c r="B756" s="76"/>
      <c r="C756" s="78"/>
      <c r="D756" s="77"/>
      <c r="E756" s="66"/>
      <c r="J756" s="88" t="str">
        <f t="shared" si="157"/>
        <v/>
      </c>
      <c r="K756" s="89" t="str">
        <f t="shared" ca="1" si="158"/>
        <v/>
      </c>
      <c r="L756" s="88" t="str">
        <f t="shared" si="162"/>
        <v/>
      </c>
      <c r="M756" s="90" t="str">
        <f ca="1">IF(J756="","",VALUE(LEFT(OFFSET($E$7,$H$13*($J756-1),0),MAX(ISNUMBER(VALUE(MID(OFFSET($E$7,$H$13*($J756-1),0),{1,2,3,4,5,6,7,8,9},1)))*{1,2,3,4,5,6,7,8,9}))))</f>
        <v/>
      </c>
      <c r="N756" s="90" t="str">
        <f t="shared" ca="1" si="156"/>
        <v/>
      </c>
      <c r="O756" s="91" t="str">
        <f t="shared" si="163"/>
        <v/>
      </c>
      <c r="P756" s="91" t="str">
        <f t="shared" si="164"/>
        <v/>
      </c>
      <c r="Q756" s="92" t="str">
        <f t="shared" si="159"/>
        <v/>
      </c>
      <c r="R756" s="92" t="str">
        <f t="shared" si="165"/>
        <v/>
      </c>
      <c r="S756" s="92" t="str">
        <f t="shared" si="166"/>
        <v/>
      </c>
      <c r="T756" s="92" t="str">
        <f t="shared" si="167"/>
        <v/>
      </c>
      <c r="U756" s="94" t="str">
        <f t="shared" si="160"/>
        <v/>
      </c>
      <c r="V756" s="95" t="str">
        <f t="shared" si="161"/>
        <v/>
      </c>
      <c r="W756" s="95" t="str">
        <f t="shared" si="168"/>
        <v/>
      </c>
      <c r="X756" s="96" t="str">
        <f t="shared" si="169"/>
        <v/>
      </c>
    </row>
    <row r="757" spans="1:24" ht="14.4" x14ac:dyDescent="0.3">
      <c r="A757" s="13"/>
      <c r="B757" s="76"/>
      <c r="C757" s="78"/>
      <c r="D757" s="77"/>
      <c r="E757" s="66"/>
      <c r="J757" s="88" t="str">
        <f t="shared" si="157"/>
        <v/>
      </c>
      <c r="K757" s="89" t="str">
        <f t="shared" ca="1" si="158"/>
        <v/>
      </c>
      <c r="L757" s="88" t="str">
        <f t="shared" si="162"/>
        <v/>
      </c>
      <c r="M757" s="90" t="str">
        <f ca="1">IF(J757="","",VALUE(LEFT(OFFSET($E$7,$H$13*($J757-1),0),MAX(ISNUMBER(VALUE(MID(OFFSET($E$7,$H$13*($J757-1),0),{1,2,3,4,5,6,7,8,9},1)))*{1,2,3,4,5,6,7,8,9}))))</f>
        <v/>
      </c>
      <c r="N757" s="90" t="str">
        <f t="shared" ca="1" si="156"/>
        <v/>
      </c>
      <c r="O757" s="91" t="str">
        <f t="shared" si="163"/>
        <v/>
      </c>
      <c r="P757" s="91" t="str">
        <f t="shared" si="164"/>
        <v/>
      </c>
      <c r="Q757" s="92" t="str">
        <f t="shared" si="159"/>
        <v/>
      </c>
      <c r="R757" s="92" t="str">
        <f t="shared" si="165"/>
        <v/>
      </c>
      <c r="S757" s="92" t="str">
        <f t="shared" si="166"/>
        <v/>
      </c>
      <c r="T757" s="92" t="str">
        <f t="shared" si="167"/>
        <v/>
      </c>
      <c r="U757" s="94" t="str">
        <f t="shared" si="160"/>
        <v/>
      </c>
      <c r="V757" s="95" t="str">
        <f t="shared" si="161"/>
        <v/>
      </c>
      <c r="W757" s="95" t="str">
        <f t="shared" si="168"/>
        <v/>
      </c>
      <c r="X757" s="96" t="str">
        <f t="shared" si="169"/>
        <v/>
      </c>
    </row>
    <row r="758" spans="1:24" ht="14.4" x14ac:dyDescent="0.3">
      <c r="A758" s="13"/>
      <c r="B758" s="76"/>
      <c r="C758" s="78"/>
      <c r="D758" s="77"/>
      <c r="E758" s="66"/>
      <c r="J758" s="88" t="str">
        <f t="shared" si="157"/>
        <v/>
      </c>
      <c r="K758" s="89" t="str">
        <f t="shared" ca="1" si="158"/>
        <v/>
      </c>
      <c r="L758" s="88" t="str">
        <f t="shared" si="162"/>
        <v/>
      </c>
      <c r="M758" s="90" t="str">
        <f ca="1">IF(J758="","",VALUE(LEFT(OFFSET($E$7,$H$13*($J758-1),0),MAX(ISNUMBER(VALUE(MID(OFFSET($E$7,$H$13*($J758-1),0),{1,2,3,4,5,6,7,8,9},1)))*{1,2,3,4,5,6,7,8,9}))))</f>
        <v/>
      </c>
      <c r="N758" s="90" t="str">
        <f t="shared" ca="1" si="156"/>
        <v/>
      </c>
      <c r="O758" s="91" t="str">
        <f t="shared" si="163"/>
        <v/>
      </c>
      <c r="P758" s="91" t="str">
        <f t="shared" si="164"/>
        <v/>
      </c>
      <c r="Q758" s="92" t="str">
        <f t="shared" si="159"/>
        <v/>
      </c>
      <c r="R758" s="92" t="str">
        <f t="shared" si="165"/>
        <v/>
      </c>
      <c r="S758" s="92" t="str">
        <f t="shared" si="166"/>
        <v/>
      </c>
      <c r="T758" s="92" t="str">
        <f t="shared" si="167"/>
        <v/>
      </c>
      <c r="U758" s="94" t="str">
        <f t="shared" si="160"/>
        <v/>
      </c>
      <c r="V758" s="95" t="str">
        <f t="shared" si="161"/>
        <v/>
      </c>
      <c r="W758" s="95" t="str">
        <f t="shared" si="168"/>
        <v/>
      </c>
      <c r="X758" s="96" t="str">
        <f t="shared" si="169"/>
        <v/>
      </c>
    </row>
    <row r="759" spans="1:24" ht="14.4" x14ac:dyDescent="0.3">
      <c r="A759" s="13"/>
      <c r="B759" s="76"/>
      <c r="C759" s="78"/>
      <c r="D759" s="77"/>
      <c r="E759" s="66"/>
      <c r="J759" s="88" t="str">
        <f t="shared" si="157"/>
        <v/>
      </c>
      <c r="K759" s="89" t="str">
        <f t="shared" ca="1" si="158"/>
        <v/>
      </c>
      <c r="L759" s="88" t="str">
        <f t="shared" si="162"/>
        <v/>
      </c>
      <c r="M759" s="90" t="str">
        <f ca="1">IF(J759="","",VALUE(LEFT(OFFSET($E$7,$H$13*($J759-1),0),MAX(ISNUMBER(VALUE(MID(OFFSET($E$7,$H$13*($J759-1),0),{1,2,3,4,5,6,7,8,9},1)))*{1,2,3,4,5,6,7,8,9}))))</f>
        <v/>
      </c>
      <c r="N759" s="90" t="str">
        <f t="shared" ca="1" si="156"/>
        <v/>
      </c>
      <c r="O759" s="91" t="str">
        <f t="shared" si="163"/>
        <v/>
      </c>
      <c r="P759" s="91" t="str">
        <f t="shared" si="164"/>
        <v/>
      </c>
      <c r="Q759" s="92" t="str">
        <f t="shared" si="159"/>
        <v/>
      </c>
      <c r="R759" s="92" t="str">
        <f t="shared" si="165"/>
        <v/>
      </c>
      <c r="S759" s="92" t="str">
        <f t="shared" si="166"/>
        <v/>
      </c>
      <c r="T759" s="92" t="str">
        <f t="shared" si="167"/>
        <v/>
      </c>
      <c r="U759" s="94" t="str">
        <f t="shared" si="160"/>
        <v/>
      </c>
      <c r="V759" s="95" t="str">
        <f t="shared" si="161"/>
        <v/>
      </c>
      <c r="W759" s="95" t="str">
        <f t="shared" si="168"/>
        <v/>
      </c>
      <c r="X759" s="96" t="str">
        <f t="shared" si="169"/>
        <v/>
      </c>
    </row>
    <row r="760" spans="1:24" ht="14.4" x14ac:dyDescent="0.3">
      <c r="A760" s="13"/>
      <c r="B760" s="76"/>
      <c r="C760" s="78"/>
      <c r="D760" s="77"/>
      <c r="E760" s="66"/>
      <c r="J760" s="88" t="str">
        <f t="shared" si="157"/>
        <v/>
      </c>
      <c r="K760" s="89" t="str">
        <f t="shared" ca="1" si="158"/>
        <v/>
      </c>
      <c r="L760" s="88" t="str">
        <f t="shared" si="162"/>
        <v/>
      </c>
      <c r="M760" s="90" t="str">
        <f ca="1">IF(J760="","",VALUE(LEFT(OFFSET($E$7,$H$13*($J760-1),0),MAX(ISNUMBER(VALUE(MID(OFFSET($E$7,$H$13*($J760-1),0),{1,2,3,4,5,6,7,8,9},1)))*{1,2,3,4,5,6,7,8,9}))))</f>
        <v/>
      </c>
      <c r="N760" s="90" t="str">
        <f t="shared" ca="1" si="156"/>
        <v/>
      </c>
      <c r="O760" s="91" t="str">
        <f t="shared" si="163"/>
        <v/>
      </c>
      <c r="P760" s="91" t="str">
        <f t="shared" si="164"/>
        <v/>
      </c>
      <c r="Q760" s="92" t="str">
        <f t="shared" si="159"/>
        <v/>
      </c>
      <c r="R760" s="92" t="str">
        <f t="shared" si="165"/>
        <v/>
      </c>
      <c r="S760" s="92" t="str">
        <f t="shared" si="166"/>
        <v/>
      </c>
      <c r="T760" s="92" t="str">
        <f t="shared" si="167"/>
        <v/>
      </c>
      <c r="U760" s="94" t="str">
        <f t="shared" si="160"/>
        <v/>
      </c>
      <c r="V760" s="95" t="str">
        <f t="shared" si="161"/>
        <v/>
      </c>
      <c r="W760" s="95" t="str">
        <f t="shared" si="168"/>
        <v/>
      </c>
      <c r="X760" s="96" t="str">
        <f t="shared" si="169"/>
        <v/>
      </c>
    </row>
    <row r="761" spans="1:24" ht="14.4" x14ac:dyDescent="0.3">
      <c r="A761" s="13"/>
      <c r="B761" s="76"/>
      <c r="C761" s="78"/>
      <c r="D761" s="77"/>
      <c r="E761" s="66"/>
      <c r="J761" s="88" t="str">
        <f t="shared" si="157"/>
        <v/>
      </c>
      <c r="K761" s="89" t="str">
        <f t="shared" ca="1" si="158"/>
        <v/>
      </c>
      <c r="L761" s="88" t="str">
        <f t="shared" si="162"/>
        <v/>
      </c>
      <c r="M761" s="90" t="str">
        <f ca="1">IF(J761="","",VALUE(LEFT(OFFSET($E$7,$H$13*($J761-1),0),MAX(ISNUMBER(VALUE(MID(OFFSET($E$7,$H$13*($J761-1),0),{1,2,3,4,5,6,7,8,9},1)))*{1,2,3,4,5,6,7,8,9}))))</f>
        <v/>
      </c>
      <c r="N761" s="90" t="str">
        <f t="shared" ca="1" si="156"/>
        <v/>
      </c>
      <c r="O761" s="91" t="str">
        <f t="shared" si="163"/>
        <v/>
      </c>
      <c r="P761" s="91" t="str">
        <f t="shared" si="164"/>
        <v/>
      </c>
      <c r="Q761" s="92" t="str">
        <f t="shared" si="159"/>
        <v/>
      </c>
      <c r="R761" s="92" t="str">
        <f t="shared" si="165"/>
        <v/>
      </c>
      <c r="S761" s="92" t="str">
        <f t="shared" si="166"/>
        <v/>
      </c>
      <c r="T761" s="92" t="str">
        <f t="shared" si="167"/>
        <v/>
      </c>
      <c r="U761" s="94" t="str">
        <f t="shared" si="160"/>
        <v/>
      </c>
      <c r="V761" s="95" t="str">
        <f t="shared" si="161"/>
        <v/>
      </c>
      <c r="W761" s="95" t="str">
        <f t="shared" si="168"/>
        <v/>
      </c>
      <c r="X761" s="96" t="str">
        <f t="shared" si="169"/>
        <v/>
      </c>
    </row>
    <row r="762" spans="1:24" ht="14.4" x14ac:dyDescent="0.3">
      <c r="A762" s="13"/>
      <c r="B762" s="76"/>
      <c r="C762" s="78"/>
      <c r="D762" s="77"/>
      <c r="E762" s="66"/>
      <c r="J762" s="88" t="str">
        <f t="shared" si="157"/>
        <v/>
      </c>
      <c r="K762" s="89" t="str">
        <f t="shared" ca="1" si="158"/>
        <v/>
      </c>
      <c r="L762" s="88" t="str">
        <f t="shared" si="162"/>
        <v/>
      </c>
      <c r="M762" s="90" t="str">
        <f ca="1">IF(J762="","",VALUE(LEFT(OFFSET($E$7,$H$13*($J762-1),0),MAX(ISNUMBER(VALUE(MID(OFFSET($E$7,$H$13*($J762-1),0),{1,2,3,4,5,6,7,8,9},1)))*{1,2,3,4,5,6,7,8,9}))))</f>
        <v/>
      </c>
      <c r="N762" s="90" t="str">
        <f t="shared" ca="1" si="156"/>
        <v/>
      </c>
      <c r="O762" s="91" t="str">
        <f t="shared" si="163"/>
        <v/>
      </c>
      <c r="P762" s="91" t="str">
        <f t="shared" si="164"/>
        <v/>
      </c>
      <c r="Q762" s="92" t="str">
        <f t="shared" si="159"/>
        <v/>
      </c>
      <c r="R762" s="92" t="str">
        <f t="shared" si="165"/>
        <v/>
      </c>
      <c r="S762" s="92" t="str">
        <f t="shared" si="166"/>
        <v/>
      </c>
      <c r="T762" s="92" t="str">
        <f t="shared" si="167"/>
        <v/>
      </c>
      <c r="U762" s="94" t="str">
        <f t="shared" si="160"/>
        <v/>
      </c>
      <c r="V762" s="95" t="str">
        <f t="shared" si="161"/>
        <v/>
      </c>
      <c r="W762" s="95" t="str">
        <f t="shared" si="168"/>
        <v/>
      </c>
      <c r="X762" s="96" t="str">
        <f t="shared" si="169"/>
        <v/>
      </c>
    </row>
    <row r="763" spans="1:24" ht="14.4" x14ac:dyDescent="0.3">
      <c r="A763" s="13"/>
      <c r="B763" s="76"/>
      <c r="C763" s="78"/>
      <c r="D763" s="77"/>
      <c r="E763" s="66"/>
      <c r="J763" s="88" t="str">
        <f t="shared" si="157"/>
        <v/>
      </c>
      <c r="K763" s="89" t="str">
        <f t="shared" ca="1" si="158"/>
        <v/>
      </c>
      <c r="L763" s="88" t="str">
        <f t="shared" si="162"/>
        <v/>
      </c>
      <c r="M763" s="90" t="str">
        <f ca="1">IF(J763="","",VALUE(LEFT(OFFSET($E$7,$H$13*($J763-1),0),MAX(ISNUMBER(VALUE(MID(OFFSET($E$7,$H$13*($J763-1),0),{1,2,3,4,5,6,7,8,9},1)))*{1,2,3,4,5,6,7,8,9}))))</f>
        <v/>
      </c>
      <c r="N763" s="90" t="str">
        <f t="shared" ca="1" si="156"/>
        <v/>
      </c>
      <c r="O763" s="91" t="str">
        <f t="shared" si="163"/>
        <v/>
      </c>
      <c r="P763" s="91" t="str">
        <f t="shared" si="164"/>
        <v/>
      </c>
      <c r="Q763" s="92" t="str">
        <f t="shared" si="159"/>
        <v/>
      </c>
      <c r="R763" s="92" t="str">
        <f t="shared" si="165"/>
        <v/>
      </c>
      <c r="S763" s="92" t="str">
        <f t="shared" si="166"/>
        <v/>
      </c>
      <c r="T763" s="92" t="str">
        <f t="shared" si="167"/>
        <v/>
      </c>
      <c r="U763" s="94" t="str">
        <f t="shared" si="160"/>
        <v/>
      </c>
      <c r="V763" s="95" t="str">
        <f t="shared" si="161"/>
        <v/>
      </c>
      <c r="W763" s="95" t="str">
        <f t="shared" si="168"/>
        <v/>
      </c>
      <c r="X763" s="96" t="str">
        <f t="shared" si="169"/>
        <v/>
      </c>
    </row>
    <row r="764" spans="1:24" ht="14.4" x14ac:dyDescent="0.3">
      <c r="A764" s="13"/>
      <c r="B764" s="76"/>
      <c r="C764" s="78"/>
      <c r="D764" s="77"/>
      <c r="E764" s="66"/>
      <c r="J764" s="88" t="str">
        <f t="shared" si="157"/>
        <v/>
      </c>
      <c r="K764" s="89" t="str">
        <f t="shared" ca="1" si="158"/>
        <v/>
      </c>
      <c r="L764" s="88" t="str">
        <f t="shared" si="162"/>
        <v/>
      </c>
      <c r="M764" s="90" t="str">
        <f ca="1">IF(J764="","",VALUE(LEFT(OFFSET($E$7,$H$13*($J764-1),0),MAX(ISNUMBER(VALUE(MID(OFFSET($E$7,$H$13*($J764-1),0),{1,2,3,4,5,6,7,8,9},1)))*{1,2,3,4,5,6,7,8,9}))))</f>
        <v/>
      </c>
      <c r="N764" s="90" t="str">
        <f t="shared" ca="1" si="156"/>
        <v/>
      </c>
      <c r="O764" s="91" t="str">
        <f t="shared" si="163"/>
        <v/>
      </c>
      <c r="P764" s="91" t="str">
        <f t="shared" si="164"/>
        <v/>
      </c>
      <c r="Q764" s="92" t="str">
        <f t="shared" si="159"/>
        <v/>
      </c>
      <c r="R764" s="92" t="str">
        <f t="shared" si="165"/>
        <v/>
      </c>
      <c r="S764" s="92" t="str">
        <f t="shared" si="166"/>
        <v/>
      </c>
      <c r="T764" s="92" t="str">
        <f t="shared" si="167"/>
        <v/>
      </c>
      <c r="U764" s="94" t="str">
        <f t="shared" si="160"/>
        <v/>
      </c>
      <c r="V764" s="95" t="str">
        <f t="shared" si="161"/>
        <v/>
      </c>
      <c r="W764" s="95" t="str">
        <f t="shared" si="168"/>
        <v/>
      </c>
      <c r="X764" s="96" t="str">
        <f t="shared" si="169"/>
        <v/>
      </c>
    </row>
    <row r="765" spans="1:24" ht="14.4" x14ac:dyDescent="0.3">
      <c r="A765" s="13"/>
      <c r="B765" s="76"/>
      <c r="C765" s="78"/>
      <c r="D765" s="77"/>
      <c r="E765" s="66"/>
      <c r="J765" s="88" t="str">
        <f t="shared" si="157"/>
        <v/>
      </c>
      <c r="K765" s="89" t="str">
        <f t="shared" ca="1" si="158"/>
        <v/>
      </c>
      <c r="L765" s="88" t="str">
        <f t="shared" si="162"/>
        <v/>
      </c>
      <c r="M765" s="90" t="str">
        <f ca="1">IF(J765="","",VALUE(LEFT(OFFSET($E$7,$H$13*($J765-1),0),MAX(ISNUMBER(VALUE(MID(OFFSET($E$7,$H$13*($J765-1),0),{1,2,3,4,5,6,7,8,9},1)))*{1,2,3,4,5,6,7,8,9}))))</f>
        <v/>
      </c>
      <c r="N765" s="90" t="str">
        <f t="shared" ca="1" si="156"/>
        <v/>
      </c>
      <c r="O765" s="91" t="str">
        <f t="shared" si="163"/>
        <v/>
      </c>
      <c r="P765" s="91" t="str">
        <f t="shared" si="164"/>
        <v/>
      </c>
      <c r="Q765" s="92" t="str">
        <f t="shared" si="159"/>
        <v/>
      </c>
      <c r="R765" s="92" t="str">
        <f t="shared" si="165"/>
        <v/>
      </c>
      <c r="S765" s="92" t="str">
        <f t="shared" si="166"/>
        <v/>
      </c>
      <c r="T765" s="92" t="str">
        <f t="shared" si="167"/>
        <v/>
      </c>
      <c r="U765" s="94" t="str">
        <f t="shared" si="160"/>
        <v/>
      </c>
      <c r="V765" s="95" t="str">
        <f t="shared" si="161"/>
        <v/>
      </c>
      <c r="W765" s="95" t="str">
        <f t="shared" si="168"/>
        <v/>
      </c>
      <c r="X765" s="96" t="str">
        <f t="shared" si="169"/>
        <v/>
      </c>
    </row>
    <row r="766" spans="1:24" ht="14.4" x14ac:dyDescent="0.3">
      <c r="A766" s="13"/>
      <c r="B766" s="76"/>
      <c r="C766" s="78"/>
      <c r="D766" s="77"/>
      <c r="E766" s="66"/>
      <c r="J766" s="88" t="str">
        <f t="shared" si="157"/>
        <v/>
      </c>
      <c r="K766" s="89" t="str">
        <f t="shared" ca="1" si="158"/>
        <v/>
      </c>
      <c r="L766" s="88" t="str">
        <f t="shared" si="162"/>
        <v/>
      </c>
      <c r="M766" s="90" t="str">
        <f ca="1">IF(J766="","",VALUE(LEFT(OFFSET($E$7,$H$13*($J766-1),0),MAX(ISNUMBER(VALUE(MID(OFFSET($E$7,$H$13*($J766-1),0),{1,2,3,4,5,6,7,8,9},1)))*{1,2,3,4,5,6,7,8,9}))))</f>
        <v/>
      </c>
      <c r="N766" s="90" t="str">
        <f t="shared" ca="1" si="156"/>
        <v/>
      </c>
      <c r="O766" s="91" t="str">
        <f t="shared" si="163"/>
        <v/>
      </c>
      <c r="P766" s="91" t="str">
        <f t="shared" si="164"/>
        <v/>
      </c>
      <c r="Q766" s="92" t="str">
        <f t="shared" si="159"/>
        <v/>
      </c>
      <c r="R766" s="92" t="str">
        <f t="shared" si="165"/>
        <v/>
      </c>
      <c r="S766" s="92" t="str">
        <f t="shared" si="166"/>
        <v/>
      </c>
      <c r="T766" s="92" t="str">
        <f t="shared" si="167"/>
        <v/>
      </c>
      <c r="U766" s="94" t="str">
        <f t="shared" si="160"/>
        <v/>
      </c>
      <c r="V766" s="95" t="str">
        <f t="shared" si="161"/>
        <v/>
      </c>
      <c r="W766" s="95" t="str">
        <f t="shared" si="168"/>
        <v/>
      </c>
      <c r="X766" s="96" t="str">
        <f t="shared" si="169"/>
        <v/>
      </c>
    </row>
    <row r="767" spans="1:24" ht="14.4" x14ac:dyDescent="0.3">
      <c r="A767" s="13"/>
      <c r="B767" s="76"/>
      <c r="C767" s="78"/>
      <c r="D767" s="77"/>
      <c r="E767" s="66"/>
      <c r="J767" s="88" t="str">
        <f t="shared" si="157"/>
        <v/>
      </c>
      <c r="K767" s="89" t="str">
        <f t="shared" ca="1" si="158"/>
        <v/>
      </c>
      <c r="L767" s="88" t="str">
        <f t="shared" si="162"/>
        <v/>
      </c>
      <c r="M767" s="90" t="str">
        <f ca="1">IF(J767="","",VALUE(LEFT(OFFSET($E$7,$H$13*($J767-1),0),MAX(ISNUMBER(VALUE(MID(OFFSET($E$7,$H$13*($J767-1),0),{1,2,3,4,5,6,7,8,9},1)))*{1,2,3,4,5,6,7,8,9}))))</f>
        <v/>
      </c>
      <c r="N767" s="90" t="str">
        <f t="shared" ca="1" si="156"/>
        <v/>
      </c>
      <c r="O767" s="91" t="str">
        <f t="shared" si="163"/>
        <v/>
      </c>
      <c r="P767" s="91" t="str">
        <f t="shared" si="164"/>
        <v/>
      </c>
      <c r="Q767" s="92" t="str">
        <f t="shared" si="159"/>
        <v/>
      </c>
      <c r="R767" s="92" t="str">
        <f t="shared" si="165"/>
        <v/>
      </c>
      <c r="S767" s="92" t="str">
        <f t="shared" si="166"/>
        <v/>
      </c>
      <c r="T767" s="92" t="str">
        <f t="shared" si="167"/>
        <v/>
      </c>
      <c r="U767" s="94" t="str">
        <f t="shared" si="160"/>
        <v/>
      </c>
      <c r="V767" s="95" t="str">
        <f t="shared" si="161"/>
        <v/>
      </c>
      <c r="W767" s="95" t="str">
        <f t="shared" si="168"/>
        <v/>
      </c>
      <c r="X767" s="96" t="str">
        <f t="shared" si="169"/>
        <v/>
      </c>
    </row>
    <row r="768" spans="1:24" ht="14.4" x14ac:dyDescent="0.3">
      <c r="A768" s="13"/>
      <c r="B768" s="76"/>
      <c r="C768" s="78"/>
      <c r="D768" s="77"/>
      <c r="E768" s="66"/>
      <c r="J768" s="88" t="str">
        <f t="shared" si="157"/>
        <v/>
      </c>
      <c r="K768" s="89" t="str">
        <f t="shared" ca="1" si="158"/>
        <v/>
      </c>
      <c r="L768" s="88" t="str">
        <f t="shared" si="162"/>
        <v/>
      </c>
      <c r="M768" s="90" t="str">
        <f ca="1">IF(J768="","",VALUE(LEFT(OFFSET($E$7,$H$13*($J768-1),0),MAX(ISNUMBER(VALUE(MID(OFFSET($E$7,$H$13*($J768-1),0),{1,2,3,4,5,6,7,8,9},1)))*{1,2,3,4,5,6,7,8,9}))))</f>
        <v/>
      </c>
      <c r="N768" s="90" t="str">
        <f t="shared" ca="1" si="156"/>
        <v/>
      </c>
      <c r="O768" s="91" t="str">
        <f t="shared" si="163"/>
        <v/>
      </c>
      <c r="P768" s="91" t="str">
        <f t="shared" si="164"/>
        <v/>
      </c>
      <c r="Q768" s="92" t="str">
        <f t="shared" si="159"/>
        <v/>
      </c>
      <c r="R768" s="92" t="str">
        <f t="shared" si="165"/>
        <v/>
      </c>
      <c r="S768" s="92" t="str">
        <f t="shared" si="166"/>
        <v/>
      </c>
      <c r="T768" s="92" t="str">
        <f t="shared" si="167"/>
        <v/>
      </c>
      <c r="U768" s="94" t="str">
        <f t="shared" si="160"/>
        <v/>
      </c>
      <c r="V768" s="95" t="str">
        <f t="shared" si="161"/>
        <v/>
      </c>
      <c r="W768" s="95" t="str">
        <f t="shared" si="168"/>
        <v/>
      </c>
      <c r="X768" s="96" t="str">
        <f t="shared" si="169"/>
        <v/>
      </c>
    </row>
    <row r="769" spans="1:24" ht="14.4" x14ac:dyDescent="0.3">
      <c r="A769" s="13"/>
      <c r="B769" s="76"/>
      <c r="C769" s="78"/>
      <c r="D769" s="77"/>
      <c r="E769" s="66"/>
      <c r="J769" s="88" t="str">
        <f t="shared" si="157"/>
        <v/>
      </c>
      <c r="K769" s="89" t="str">
        <f t="shared" ca="1" si="158"/>
        <v/>
      </c>
      <c r="L769" s="88" t="str">
        <f t="shared" si="162"/>
        <v/>
      </c>
      <c r="M769" s="90" t="str">
        <f ca="1">IF(J769="","",VALUE(LEFT(OFFSET($E$7,$H$13*($J769-1),0),MAX(ISNUMBER(VALUE(MID(OFFSET($E$7,$H$13*($J769-1),0),{1,2,3,4,5,6,7,8,9},1)))*{1,2,3,4,5,6,7,8,9}))))</f>
        <v/>
      </c>
      <c r="N769" s="90" t="str">
        <f t="shared" ca="1" si="156"/>
        <v/>
      </c>
      <c r="O769" s="91" t="str">
        <f t="shared" si="163"/>
        <v/>
      </c>
      <c r="P769" s="91" t="str">
        <f t="shared" si="164"/>
        <v/>
      </c>
      <c r="Q769" s="92" t="str">
        <f t="shared" si="159"/>
        <v/>
      </c>
      <c r="R769" s="92" t="str">
        <f t="shared" si="165"/>
        <v/>
      </c>
      <c r="S769" s="92" t="str">
        <f t="shared" si="166"/>
        <v/>
      </c>
      <c r="T769" s="92" t="str">
        <f t="shared" si="167"/>
        <v/>
      </c>
      <c r="U769" s="94" t="str">
        <f t="shared" si="160"/>
        <v/>
      </c>
      <c r="V769" s="95" t="str">
        <f t="shared" si="161"/>
        <v/>
      </c>
      <c r="W769" s="95" t="str">
        <f t="shared" si="168"/>
        <v/>
      </c>
      <c r="X769" s="96" t="str">
        <f t="shared" si="169"/>
        <v/>
      </c>
    </row>
    <row r="770" spans="1:24" ht="14.4" x14ac:dyDescent="0.3">
      <c r="A770" s="13"/>
      <c r="B770" s="76"/>
      <c r="C770" s="78"/>
      <c r="D770" s="77"/>
      <c r="E770" s="66"/>
      <c r="J770" s="88" t="str">
        <f t="shared" si="157"/>
        <v/>
      </c>
      <c r="K770" s="89" t="str">
        <f t="shared" ca="1" si="158"/>
        <v/>
      </c>
      <c r="L770" s="88" t="str">
        <f t="shared" si="162"/>
        <v/>
      </c>
      <c r="M770" s="90" t="str">
        <f ca="1">IF(J770="","",VALUE(LEFT(OFFSET($E$7,$H$13*($J770-1),0),MAX(ISNUMBER(VALUE(MID(OFFSET($E$7,$H$13*($J770-1),0),{1,2,3,4,5,6,7,8,9},1)))*{1,2,3,4,5,6,7,8,9}))))</f>
        <v/>
      </c>
      <c r="N770" s="90" t="str">
        <f t="shared" ca="1" si="156"/>
        <v/>
      </c>
      <c r="O770" s="91" t="str">
        <f t="shared" si="163"/>
        <v/>
      </c>
      <c r="P770" s="91" t="str">
        <f t="shared" si="164"/>
        <v/>
      </c>
      <c r="Q770" s="92" t="str">
        <f t="shared" si="159"/>
        <v/>
      </c>
      <c r="R770" s="92" t="str">
        <f t="shared" si="165"/>
        <v/>
      </c>
      <c r="S770" s="92" t="str">
        <f t="shared" si="166"/>
        <v/>
      </c>
      <c r="T770" s="92" t="str">
        <f t="shared" si="167"/>
        <v/>
      </c>
      <c r="U770" s="94" t="str">
        <f t="shared" si="160"/>
        <v/>
      </c>
      <c r="V770" s="95" t="str">
        <f t="shared" si="161"/>
        <v/>
      </c>
      <c r="W770" s="95" t="str">
        <f t="shared" si="168"/>
        <v/>
      </c>
      <c r="X770" s="96" t="str">
        <f t="shared" si="169"/>
        <v/>
      </c>
    </row>
    <row r="771" spans="1:24" ht="14.4" x14ac:dyDescent="0.3">
      <c r="A771" s="13"/>
      <c r="B771" s="76"/>
      <c r="C771" s="78"/>
      <c r="D771" s="77"/>
      <c r="E771" s="66"/>
      <c r="J771" s="88" t="str">
        <f t="shared" si="157"/>
        <v/>
      </c>
      <c r="K771" s="89" t="str">
        <f t="shared" ca="1" si="158"/>
        <v/>
      </c>
      <c r="L771" s="88" t="str">
        <f t="shared" si="162"/>
        <v/>
      </c>
      <c r="M771" s="90" t="str">
        <f ca="1">IF(J771="","",VALUE(LEFT(OFFSET($E$7,$H$13*($J771-1),0),MAX(ISNUMBER(VALUE(MID(OFFSET($E$7,$H$13*($J771-1),0),{1,2,3,4,5,6,7,8,9},1)))*{1,2,3,4,5,6,7,8,9}))))</f>
        <v/>
      </c>
      <c r="N771" s="90" t="str">
        <f t="shared" ca="1" si="156"/>
        <v/>
      </c>
      <c r="O771" s="91" t="str">
        <f t="shared" si="163"/>
        <v/>
      </c>
      <c r="P771" s="91" t="str">
        <f t="shared" si="164"/>
        <v/>
      </c>
      <c r="Q771" s="92" t="str">
        <f t="shared" si="159"/>
        <v/>
      </c>
      <c r="R771" s="92" t="str">
        <f t="shared" si="165"/>
        <v/>
      </c>
      <c r="S771" s="92" t="str">
        <f t="shared" si="166"/>
        <v/>
      </c>
      <c r="T771" s="92" t="str">
        <f t="shared" si="167"/>
        <v/>
      </c>
      <c r="U771" s="94" t="str">
        <f t="shared" si="160"/>
        <v/>
      </c>
      <c r="V771" s="95" t="str">
        <f t="shared" si="161"/>
        <v/>
      </c>
      <c r="W771" s="95" t="str">
        <f t="shared" si="168"/>
        <v/>
      </c>
      <c r="X771" s="96" t="str">
        <f t="shared" si="169"/>
        <v/>
      </c>
    </row>
    <row r="772" spans="1:24" ht="14.4" x14ac:dyDescent="0.3">
      <c r="A772" s="13"/>
      <c r="B772" s="76"/>
      <c r="C772" s="78"/>
      <c r="D772" s="77"/>
      <c r="E772" s="66"/>
      <c r="J772" s="88" t="str">
        <f t="shared" si="157"/>
        <v/>
      </c>
      <c r="K772" s="89" t="str">
        <f t="shared" ca="1" si="158"/>
        <v/>
      </c>
      <c r="L772" s="88" t="str">
        <f t="shared" si="162"/>
        <v/>
      </c>
      <c r="M772" s="90" t="str">
        <f ca="1">IF(J772="","",VALUE(LEFT(OFFSET($E$7,$H$13*($J772-1),0),MAX(ISNUMBER(VALUE(MID(OFFSET($E$7,$H$13*($J772-1),0),{1,2,3,4,5,6,7,8,9},1)))*{1,2,3,4,5,6,7,8,9}))))</f>
        <v/>
      </c>
      <c r="N772" s="90" t="str">
        <f t="shared" ca="1" si="156"/>
        <v/>
      </c>
      <c r="O772" s="91" t="str">
        <f t="shared" si="163"/>
        <v/>
      </c>
      <c r="P772" s="91" t="str">
        <f t="shared" si="164"/>
        <v/>
      </c>
      <c r="Q772" s="92" t="str">
        <f t="shared" si="159"/>
        <v/>
      </c>
      <c r="R772" s="92" t="str">
        <f t="shared" si="165"/>
        <v/>
      </c>
      <c r="S772" s="92" t="str">
        <f t="shared" si="166"/>
        <v/>
      </c>
      <c r="T772" s="92" t="str">
        <f t="shared" si="167"/>
        <v/>
      </c>
      <c r="U772" s="94" t="str">
        <f t="shared" si="160"/>
        <v/>
      </c>
      <c r="V772" s="95" t="str">
        <f t="shared" si="161"/>
        <v/>
      </c>
      <c r="W772" s="95" t="str">
        <f t="shared" si="168"/>
        <v/>
      </c>
      <c r="X772" s="96" t="str">
        <f t="shared" si="169"/>
        <v/>
      </c>
    </row>
    <row r="773" spans="1:24" ht="14.4" x14ac:dyDescent="0.3">
      <c r="A773" s="13"/>
      <c r="B773" s="76"/>
      <c r="C773" s="78"/>
      <c r="D773" s="77"/>
      <c r="E773" s="66"/>
      <c r="J773" s="88" t="str">
        <f t="shared" si="157"/>
        <v/>
      </c>
      <c r="K773" s="89" t="str">
        <f t="shared" ca="1" si="158"/>
        <v/>
      </c>
      <c r="L773" s="88" t="str">
        <f t="shared" si="162"/>
        <v/>
      </c>
      <c r="M773" s="90" t="str">
        <f ca="1">IF(J773="","",VALUE(LEFT(OFFSET($E$7,$H$13*($J773-1),0),MAX(ISNUMBER(VALUE(MID(OFFSET($E$7,$H$13*($J773-1),0),{1,2,3,4,5,6,7,8,9},1)))*{1,2,3,4,5,6,7,8,9}))))</f>
        <v/>
      </c>
      <c r="N773" s="90" t="str">
        <f t="shared" ca="1" si="156"/>
        <v/>
      </c>
      <c r="O773" s="91" t="str">
        <f t="shared" si="163"/>
        <v/>
      </c>
      <c r="P773" s="91" t="str">
        <f t="shared" si="164"/>
        <v/>
      </c>
      <c r="Q773" s="92" t="str">
        <f t="shared" si="159"/>
        <v/>
      </c>
      <c r="R773" s="92" t="str">
        <f t="shared" si="165"/>
        <v/>
      </c>
      <c r="S773" s="92" t="str">
        <f t="shared" si="166"/>
        <v/>
      </c>
      <c r="T773" s="92" t="str">
        <f t="shared" si="167"/>
        <v/>
      </c>
      <c r="U773" s="94" t="str">
        <f t="shared" si="160"/>
        <v/>
      </c>
      <c r="V773" s="95" t="str">
        <f t="shared" si="161"/>
        <v/>
      </c>
      <c r="W773" s="95" t="str">
        <f t="shared" si="168"/>
        <v/>
      </c>
      <c r="X773" s="96" t="str">
        <f t="shared" si="169"/>
        <v/>
      </c>
    </row>
    <row r="774" spans="1:24" ht="14.4" x14ac:dyDescent="0.3">
      <c r="A774" s="13"/>
      <c r="B774" s="76"/>
      <c r="C774" s="78"/>
      <c r="D774" s="77"/>
      <c r="E774" s="66"/>
      <c r="J774" s="88" t="str">
        <f t="shared" si="157"/>
        <v/>
      </c>
      <c r="K774" s="89" t="str">
        <f t="shared" ca="1" si="158"/>
        <v/>
      </c>
      <c r="L774" s="88" t="str">
        <f t="shared" si="162"/>
        <v/>
      </c>
      <c r="M774" s="90" t="str">
        <f ca="1">IF(J774="","",VALUE(LEFT(OFFSET($E$7,$H$13*($J774-1),0),MAX(ISNUMBER(VALUE(MID(OFFSET($E$7,$H$13*($J774-1),0),{1,2,3,4,5,6,7,8,9},1)))*{1,2,3,4,5,6,7,8,9}))))</f>
        <v/>
      </c>
      <c r="N774" s="90" t="str">
        <f t="shared" ca="1" si="156"/>
        <v/>
      </c>
      <c r="O774" s="91" t="str">
        <f t="shared" si="163"/>
        <v/>
      </c>
      <c r="P774" s="91" t="str">
        <f t="shared" si="164"/>
        <v/>
      </c>
      <c r="Q774" s="92" t="str">
        <f t="shared" si="159"/>
        <v/>
      </c>
      <c r="R774" s="92" t="str">
        <f t="shared" si="165"/>
        <v/>
      </c>
      <c r="S774" s="92" t="str">
        <f t="shared" si="166"/>
        <v/>
      </c>
      <c r="T774" s="92" t="str">
        <f t="shared" si="167"/>
        <v/>
      </c>
      <c r="U774" s="94" t="str">
        <f t="shared" si="160"/>
        <v/>
      </c>
      <c r="V774" s="95" t="str">
        <f t="shared" si="161"/>
        <v/>
      </c>
      <c r="W774" s="95" t="str">
        <f t="shared" si="168"/>
        <v/>
      </c>
      <c r="X774" s="96" t="str">
        <f t="shared" si="169"/>
        <v/>
      </c>
    </row>
    <row r="775" spans="1:24" ht="14.4" x14ac:dyDescent="0.3">
      <c r="A775" s="13"/>
      <c r="B775" s="76"/>
      <c r="C775" s="78"/>
      <c r="D775" s="77"/>
      <c r="E775" s="66"/>
      <c r="J775" s="88" t="str">
        <f t="shared" si="157"/>
        <v/>
      </c>
      <c r="K775" s="89" t="str">
        <f t="shared" ca="1" si="158"/>
        <v/>
      </c>
      <c r="L775" s="88" t="str">
        <f t="shared" si="162"/>
        <v/>
      </c>
      <c r="M775" s="90" t="str">
        <f ca="1">IF(J775="","",VALUE(LEFT(OFFSET($E$7,$H$13*($J775-1),0),MAX(ISNUMBER(VALUE(MID(OFFSET($E$7,$H$13*($J775-1),0),{1,2,3,4,5,6,7,8,9},1)))*{1,2,3,4,5,6,7,8,9}))))</f>
        <v/>
      </c>
      <c r="N775" s="90" t="str">
        <f t="shared" ref="N775:N838" ca="1" si="170">IF(M775="","",CONVERT(M775,LEFT(Temp_unit,1),"C"))</f>
        <v/>
      </c>
      <c r="O775" s="91" t="str">
        <f t="shared" si="163"/>
        <v/>
      </c>
      <c r="P775" s="91" t="str">
        <f t="shared" si="164"/>
        <v/>
      </c>
      <c r="Q775" s="92" t="str">
        <f t="shared" si="159"/>
        <v/>
      </c>
      <c r="R775" s="92" t="str">
        <f t="shared" si="165"/>
        <v/>
      </c>
      <c r="S775" s="92" t="str">
        <f t="shared" si="166"/>
        <v/>
      </c>
      <c r="T775" s="92" t="str">
        <f t="shared" si="167"/>
        <v/>
      </c>
      <c r="U775" s="94" t="str">
        <f t="shared" si="160"/>
        <v/>
      </c>
      <c r="V775" s="95" t="str">
        <f t="shared" si="161"/>
        <v/>
      </c>
      <c r="W775" s="95" t="str">
        <f t="shared" si="168"/>
        <v/>
      </c>
      <c r="X775" s="96" t="str">
        <f t="shared" si="169"/>
        <v/>
      </c>
    </row>
    <row r="776" spans="1:24" ht="14.4" x14ac:dyDescent="0.3">
      <c r="A776" s="13"/>
      <c r="B776" s="76"/>
      <c r="C776" s="78"/>
      <c r="D776" s="77"/>
      <c r="E776" s="66"/>
      <c r="J776" s="88" t="str">
        <f t="shared" ref="J776:J839" si="171">IF(J775="","",IF(J775+1&gt;$H$8/$H$13,"",J775+1))</f>
        <v/>
      </c>
      <c r="K776" s="89" t="str">
        <f t="shared" ref="K776:K839" ca="1" si="172">IF(J776="","",OFFSET($D$7,$H$13*($J776-1),0))</f>
        <v/>
      </c>
      <c r="L776" s="88" t="str">
        <f t="shared" si="162"/>
        <v/>
      </c>
      <c r="M776" s="90" t="str">
        <f ca="1">IF(J776="","",VALUE(LEFT(OFFSET($E$7,$H$13*($J776-1),0),MAX(ISNUMBER(VALUE(MID(OFFSET($E$7,$H$13*($J776-1),0),{1,2,3,4,5,6,7,8,9},1)))*{1,2,3,4,5,6,7,8,9}))))</f>
        <v/>
      </c>
      <c r="N776" s="90" t="str">
        <f t="shared" ca="1" si="170"/>
        <v/>
      </c>
      <c r="O776" s="91" t="str">
        <f t="shared" si="163"/>
        <v/>
      </c>
      <c r="P776" s="91" t="str">
        <f t="shared" si="164"/>
        <v/>
      </c>
      <c r="Q776" s="92" t="str">
        <f t="shared" ref="Q776:Q839" si="173">IF(J776="","",IF(N776&lt;Temp_min,0,N776*M_a+M_b))</f>
        <v/>
      </c>
      <c r="R776" s="92" t="str">
        <f t="shared" si="165"/>
        <v/>
      </c>
      <c r="S776" s="92" t="str">
        <f t="shared" si="166"/>
        <v/>
      </c>
      <c r="T776" s="92" t="str">
        <f t="shared" si="167"/>
        <v/>
      </c>
      <c r="U776" s="94" t="str">
        <f t="shared" ref="U776:U839" si="174">IF(J776="","",MIN(U775+T776,M_maxlcfu))</f>
        <v/>
      </c>
      <c r="V776" s="95" t="str">
        <f t="shared" ref="V776:V839" si="175">IF(J776="","",IF(N776&lt;Temp_min,0,((N776-M_tmin)/(Pref_temp-M_tmin))^2))</f>
        <v/>
      </c>
      <c r="W776" s="95" t="str">
        <f t="shared" si="168"/>
        <v/>
      </c>
      <c r="X776" s="96" t="str">
        <f t="shared" si="169"/>
        <v/>
      </c>
    </row>
    <row r="777" spans="1:24" ht="14.4" x14ac:dyDescent="0.3">
      <c r="A777" s="13"/>
      <c r="B777" s="76"/>
      <c r="C777" s="78"/>
      <c r="D777" s="77"/>
      <c r="E777" s="66"/>
      <c r="J777" s="88" t="str">
        <f t="shared" si="171"/>
        <v/>
      </c>
      <c r="K777" s="89" t="str">
        <f t="shared" ca="1" si="172"/>
        <v/>
      </c>
      <c r="L777" s="88" t="str">
        <f t="shared" ref="L777:L840" si="176">IF(J777="","",K777-K776)</f>
        <v/>
      </c>
      <c r="M777" s="90" t="str">
        <f ca="1">IF(J777="","",VALUE(LEFT(OFFSET($E$7,$H$13*($J777-1),0),MAX(ISNUMBER(VALUE(MID(OFFSET($E$7,$H$13*($J777-1),0),{1,2,3,4,5,6,7,8,9},1)))*{1,2,3,4,5,6,7,8,9}))))</f>
        <v/>
      </c>
      <c r="N777" s="90" t="str">
        <f t="shared" ca="1" si="170"/>
        <v/>
      </c>
      <c r="O777" s="91" t="str">
        <f t="shared" ref="O777:O840" si="177">IF(J777="","",$K777-$K$7)</f>
        <v/>
      </c>
      <c r="P777" s="91" t="str">
        <f t="shared" ref="P777:P840" si="178">IF(J777="","",P776+L777*N777)</f>
        <v/>
      </c>
      <c r="Q777" s="92" t="str">
        <f t="shared" si="173"/>
        <v/>
      </c>
      <c r="R777" s="92" t="str">
        <f t="shared" ref="R777:R840" si="179">IF(J777="","",Q777^2)</f>
        <v/>
      </c>
      <c r="S777" s="92" t="str">
        <f t="shared" ref="S777:S840" si="180">IF(J777="","",R777/2.301)</f>
        <v/>
      </c>
      <c r="T777" s="92" t="str">
        <f t="shared" ref="T777:T840" si="181">IF(J777="","",S777*24*(K777-K776))</f>
        <v/>
      </c>
      <c r="U777" s="94" t="str">
        <f t="shared" si="174"/>
        <v/>
      </c>
      <c r="V777" s="95" t="str">
        <f t="shared" si="175"/>
        <v/>
      </c>
      <c r="W777" s="95" t="str">
        <f t="shared" ref="W777:W840" si="182">IF(J777="","",V777*(K777-K776))</f>
        <v/>
      </c>
      <c r="X777" s="96" t="str">
        <f t="shared" ref="X777:X840" si="183">IF(J777="","",X776-W777)</f>
        <v/>
      </c>
    </row>
    <row r="778" spans="1:24" ht="14.4" x14ac:dyDescent="0.3">
      <c r="A778" s="13"/>
      <c r="B778" s="76"/>
      <c r="C778" s="78"/>
      <c r="D778" s="77"/>
      <c r="E778" s="66"/>
      <c r="J778" s="88" t="str">
        <f t="shared" si="171"/>
        <v/>
      </c>
      <c r="K778" s="89" t="str">
        <f t="shared" ca="1" si="172"/>
        <v/>
      </c>
      <c r="L778" s="88" t="str">
        <f t="shared" si="176"/>
        <v/>
      </c>
      <c r="M778" s="90" t="str">
        <f ca="1">IF(J778="","",VALUE(LEFT(OFFSET($E$7,$H$13*($J778-1),0),MAX(ISNUMBER(VALUE(MID(OFFSET($E$7,$H$13*($J778-1),0),{1,2,3,4,5,6,7,8,9},1)))*{1,2,3,4,5,6,7,8,9}))))</f>
        <v/>
      </c>
      <c r="N778" s="90" t="str">
        <f t="shared" ca="1" si="170"/>
        <v/>
      </c>
      <c r="O778" s="91" t="str">
        <f t="shared" si="177"/>
        <v/>
      </c>
      <c r="P778" s="91" t="str">
        <f t="shared" si="178"/>
        <v/>
      </c>
      <c r="Q778" s="92" t="str">
        <f t="shared" si="173"/>
        <v/>
      </c>
      <c r="R778" s="92" t="str">
        <f t="shared" si="179"/>
        <v/>
      </c>
      <c r="S778" s="92" t="str">
        <f t="shared" si="180"/>
        <v/>
      </c>
      <c r="T778" s="92" t="str">
        <f t="shared" si="181"/>
        <v/>
      </c>
      <c r="U778" s="94" t="str">
        <f t="shared" si="174"/>
        <v/>
      </c>
      <c r="V778" s="95" t="str">
        <f t="shared" si="175"/>
        <v/>
      </c>
      <c r="W778" s="95" t="str">
        <f t="shared" si="182"/>
        <v/>
      </c>
      <c r="X778" s="96" t="str">
        <f t="shared" si="183"/>
        <v/>
      </c>
    </row>
    <row r="779" spans="1:24" ht="14.4" x14ac:dyDescent="0.3">
      <c r="A779" s="13"/>
      <c r="B779" s="76"/>
      <c r="C779" s="78"/>
      <c r="D779" s="77"/>
      <c r="E779" s="66"/>
      <c r="J779" s="88" t="str">
        <f t="shared" si="171"/>
        <v/>
      </c>
      <c r="K779" s="89" t="str">
        <f t="shared" ca="1" si="172"/>
        <v/>
      </c>
      <c r="L779" s="88" t="str">
        <f t="shared" si="176"/>
        <v/>
      </c>
      <c r="M779" s="90" t="str">
        <f ca="1">IF(J779="","",VALUE(LEFT(OFFSET($E$7,$H$13*($J779-1),0),MAX(ISNUMBER(VALUE(MID(OFFSET($E$7,$H$13*($J779-1),0),{1,2,3,4,5,6,7,8,9},1)))*{1,2,3,4,5,6,7,8,9}))))</f>
        <v/>
      </c>
      <c r="N779" s="90" t="str">
        <f t="shared" ca="1" si="170"/>
        <v/>
      </c>
      <c r="O779" s="91" t="str">
        <f t="shared" si="177"/>
        <v/>
      </c>
      <c r="P779" s="91" t="str">
        <f t="shared" si="178"/>
        <v/>
      </c>
      <c r="Q779" s="92" t="str">
        <f t="shared" si="173"/>
        <v/>
      </c>
      <c r="R779" s="92" t="str">
        <f t="shared" si="179"/>
        <v/>
      </c>
      <c r="S779" s="92" t="str">
        <f t="shared" si="180"/>
        <v/>
      </c>
      <c r="T779" s="92" t="str">
        <f t="shared" si="181"/>
        <v/>
      </c>
      <c r="U779" s="94" t="str">
        <f t="shared" si="174"/>
        <v/>
      </c>
      <c r="V779" s="95" t="str">
        <f t="shared" si="175"/>
        <v/>
      </c>
      <c r="W779" s="95" t="str">
        <f t="shared" si="182"/>
        <v/>
      </c>
      <c r="X779" s="96" t="str">
        <f t="shared" si="183"/>
        <v/>
      </c>
    </row>
    <row r="780" spans="1:24" ht="14.4" x14ac:dyDescent="0.3">
      <c r="A780" s="13"/>
      <c r="B780" s="76"/>
      <c r="C780" s="78"/>
      <c r="D780" s="77"/>
      <c r="E780" s="66"/>
      <c r="J780" s="88" t="str">
        <f t="shared" si="171"/>
        <v/>
      </c>
      <c r="K780" s="89" t="str">
        <f t="shared" ca="1" si="172"/>
        <v/>
      </c>
      <c r="L780" s="88" t="str">
        <f t="shared" si="176"/>
        <v/>
      </c>
      <c r="M780" s="90" t="str">
        <f ca="1">IF(J780="","",VALUE(LEFT(OFFSET($E$7,$H$13*($J780-1),0),MAX(ISNUMBER(VALUE(MID(OFFSET($E$7,$H$13*($J780-1),0),{1,2,3,4,5,6,7,8,9},1)))*{1,2,3,4,5,6,7,8,9}))))</f>
        <v/>
      </c>
      <c r="N780" s="90" t="str">
        <f t="shared" ca="1" si="170"/>
        <v/>
      </c>
      <c r="O780" s="91" t="str">
        <f t="shared" si="177"/>
        <v/>
      </c>
      <c r="P780" s="91" t="str">
        <f t="shared" si="178"/>
        <v/>
      </c>
      <c r="Q780" s="92" t="str">
        <f t="shared" si="173"/>
        <v/>
      </c>
      <c r="R780" s="92" t="str">
        <f t="shared" si="179"/>
        <v/>
      </c>
      <c r="S780" s="92" t="str">
        <f t="shared" si="180"/>
        <v/>
      </c>
      <c r="T780" s="92" t="str">
        <f t="shared" si="181"/>
        <v/>
      </c>
      <c r="U780" s="94" t="str">
        <f t="shared" si="174"/>
        <v/>
      </c>
      <c r="V780" s="95" t="str">
        <f t="shared" si="175"/>
        <v/>
      </c>
      <c r="W780" s="95" t="str">
        <f t="shared" si="182"/>
        <v/>
      </c>
      <c r="X780" s="96" t="str">
        <f t="shared" si="183"/>
        <v/>
      </c>
    </row>
    <row r="781" spans="1:24" ht="14.4" x14ac:dyDescent="0.3">
      <c r="A781" s="13"/>
      <c r="B781" s="76"/>
      <c r="C781" s="78"/>
      <c r="D781" s="77"/>
      <c r="E781" s="66"/>
      <c r="J781" s="88" t="str">
        <f t="shared" si="171"/>
        <v/>
      </c>
      <c r="K781" s="89" t="str">
        <f t="shared" ca="1" si="172"/>
        <v/>
      </c>
      <c r="L781" s="88" t="str">
        <f t="shared" si="176"/>
        <v/>
      </c>
      <c r="M781" s="90" t="str">
        <f ca="1">IF(J781="","",VALUE(LEFT(OFFSET($E$7,$H$13*($J781-1),0),MAX(ISNUMBER(VALUE(MID(OFFSET($E$7,$H$13*($J781-1),0),{1,2,3,4,5,6,7,8,9},1)))*{1,2,3,4,5,6,7,8,9}))))</f>
        <v/>
      </c>
      <c r="N781" s="90" t="str">
        <f t="shared" ca="1" si="170"/>
        <v/>
      </c>
      <c r="O781" s="91" t="str">
        <f t="shared" si="177"/>
        <v/>
      </c>
      <c r="P781" s="91" t="str">
        <f t="shared" si="178"/>
        <v/>
      </c>
      <c r="Q781" s="92" t="str">
        <f t="shared" si="173"/>
        <v/>
      </c>
      <c r="R781" s="92" t="str">
        <f t="shared" si="179"/>
        <v/>
      </c>
      <c r="S781" s="92" t="str">
        <f t="shared" si="180"/>
        <v/>
      </c>
      <c r="T781" s="92" t="str">
        <f t="shared" si="181"/>
        <v/>
      </c>
      <c r="U781" s="94" t="str">
        <f t="shared" si="174"/>
        <v/>
      </c>
      <c r="V781" s="95" t="str">
        <f t="shared" si="175"/>
        <v/>
      </c>
      <c r="W781" s="95" t="str">
        <f t="shared" si="182"/>
        <v/>
      </c>
      <c r="X781" s="96" t="str">
        <f t="shared" si="183"/>
        <v/>
      </c>
    </row>
    <row r="782" spans="1:24" ht="14.4" x14ac:dyDescent="0.3">
      <c r="A782" s="13"/>
      <c r="B782" s="76"/>
      <c r="C782" s="78"/>
      <c r="D782" s="77"/>
      <c r="E782" s="66"/>
      <c r="J782" s="88" t="str">
        <f t="shared" si="171"/>
        <v/>
      </c>
      <c r="K782" s="89" t="str">
        <f t="shared" ca="1" si="172"/>
        <v/>
      </c>
      <c r="L782" s="88" t="str">
        <f t="shared" si="176"/>
        <v/>
      </c>
      <c r="M782" s="90" t="str">
        <f ca="1">IF(J782="","",VALUE(LEFT(OFFSET($E$7,$H$13*($J782-1),0),MAX(ISNUMBER(VALUE(MID(OFFSET($E$7,$H$13*($J782-1),0),{1,2,3,4,5,6,7,8,9},1)))*{1,2,3,4,5,6,7,8,9}))))</f>
        <v/>
      </c>
      <c r="N782" s="90" t="str">
        <f t="shared" ca="1" si="170"/>
        <v/>
      </c>
      <c r="O782" s="91" t="str">
        <f t="shared" si="177"/>
        <v/>
      </c>
      <c r="P782" s="91" t="str">
        <f t="shared" si="178"/>
        <v/>
      </c>
      <c r="Q782" s="92" t="str">
        <f t="shared" si="173"/>
        <v/>
      </c>
      <c r="R782" s="92" t="str">
        <f t="shared" si="179"/>
        <v/>
      </c>
      <c r="S782" s="92" t="str">
        <f t="shared" si="180"/>
        <v/>
      </c>
      <c r="T782" s="92" t="str">
        <f t="shared" si="181"/>
        <v/>
      </c>
      <c r="U782" s="94" t="str">
        <f t="shared" si="174"/>
        <v/>
      </c>
      <c r="V782" s="95" t="str">
        <f t="shared" si="175"/>
        <v/>
      </c>
      <c r="W782" s="95" t="str">
        <f t="shared" si="182"/>
        <v/>
      </c>
      <c r="X782" s="96" t="str">
        <f t="shared" si="183"/>
        <v/>
      </c>
    </row>
    <row r="783" spans="1:24" ht="14.4" x14ac:dyDescent="0.3">
      <c r="A783" s="13"/>
      <c r="B783" s="76"/>
      <c r="C783" s="78"/>
      <c r="D783" s="77"/>
      <c r="E783" s="66"/>
      <c r="J783" s="88" t="str">
        <f t="shared" si="171"/>
        <v/>
      </c>
      <c r="K783" s="89" t="str">
        <f t="shared" ca="1" si="172"/>
        <v/>
      </c>
      <c r="L783" s="88" t="str">
        <f t="shared" si="176"/>
        <v/>
      </c>
      <c r="M783" s="90" t="str">
        <f ca="1">IF(J783="","",VALUE(LEFT(OFFSET($E$7,$H$13*($J783-1),0),MAX(ISNUMBER(VALUE(MID(OFFSET($E$7,$H$13*($J783-1),0),{1,2,3,4,5,6,7,8,9},1)))*{1,2,3,4,5,6,7,8,9}))))</f>
        <v/>
      </c>
      <c r="N783" s="90" t="str">
        <f t="shared" ca="1" si="170"/>
        <v/>
      </c>
      <c r="O783" s="91" t="str">
        <f t="shared" si="177"/>
        <v/>
      </c>
      <c r="P783" s="91" t="str">
        <f t="shared" si="178"/>
        <v/>
      </c>
      <c r="Q783" s="92" t="str">
        <f t="shared" si="173"/>
        <v/>
      </c>
      <c r="R783" s="92" t="str">
        <f t="shared" si="179"/>
        <v/>
      </c>
      <c r="S783" s="92" t="str">
        <f t="shared" si="180"/>
        <v/>
      </c>
      <c r="T783" s="92" t="str">
        <f t="shared" si="181"/>
        <v/>
      </c>
      <c r="U783" s="94" t="str">
        <f t="shared" si="174"/>
        <v/>
      </c>
      <c r="V783" s="95" t="str">
        <f t="shared" si="175"/>
        <v/>
      </c>
      <c r="W783" s="95" t="str">
        <f t="shared" si="182"/>
        <v/>
      </c>
      <c r="X783" s="96" t="str">
        <f t="shared" si="183"/>
        <v/>
      </c>
    </row>
    <row r="784" spans="1:24" ht="14.4" x14ac:dyDescent="0.3">
      <c r="A784" s="13"/>
      <c r="B784" s="76"/>
      <c r="C784" s="78"/>
      <c r="D784" s="77"/>
      <c r="E784" s="66"/>
      <c r="J784" s="88" t="str">
        <f t="shared" si="171"/>
        <v/>
      </c>
      <c r="K784" s="89" t="str">
        <f t="shared" ca="1" si="172"/>
        <v/>
      </c>
      <c r="L784" s="88" t="str">
        <f t="shared" si="176"/>
        <v/>
      </c>
      <c r="M784" s="90" t="str">
        <f ca="1">IF(J784="","",VALUE(LEFT(OFFSET($E$7,$H$13*($J784-1),0),MAX(ISNUMBER(VALUE(MID(OFFSET($E$7,$H$13*($J784-1),0),{1,2,3,4,5,6,7,8,9},1)))*{1,2,3,4,5,6,7,8,9}))))</f>
        <v/>
      </c>
      <c r="N784" s="90" t="str">
        <f t="shared" ca="1" si="170"/>
        <v/>
      </c>
      <c r="O784" s="91" t="str">
        <f t="shared" si="177"/>
        <v/>
      </c>
      <c r="P784" s="91" t="str">
        <f t="shared" si="178"/>
        <v/>
      </c>
      <c r="Q784" s="92" t="str">
        <f t="shared" si="173"/>
        <v/>
      </c>
      <c r="R784" s="92" t="str">
        <f t="shared" si="179"/>
        <v/>
      </c>
      <c r="S784" s="92" t="str">
        <f t="shared" si="180"/>
        <v/>
      </c>
      <c r="T784" s="92" t="str">
        <f t="shared" si="181"/>
        <v/>
      </c>
      <c r="U784" s="94" t="str">
        <f t="shared" si="174"/>
        <v/>
      </c>
      <c r="V784" s="95" t="str">
        <f t="shared" si="175"/>
        <v/>
      </c>
      <c r="W784" s="95" t="str">
        <f t="shared" si="182"/>
        <v/>
      </c>
      <c r="X784" s="96" t="str">
        <f t="shared" si="183"/>
        <v/>
      </c>
    </row>
    <row r="785" spans="1:24" ht="14.4" x14ac:dyDescent="0.3">
      <c r="A785" s="13"/>
      <c r="B785" s="76"/>
      <c r="C785" s="78"/>
      <c r="D785" s="77"/>
      <c r="E785" s="66"/>
      <c r="J785" s="88" t="str">
        <f t="shared" si="171"/>
        <v/>
      </c>
      <c r="K785" s="89" t="str">
        <f t="shared" ca="1" si="172"/>
        <v/>
      </c>
      <c r="L785" s="88" t="str">
        <f t="shared" si="176"/>
        <v/>
      </c>
      <c r="M785" s="90" t="str">
        <f ca="1">IF(J785="","",VALUE(LEFT(OFFSET($E$7,$H$13*($J785-1),0),MAX(ISNUMBER(VALUE(MID(OFFSET($E$7,$H$13*($J785-1),0),{1,2,3,4,5,6,7,8,9},1)))*{1,2,3,4,5,6,7,8,9}))))</f>
        <v/>
      </c>
      <c r="N785" s="90" t="str">
        <f t="shared" ca="1" si="170"/>
        <v/>
      </c>
      <c r="O785" s="91" t="str">
        <f t="shared" si="177"/>
        <v/>
      </c>
      <c r="P785" s="91" t="str">
        <f t="shared" si="178"/>
        <v/>
      </c>
      <c r="Q785" s="92" t="str">
        <f t="shared" si="173"/>
        <v/>
      </c>
      <c r="R785" s="92" t="str">
        <f t="shared" si="179"/>
        <v/>
      </c>
      <c r="S785" s="92" t="str">
        <f t="shared" si="180"/>
        <v/>
      </c>
      <c r="T785" s="92" t="str">
        <f t="shared" si="181"/>
        <v/>
      </c>
      <c r="U785" s="94" t="str">
        <f t="shared" si="174"/>
        <v/>
      </c>
      <c r="V785" s="95" t="str">
        <f t="shared" si="175"/>
        <v/>
      </c>
      <c r="W785" s="95" t="str">
        <f t="shared" si="182"/>
        <v/>
      </c>
      <c r="X785" s="96" t="str">
        <f t="shared" si="183"/>
        <v/>
      </c>
    </row>
    <row r="786" spans="1:24" ht="14.4" x14ac:dyDescent="0.3">
      <c r="A786" s="13"/>
      <c r="B786" s="76"/>
      <c r="C786" s="78"/>
      <c r="D786" s="77"/>
      <c r="E786" s="66"/>
      <c r="J786" s="88" t="str">
        <f t="shared" si="171"/>
        <v/>
      </c>
      <c r="K786" s="89" t="str">
        <f t="shared" ca="1" si="172"/>
        <v/>
      </c>
      <c r="L786" s="88" t="str">
        <f t="shared" si="176"/>
        <v/>
      </c>
      <c r="M786" s="90" t="str">
        <f ca="1">IF(J786="","",VALUE(LEFT(OFFSET($E$7,$H$13*($J786-1),0),MAX(ISNUMBER(VALUE(MID(OFFSET($E$7,$H$13*($J786-1),0),{1,2,3,4,5,6,7,8,9},1)))*{1,2,3,4,5,6,7,8,9}))))</f>
        <v/>
      </c>
      <c r="N786" s="90" t="str">
        <f t="shared" ca="1" si="170"/>
        <v/>
      </c>
      <c r="O786" s="91" t="str">
        <f t="shared" si="177"/>
        <v/>
      </c>
      <c r="P786" s="91" t="str">
        <f t="shared" si="178"/>
        <v/>
      </c>
      <c r="Q786" s="92" t="str">
        <f t="shared" si="173"/>
        <v/>
      </c>
      <c r="R786" s="92" t="str">
        <f t="shared" si="179"/>
        <v/>
      </c>
      <c r="S786" s="92" t="str">
        <f t="shared" si="180"/>
        <v/>
      </c>
      <c r="T786" s="92" t="str">
        <f t="shared" si="181"/>
        <v/>
      </c>
      <c r="U786" s="94" t="str">
        <f t="shared" si="174"/>
        <v/>
      </c>
      <c r="V786" s="95" t="str">
        <f t="shared" si="175"/>
        <v/>
      </c>
      <c r="W786" s="95" t="str">
        <f t="shared" si="182"/>
        <v/>
      </c>
      <c r="X786" s="96" t="str">
        <f t="shared" si="183"/>
        <v/>
      </c>
    </row>
    <row r="787" spans="1:24" ht="14.4" x14ac:dyDescent="0.3">
      <c r="A787" s="13"/>
      <c r="B787" s="76"/>
      <c r="C787" s="78"/>
      <c r="D787" s="77"/>
      <c r="E787" s="66"/>
      <c r="J787" s="88" t="str">
        <f t="shared" si="171"/>
        <v/>
      </c>
      <c r="K787" s="89" t="str">
        <f t="shared" ca="1" si="172"/>
        <v/>
      </c>
      <c r="L787" s="88" t="str">
        <f t="shared" si="176"/>
        <v/>
      </c>
      <c r="M787" s="90" t="str">
        <f ca="1">IF(J787="","",VALUE(LEFT(OFFSET($E$7,$H$13*($J787-1),0),MAX(ISNUMBER(VALUE(MID(OFFSET($E$7,$H$13*($J787-1),0),{1,2,3,4,5,6,7,8,9},1)))*{1,2,3,4,5,6,7,8,9}))))</f>
        <v/>
      </c>
      <c r="N787" s="90" t="str">
        <f t="shared" ca="1" si="170"/>
        <v/>
      </c>
      <c r="O787" s="91" t="str">
        <f t="shared" si="177"/>
        <v/>
      </c>
      <c r="P787" s="91" t="str">
        <f t="shared" si="178"/>
        <v/>
      </c>
      <c r="Q787" s="92" t="str">
        <f t="shared" si="173"/>
        <v/>
      </c>
      <c r="R787" s="92" t="str">
        <f t="shared" si="179"/>
        <v/>
      </c>
      <c r="S787" s="92" t="str">
        <f t="shared" si="180"/>
        <v/>
      </c>
      <c r="T787" s="92" t="str">
        <f t="shared" si="181"/>
        <v/>
      </c>
      <c r="U787" s="94" t="str">
        <f t="shared" si="174"/>
        <v/>
      </c>
      <c r="V787" s="95" t="str">
        <f t="shared" si="175"/>
        <v/>
      </c>
      <c r="W787" s="95" t="str">
        <f t="shared" si="182"/>
        <v/>
      </c>
      <c r="X787" s="96" t="str">
        <f t="shared" si="183"/>
        <v/>
      </c>
    </row>
    <row r="788" spans="1:24" ht="14.4" x14ac:dyDescent="0.3">
      <c r="A788" s="13"/>
      <c r="B788" s="76"/>
      <c r="C788" s="78"/>
      <c r="D788" s="77"/>
      <c r="E788" s="66"/>
      <c r="J788" s="88" t="str">
        <f t="shared" si="171"/>
        <v/>
      </c>
      <c r="K788" s="89" t="str">
        <f t="shared" ca="1" si="172"/>
        <v/>
      </c>
      <c r="L788" s="88" t="str">
        <f t="shared" si="176"/>
        <v/>
      </c>
      <c r="M788" s="90" t="str">
        <f ca="1">IF(J788="","",VALUE(LEFT(OFFSET($E$7,$H$13*($J788-1),0),MAX(ISNUMBER(VALUE(MID(OFFSET($E$7,$H$13*($J788-1),0),{1,2,3,4,5,6,7,8,9},1)))*{1,2,3,4,5,6,7,8,9}))))</f>
        <v/>
      </c>
      <c r="N788" s="90" t="str">
        <f t="shared" ca="1" si="170"/>
        <v/>
      </c>
      <c r="O788" s="91" t="str">
        <f t="shared" si="177"/>
        <v/>
      </c>
      <c r="P788" s="91" t="str">
        <f t="shared" si="178"/>
        <v/>
      </c>
      <c r="Q788" s="92" t="str">
        <f t="shared" si="173"/>
        <v/>
      </c>
      <c r="R788" s="92" t="str">
        <f t="shared" si="179"/>
        <v/>
      </c>
      <c r="S788" s="92" t="str">
        <f t="shared" si="180"/>
        <v/>
      </c>
      <c r="T788" s="92" t="str">
        <f t="shared" si="181"/>
        <v/>
      </c>
      <c r="U788" s="94" t="str">
        <f t="shared" si="174"/>
        <v/>
      </c>
      <c r="V788" s="95" t="str">
        <f t="shared" si="175"/>
        <v/>
      </c>
      <c r="W788" s="95" t="str">
        <f t="shared" si="182"/>
        <v/>
      </c>
      <c r="X788" s="96" t="str">
        <f t="shared" si="183"/>
        <v/>
      </c>
    </row>
    <row r="789" spans="1:24" ht="14.4" x14ac:dyDescent="0.3">
      <c r="A789" s="13"/>
      <c r="B789" s="76"/>
      <c r="C789" s="78"/>
      <c r="D789" s="77"/>
      <c r="E789" s="66"/>
      <c r="J789" s="88" t="str">
        <f t="shared" si="171"/>
        <v/>
      </c>
      <c r="K789" s="89" t="str">
        <f t="shared" ca="1" si="172"/>
        <v/>
      </c>
      <c r="L789" s="88" t="str">
        <f t="shared" si="176"/>
        <v/>
      </c>
      <c r="M789" s="90" t="str">
        <f ca="1">IF(J789="","",VALUE(LEFT(OFFSET($E$7,$H$13*($J789-1),0),MAX(ISNUMBER(VALUE(MID(OFFSET($E$7,$H$13*($J789-1),0),{1,2,3,4,5,6,7,8,9},1)))*{1,2,3,4,5,6,7,8,9}))))</f>
        <v/>
      </c>
      <c r="N789" s="90" t="str">
        <f t="shared" ca="1" si="170"/>
        <v/>
      </c>
      <c r="O789" s="91" t="str">
        <f t="shared" si="177"/>
        <v/>
      </c>
      <c r="P789" s="91" t="str">
        <f t="shared" si="178"/>
        <v/>
      </c>
      <c r="Q789" s="92" t="str">
        <f t="shared" si="173"/>
        <v/>
      </c>
      <c r="R789" s="92" t="str">
        <f t="shared" si="179"/>
        <v/>
      </c>
      <c r="S789" s="92" t="str">
        <f t="shared" si="180"/>
        <v/>
      </c>
      <c r="T789" s="92" t="str">
        <f t="shared" si="181"/>
        <v/>
      </c>
      <c r="U789" s="94" t="str">
        <f t="shared" si="174"/>
        <v/>
      </c>
      <c r="V789" s="95" t="str">
        <f t="shared" si="175"/>
        <v/>
      </c>
      <c r="W789" s="95" t="str">
        <f t="shared" si="182"/>
        <v/>
      </c>
      <c r="X789" s="96" t="str">
        <f t="shared" si="183"/>
        <v/>
      </c>
    </row>
    <row r="790" spans="1:24" ht="14.4" x14ac:dyDescent="0.3">
      <c r="A790" s="13"/>
      <c r="B790" s="76"/>
      <c r="C790" s="78"/>
      <c r="D790" s="77"/>
      <c r="E790" s="66"/>
      <c r="J790" s="88" t="str">
        <f t="shared" si="171"/>
        <v/>
      </c>
      <c r="K790" s="89" t="str">
        <f t="shared" ca="1" si="172"/>
        <v/>
      </c>
      <c r="L790" s="88" t="str">
        <f t="shared" si="176"/>
        <v/>
      </c>
      <c r="M790" s="90" t="str">
        <f ca="1">IF(J790="","",VALUE(LEFT(OFFSET($E$7,$H$13*($J790-1),0),MAX(ISNUMBER(VALUE(MID(OFFSET($E$7,$H$13*($J790-1),0),{1,2,3,4,5,6,7,8,9},1)))*{1,2,3,4,5,6,7,8,9}))))</f>
        <v/>
      </c>
      <c r="N790" s="90" t="str">
        <f t="shared" ca="1" si="170"/>
        <v/>
      </c>
      <c r="O790" s="91" t="str">
        <f t="shared" si="177"/>
        <v/>
      </c>
      <c r="P790" s="91" t="str">
        <f t="shared" si="178"/>
        <v/>
      </c>
      <c r="Q790" s="92" t="str">
        <f t="shared" si="173"/>
        <v/>
      </c>
      <c r="R790" s="92" t="str">
        <f t="shared" si="179"/>
        <v/>
      </c>
      <c r="S790" s="92" t="str">
        <f t="shared" si="180"/>
        <v/>
      </c>
      <c r="T790" s="92" t="str">
        <f t="shared" si="181"/>
        <v/>
      </c>
      <c r="U790" s="94" t="str">
        <f t="shared" si="174"/>
        <v/>
      </c>
      <c r="V790" s="95" t="str">
        <f t="shared" si="175"/>
        <v/>
      </c>
      <c r="W790" s="95" t="str">
        <f t="shared" si="182"/>
        <v/>
      </c>
      <c r="X790" s="96" t="str">
        <f t="shared" si="183"/>
        <v/>
      </c>
    </row>
    <row r="791" spans="1:24" ht="14.4" x14ac:dyDescent="0.3">
      <c r="A791" s="13"/>
      <c r="B791" s="76"/>
      <c r="C791" s="78"/>
      <c r="D791" s="77"/>
      <c r="E791" s="66"/>
      <c r="J791" s="88" t="str">
        <f t="shared" si="171"/>
        <v/>
      </c>
      <c r="K791" s="89" t="str">
        <f t="shared" ca="1" si="172"/>
        <v/>
      </c>
      <c r="L791" s="88" t="str">
        <f t="shared" si="176"/>
        <v/>
      </c>
      <c r="M791" s="90" t="str">
        <f ca="1">IF(J791="","",VALUE(LEFT(OFFSET($E$7,$H$13*($J791-1),0),MAX(ISNUMBER(VALUE(MID(OFFSET($E$7,$H$13*($J791-1),0),{1,2,3,4,5,6,7,8,9},1)))*{1,2,3,4,5,6,7,8,9}))))</f>
        <v/>
      </c>
      <c r="N791" s="90" t="str">
        <f t="shared" ca="1" si="170"/>
        <v/>
      </c>
      <c r="O791" s="91" t="str">
        <f t="shared" si="177"/>
        <v/>
      </c>
      <c r="P791" s="91" t="str">
        <f t="shared" si="178"/>
        <v/>
      </c>
      <c r="Q791" s="92" t="str">
        <f t="shared" si="173"/>
        <v/>
      </c>
      <c r="R791" s="92" t="str">
        <f t="shared" si="179"/>
        <v/>
      </c>
      <c r="S791" s="92" t="str">
        <f t="shared" si="180"/>
        <v/>
      </c>
      <c r="T791" s="92" t="str">
        <f t="shared" si="181"/>
        <v/>
      </c>
      <c r="U791" s="94" t="str">
        <f t="shared" si="174"/>
        <v/>
      </c>
      <c r="V791" s="95" t="str">
        <f t="shared" si="175"/>
        <v/>
      </c>
      <c r="W791" s="95" t="str">
        <f t="shared" si="182"/>
        <v/>
      </c>
      <c r="X791" s="96" t="str">
        <f t="shared" si="183"/>
        <v/>
      </c>
    </row>
    <row r="792" spans="1:24" ht="14.4" x14ac:dyDescent="0.3">
      <c r="A792" s="13"/>
      <c r="B792" s="76"/>
      <c r="C792" s="78"/>
      <c r="D792" s="77"/>
      <c r="E792" s="66"/>
      <c r="J792" s="88" t="str">
        <f t="shared" si="171"/>
        <v/>
      </c>
      <c r="K792" s="89" t="str">
        <f t="shared" ca="1" si="172"/>
        <v/>
      </c>
      <c r="L792" s="88" t="str">
        <f t="shared" si="176"/>
        <v/>
      </c>
      <c r="M792" s="90" t="str">
        <f ca="1">IF(J792="","",VALUE(LEFT(OFFSET($E$7,$H$13*($J792-1),0),MAX(ISNUMBER(VALUE(MID(OFFSET($E$7,$H$13*($J792-1),0),{1,2,3,4,5,6,7,8,9},1)))*{1,2,3,4,5,6,7,8,9}))))</f>
        <v/>
      </c>
      <c r="N792" s="90" t="str">
        <f t="shared" ca="1" si="170"/>
        <v/>
      </c>
      <c r="O792" s="91" t="str">
        <f t="shared" si="177"/>
        <v/>
      </c>
      <c r="P792" s="91" t="str">
        <f t="shared" si="178"/>
        <v/>
      </c>
      <c r="Q792" s="92" t="str">
        <f t="shared" si="173"/>
        <v/>
      </c>
      <c r="R792" s="92" t="str">
        <f t="shared" si="179"/>
        <v/>
      </c>
      <c r="S792" s="92" t="str">
        <f t="shared" si="180"/>
        <v/>
      </c>
      <c r="T792" s="92" t="str">
        <f t="shared" si="181"/>
        <v/>
      </c>
      <c r="U792" s="94" t="str">
        <f t="shared" si="174"/>
        <v/>
      </c>
      <c r="V792" s="95" t="str">
        <f t="shared" si="175"/>
        <v/>
      </c>
      <c r="W792" s="95" t="str">
        <f t="shared" si="182"/>
        <v/>
      </c>
      <c r="X792" s="96" t="str">
        <f t="shared" si="183"/>
        <v/>
      </c>
    </row>
    <row r="793" spans="1:24" ht="14.4" x14ac:dyDescent="0.3">
      <c r="A793" s="13"/>
      <c r="B793" s="76"/>
      <c r="C793" s="78"/>
      <c r="D793" s="77"/>
      <c r="E793" s="66"/>
      <c r="J793" s="88" t="str">
        <f t="shared" si="171"/>
        <v/>
      </c>
      <c r="K793" s="89" t="str">
        <f t="shared" ca="1" si="172"/>
        <v/>
      </c>
      <c r="L793" s="88" t="str">
        <f t="shared" si="176"/>
        <v/>
      </c>
      <c r="M793" s="90" t="str">
        <f ca="1">IF(J793="","",VALUE(LEFT(OFFSET($E$7,$H$13*($J793-1),0),MAX(ISNUMBER(VALUE(MID(OFFSET($E$7,$H$13*($J793-1),0),{1,2,3,4,5,6,7,8,9},1)))*{1,2,3,4,5,6,7,8,9}))))</f>
        <v/>
      </c>
      <c r="N793" s="90" t="str">
        <f t="shared" ca="1" si="170"/>
        <v/>
      </c>
      <c r="O793" s="91" t="str">
        <f t="shared" si="177"/>
        <v/>
      </c>
      <c r="P793" s="91" t="str">
        <f t="shared" si="178"/>
        <v/>
      </c>
      <c r="Q793" s="92" t="str">
        <f t="shared" si="173"/>
        <v/>
      </c>
      <c r="R793" s="92" t="str">
        <f t="shared" si="179"/>
        <v/>
      </c>
      <c r="S793" s="92" t="str">
        <f t="shared" si="180"/>
        <v/>
      </c>
      <c r="T793" s="92" t="str">
        <f t="shared" si="181"/>
        <v/>
      </c>
      <c r="U793" s="94" t="str">
        <f t="shared" si="174"/>
        <v/>
      </c>
      <c r="V793" s="95" t="str">
        <f t="shared" si="175"/>
        <v/>
      </c>
      <c r="W793" s="95" t="str">
        <f t="shared" si="182"/>
        <v/>
      </c>
      <c r="X793" s="96" t="str">
        <f t="shared" si="183"/>
        <v/>
      </c>
    </row>
    <row r="794" spans="1:24" ht="14.4" x14ac:dyDescent="0.3">
      <c r="A794" s="13"/>
      <c r="B794" s="76"/>
      <c r="C794" s="78"/>
      <c r="D794" s="77"/>
      <c r="E794" s="66"/>
      <c r="J794" s="88" t="str">
        <f t="shared" si="171"/>
        <v/>
      </c>
      <c r="K794" s="89" t="str">
        <f t="shared" ca="1" si="172"/>
        <v/>
      </c>
      <c r="L794" s="88" t="str">
        <f t="shared" si="176"/>
        <v/>
      </c>
      <c r="M794" s="90" t="str">
        <f ca="1">IF(J794="","",VALUE(LEFT(OFFSET($E$7,$H$13*($J794-1),0),MAX(ISNUMBER(VALUE(MID(OFFSET($E$7,$H$13*($J794-1),0),{1,2,3,4,5,6,7,8,9},1)))*{1,2,3,4,5,6,7,8,9}))))</f>
        <v/>
      </c>
      <c r="N794" s="90" t="str">
        <f t="shared" ca="1" si="170"/>
        <v/>
      </c>
      <c r="O794" s="91" t="str">
        <f t="shared" si="177"/>
        <v/>
      </c>
      <c r="P794" s="91" t="str">
        <f t="shared" si="178"/>
        <v/>
      </c>
      <c r="Q794" s="92" t="str">
        <f t="shared" si="173"/>
        <v/>
      </c>
      <c r="R794" s="92" t="str">
        <f t="shared" si="179"/>
        <v/>
      </c>
      <c r="S794" s="92" t="str">
        <f t="shared" si="180"/>
        <v/>
      </c>
      <c r="T794" s="92" t="str">
        <f t="shared" si="181"/>
        <v/>
      </c>
      <c r="U794" s="94" t="str">
        <f t="shared" si="174"/>
        <v/>
      </c>
      <c r="V794" s="95" t="str">
        <f t="shared" si="175"/>
        <v/>
      </c>
      <c r="W794" s="95" t="str">
        <f t="shared" si="182"/>
        <v/>
      </c>
      <c r="X794" s="96" t="str">
        <f t="shared" si="183"/>
        <v/>
      </c>
    </row>
    <row r="795" spans="1:24" ht="14.4" x14ac:dyDescent="0.3">
      <c r="A795" s="13"/>
      <c r="B795" s="76"/>
      <c r="C795" s="78"/>
      <c r="D795" s="77"/>
      <c r="E795" s="66"/>
      <c r="J795" s="88" t="str">
        <f t="shared" si="171"/>
        <v/>
      </c>
      <c r="K795" s="89" t="str">
        <f t="shared" ca="1" si="172"/>
        <v/>
      </c>
      <c r="L795" s="88" t="str">
        <f t="shared" si="176"/>
        <v/>
      </c>
      <c r="M795" s="90" t="str">
        <f ca="1">IF(J795="","",VALUE(LEFT(OFFSET($E$7,$H$13*($J795-1),0),MAX(ISNUMBER(VALUE(MID(OFFSET($E$7,$H$13*($J795-1),0),{1,2,3,4,5,6,7,8,9},1)))*{1,2,3,4,5,6,7,8,9}))))</f>
        <v/>
      </c>
      <c r="N795" s="90" t="str">
        <f t="shared" ca="1" si="170"/>
        <v/>
      </c>
      <c r="O795" s="91" t="str">
        <f t="shared" si="177"/>
        <v/>
      </c>
      <c r="P795" s="91" t="str">
        <f t="shared" si="178"/>
        <v/>
      </c>
      <c r="Q795" s="92" t="str">
        <f t="shared" si="173"/>
        <v/>
      </c>
      <c r="R795" s="92" t="str">
        <f t="shared" si="179"/>
        <v/>
      </c>
      <c r="S795" s="92" t="str">
        <f t="shared" si="180"/>
        <v/>
      </c>
      <c r="T795" s="92" t="str">
        <f t="shared" si="181"/>
        <v/>
      </c>
      <c r="U795" s="94" t="str">
        <f t="shared" si="174"/>
        <v/>
      </c>
      <c r="V795" s="95" t="str">
        <f t="shared" si="175"/>
        <v/>
      </c>
      <c r="W795" s="95" t="str">
        <f t="shared" si="182"/>
        <v/>
      </c>
      <c r="X795" s="96" t="str">
        <f t="shared" si="183"/>
        <v/>
      </c>
    </row>
    <row r="796" spans="1:24" ht="14.4" x14ac:dyDescent="0.3">
      <c r="A796" s="13"/>
      <c r="B796" s="76"/>
      <c r="C796" s="78"/>
      <c r="D796" s="77"/>
      <c r="E796" s="66"/>
      <c r="J796" s="88" t="str">
        <f t="shared" si="171"/>
        <v/>
      </c>
      <c r="K796" s="89" t="str">
        <f t="shared" ca="1" si="172"/>
        <v/>
      </c>
      <c r="L796" s="88" t="str">
        <f t="shared" si="176"/>
        <v/>
      </c>
      <c r="M796" s="90" t="str">
        <f ca="1">IF(J796="","",VALUE(LEFT(OFFSET($E$7,$H$13*($J796-1),0),MAX(ISNUMBER(VALUE(MID(OFFSET($E$7,$H$13*($J796-1),0),{1,2,3,4,5,6,7,8,9},1)))*{1,2,3,4,5,6,7,8,9}))))</f>
        <v/>
      </c>
      <c r="N796" s="90" t="str">
        <f t="shared" ca="1" si="170"/>
        <v/>
      </c>
      <c r="O796" s="91" t="str">
        <f t="shared" si="177"/>
        <v/>
      </c>
      <c r="P796" s="91" t="str">
        <f t="shared" si="178"/>
        <v/>
      </c>
      <c r="Q796" s="92" t="str">
        <f t="shared" si="173"/>
        <v/>
      </c>
      <c r="R796" s="92" t="str">
        <f t="shared" si="179"/>
        <v/>
      </c>
      <c r="S796" s="92" t="str">
        <f t="shared" si="180"/>
        <v/>
      </c>
      <c r="T796" s="92" t="str">
        <f t="shared" si="181"/>
        <v/>
      </c>
      <c r="U796" s="94" t="str">
        <f t="shared" si="174"/>
        <v/>
      </c>
      <c r="V796" s="95" t="str">
        <f t="shared" si="175"/>
        <v/>
      </c>
      <c r="W796" s="95" t="str">
        <f t="shared" si="182"/>
        <v/>
      </c>
      <c r="X796" s="96" t="str">
        <f t="shared" si="183"/>
        <v/>
      </c>
    </row>
    <row r="797" spans="1:24" ht="14.4" x14ac:dyDescent="0.3">
      <c r="A797" s="13"/>
      <c r="B797" s="76"/>
      <c r="C797" s="78"/>
      <c r="D797" s="77"/>
      <c r="E797" s="66"/>
      <c r="J797" s="88" t="str">
        <f t="shared" si="171"/>
        <v/>
      </c>
      <c r="K797" s="89" t="str">
        <f t="shared" ca="1" si="172"/>
        <v/>
      </c>
      <c r="L797" s="88" t="str">
        <f t="shared" si="176"/>
        <v/>
      </c>
      <c r="M797" s="90" t="str">
        <f ca="1">IF(J797="","",VALUE(LEFT(OFFSET($E$7,$H$13*($J797-1),0),MAX(ISNUMBER(VALUE(MID(OFFSET($E$7,$H$13*($J797-1),0),{1,2,3,4,5,6,7,8,9},1)))*{1,2,3,4,5,6,7,8,9}))))</f>
        <v/>
      </c>
      <c r="N797" s="90" t="str">
        <f t="shared" ca="1" si="170"/>
        <v/>
      </c>
      <c r="O797" s="91" t="str">
        <f t="shared" si="177"/>
        <v/>
      </c>
      <c r="P797" s="91" t="str">
        <f t="shared" si="178"/>
        <v/>
      </c>
      <c r="Q797" s="92" t="str">
        <f t="shared" si="173"/>
        <v/>
      </c>
      <c r="R797" s="92" t="str">
        <f t="shared" si="179"/>
        <v/>
      </c>
      <c r="S797" s="92" t="str">
        <f t="shared" si="180"/>
        <v/>
      </c>
      <c r="T797" s="92" t="str">
        <f t="shared" si="181"/>
        <v/>
      </c>
      <c r="U797" s="94" t="str">
        <f t="shared" si="174"/>
        <v/>
      </c>
      <c r="V797" s="95" t="str">
        <f t="shared" si="175"/>
        <v/>
      </c>
      <c r="W797" s="95" t="str">
        <f t="shared" si="182"/>
        <v/>
      </c>
      <c r="X797" s="96" t="str">
        <f t="shared" si="183"/>
        <v/>
      </c>
    </row>
    <row r="798" spans="1:24" ht="14.4" x14ac:dyDescent="0.3">
      <c r="A798" s="13"/>
      <c r="B798" s="76"/>
      <c r="C798" s="78"/>
      <c r="D798" s="77"/>
      <c r="E798" s="66"/>
      <c r="J798" s="88" t="str">
        <f t="shared" si="171"/>
        <v/>
      </c>
      <c r="K798" s="89" t="str">
        <f t="shared" ca="1" si="172"/>
        <v/>
      </c>
      <c r="L798" s="88" t="str">
        <f t="shared" si="176"/>
        <v/>
      </c>
      <c r="M798" s="90" t="str">
        <f ca="1">IF(J798="","",VALUE(LEFT(OFFSET($E$7,$H$13*($J798-1),0),MAX(ISNUMBER(VALUE(MID(OFFSET($E$7,$H$13*($J798-1),0),{1,2,3,4,5,6,7,8,9},1)))*{1,2,3,4,5,6,7,8,9}))))</f>
        <v/>
      </c>
      <c r="N798" s="90" t="str">
        <f t="shared" ca="1" si="170"/>
        <v/>
      </c>
      <c r="O798" s="91" t="str">
        <f t="shared" si="177"/>
        <v/>
      </c>
      <c r="P798" s="91" t="str">
        <f t="shared" si="178"/>
        <v/>
      </c>
      <c r="Q798" s="92" t="str">
        <f t="shared" si="173"/>
        <v/>
      </c>
      <c r="R798" s="92" t="str">
        <f t="shared" si="179"/>
        <v/>
      </c>
      <c r="S798" s="92" t="str">
        <f t="shared" si="180"/>
        <v/>
      </c>
      <c r="T798" s="92" t="str">
        <f t="shared" si="181"/>
        <v/>
      </c>
      <c r="U798" s="94" t="str">
        <f t="shared" si="174"/>
        <v/>
      </c>
      <c r="V798" s="95" t="str">
        <f t="shared" si="175"/>
        <v/>
      </c>
      <c r="W798" s="95" t="str">
        <f t="shared" si="182"/>
        <v/>
      </c>
      <c r="X798" s="96" t="str">
        <f t="shared" si="183"/>
        <v/>
      </c>
    </row>
    <row r="799" spans="1:24" ht="14.4" x14ac:dyDescent="0.3">
      <c r="A799" s="13"/>
      <c r="B799" s="76"/>
      <c r="C799" s="78"/>
      <c r="D799" s="77"/>
      <c r="E799" s="66"/>
      <c r="J799" s="88" t="str">
        <f t="shared" si="171"/>
        <v/>
      </c>
      <c r="K799" s="89" t="str">
        <f t="shared" ca="1" si="172"/>
        <v/>
      </c>
      <c r="L799" s="88" t="str">
        <f t="shared" si="176"/>
        <v/>
      </c>
      <c r="M799" s="90" t="str">
        <f ca="1">IF(J799="","",VALUE(LEFT(OFFSET($E$7,$H$13*($J799-1),0),MAX(ISNUMBER(VALUE(MID(OFFSET($E$7,$H$13*($J799-1),0),{1,2,3,4,5,6,7,8,9},1)))*{1,2,3,4,5,6,7,8,9}))))</f>
        <v/>
      </c>
      <c r="N799" s="90" t="str">
        <f t="shared" ca="1" si="170"/>
        <v/>
      </c>
      <c r="O799" s="91" t="str">
        <f t="shared" si="177"/>
        <v/>
      </c>
      <c r="P799" s="91" t="str">
        <f t="shared" si="178"/>
        <v/>
      </c>
      <c r="Q799" s="92" t="str">
        <f t="shared" si="173"/>
        <v/>
      </c>
      <c r="R799" s="92" t="str">
        <f t="shared" si="179"/>
        <v/>
      </c>
      <c r="S799" s="92" t="str">
        <f t="shared" si="180"/>
        <v/>
      </c>
      <c r="T799" s="92" t="str">
        <f t="shared" si="181"/>
        <v/>
      </c>
      <c r="U799" s="94" t="str">
        <f t="shared" si="174"/>
        <v/>
      </c>
      <c r="V799" s="95" t="str">
        <f t="shared" si="175"/>
        <v/>
      </c>
      <c r="W799" s="95" t="str">
        <f t="shared" si="182"/>
        <v/>
      </c>
      <c r="X799" s="96" t="str">
        <f t="shared" si="183"/>
        <v/>
      </c>
    </row>
    <row r="800" spans="1:24" ht="14.4" x14ac:dyDescent="0.3">
      <c r="A800" s="13"/>
      <c r="B800" s="76"/>
      <c r="C800" s="78"/>
      <c r="D800" s="77"/>
      <c r="E800" s="66"/>
      <c r="J800" s="88" t="str">
        <f t="shared" si="171"/>
        <v/>
      </c>
      <c r="K800" s="89" t="str">
        <f t="shared" ca="1" si="172"/>
        <v/>
      </c>
      <c r="L800" s="88" t="str">
        <f t="shared" si="176"/>
        <v/>
      </c>
      <c r="M800" s="90" t="str">
        <f ca="1">IF(J800="","",VALUE(LEFT(OFFSET($E$7,$H$13*($J800-1),0),MAX(ISNUMBER(VALUE(MID(OFFSET($E$7,$H$13*($J800-1),0),{1,2,3,4,5,6,7,8,9},1)))*{1,2,3,4,5,6,7,8,9}))))</f>
        <v/>
      </c>
      <c r="N800" s="90" t="str">
        <f t="shared" ca="1" si="170"/>
        <v/>
      </c>
      <c r="O800" s="91" t="str">
        <f t="shared" si="177"/>
        <v/>
      </c>
      <c r="P800" s="91" t="str">
        <f t="shared" si="178"/>
        <v/>
      </c>
      <c r="Q800" s="92" t="str">
        <f t="shared" si="173"/>
        <v/>
      </c>
      <c r="R800" s="92" t="str">
        <f t="shared" si="179"/>
        <v/>
      </c>
      <c r="S800" s="92" t="str">
        <f t="shared" si="180"/>
        <v/>
      </c>
      <c r="T800" s="92" t="str">
        <f t="shared" si="181"/>
        <v/>
      </c>
      <c r="U800" s="94" t="str">
        <f t="shared" si="174"/>
        <v/>
      </c>
      <c r="V800" s="95" t="str">
        <f t="shared" si="175"/>
        <v/>
      </c>
      <c r="W800" s="95" t="str">
        <f t="shared" si="182"/>
        <v/>
      </c>
      <c r="X800" s="96" t="str">
        <f t="shared" si="183"/>
        <v/>
      </c>
    </row>
    <row r="801" spans="1:24" ht="14.4" x14ac:dyDescent="0.3">
      <c r="A801" s="13"/>
      <c r="B801" s="76"/>
      <c r="C801" s="78"/>
      <c r="D801" s="77"/>
      <c r="E801" s="66"/>
      <c r="J801" s="88" t="str">
        <f t="shared" si="171"/>
        <v/>
      </c>
      <c r="K801" s="89" t="str">
        <f t="shared" ca="1" si="172"/>
        <v/>
      </c>
      <c r="L801" s="88" t="str">
        <f t="shared" si="176"/>
        <v/>
      </c>
      <c r="M801" s="90" t="str">
        <f ca="1">IF(J801="","",VALUE(LEFT(OFFSET($E$7,$H$13*($J801-1),0),MAX(ISNUMBER(VALUE(MID(OFFSET($E$7,$H$13*($J801-1),0),{1,2,3,4,5,6,7,8,9},1)))*{1,2,3,4,5,6,7,8,9}))))</f>
        <v/>
      </c>
      <c r="N801" s="90" t="str">
        <f t="shared" ca="1" si="170"/>
        <v/>
      </c>
      <c r="O801" s="91" t="str">
        <f t="shared" si="177"/>
        <v/>
      </c>
      <c r="P801" s="91" t="str">
        <f t="shared" si="178"/>
        <v/>
      </c>
      <c r="Q801" s="92" t="str">
        <f t="shared" si="173"/>
        <v/>
      </c>
      <c r="R801" s="92" t="str">
        <f t="shared" si="179"/>
        <v/>
      </c>
      <c r="S801" s="92" t="str">
        <f t="shared" si="180"/>
        <v/>
      </c>
      <c r="T801" s="92" t="str">
        <f t="shared" si="181"/>
        <v/>
      </c>
      <c r="U801" s="94" t="str">
        <f t="shared" si="174"/>
        <v/>
      </c>
      <c r="V801" s="95" t="str">
        <f t="shared" si="175"/>
        <v/>
      </c>
      <c r="W801" s="95" t="str">
        <f t="shared" si="182"/>
        <v/>
      </c>
      <c r="X801" s="96" t="str">
        <f t="shared" si="183"/>
        <v/>
      </c>
    </row>
    <row r="802" spans="1:24" ht="14.4" x14ac:dyDescent="0.3">
      <c r="A802" s="13"/>
      <c r="B802" s="76"/>
      <c r="C802" s="78"/>
      <c r="D802" s="77"/>
      <c r="E802" s="66"/>
      <c r="J802" s="88" t="str">
        <f t="shared" si="171"/>
        <v/>
      </c>
      <c r="K802" s="89" t="str">
        <f t="shared" ca="1" si="172"/>
        <v/>
      </c>
      <c r="L802" s="88" t="str">
        <f t="shared" si="176"/>
        <v/>
      </c>
      <c r="M802" s="90" t="str">
        <f ca="1">IF(J802="","",VALUE(LEFT(OFFSET($E$7,$H$13*($J802-1),0),MAX(ISNUMBER(VALUE(MID(OFFSET($E$7,$H$13*($J802-1),0),{1,2,3,4,5,6,7,8,9},1)))*{1,2,3,4,5,6,7,8,9}))))</f>
        <v/>
      </c>
      <c r="N802" s="90" t="str">
        <f t="shared" ca="1" si="170"/>
        <v/>
      </c>
      <c r="O802" s="91" t="str">
        <f t="shared" si="177"/>
        <v/>
      </c>
      <c r="P802" s="91" t="str">
        <f t="shared" si="178"/>
        <v/>
      </c>
      <c r="Q802" s="92" t="str">
        <f t="shared" si="173"/>
        <v/>
      </c>
      <c r="R802" s="92" t="str">
        <f t="shared" si="179"/>
        <v/>
      </c>
      <c r="S802" s="92" t="str">
        <f t="shared" si="180"/>
        <v/>
      </c>
      <c r="T802" s="92" t="str">
        <f t="shared" si="181"/>
        <v/>
      </c>
      <c r="U802" s="94" t="str">
        <f t="shared" si="174"/>
        <v/>
      </c>
      <c r="V802" s="95" t="str">
        <f t="shared" si="175"/>
        <v/>
      </c>
      <c r="W802" s="95" t="str">
        <f t="shared" si="182"/>
        <v/>
      </c>
      <c r="X802" s="96" t="str">
        <f t="shared" si="183"/>
        <v/>
      </c>
    </row>
    <row r="803" spans="1:24" ht="14.4" x14ac:dyDescent="0.3">
      <c r="A803" s="13"/>
      <c r="B803" s="76"/>
      <c r="C803" s="78"/>
      <c r="D803" s="77"/>
      <c r="E803" s="66"/>
      <c r="J803" s="88" t="str">
        <f t="shared" si="171"/>
        <v/>
      </c>
      <c r="K803" s="89" t="str">
        <f t="shared" ca="1" si="172"/>
        <v/>
      </c>
      <c r="L803" s="88" t="str">
        <f t="shared" si="176"/>
        <v/>
      </c>
      <c r="M803" s="90" t="str">
        <f ca="1">IF(J803="","",VALUE(LEFT(OFFSET($E$7,$H$13*($J803-1),0),MAX(ISNUMBER(VALUE(MID(OFFSET($E$7,$H$13*($J803-1),0),{1,2,3,4,5,6,7,8,9},1)))*{1,2,3,4,5,6,7,8,9}))))</f>
        <v/>
      </c>
      <c r="N803" s="90" t="str">
        <f t="shared" ca="1" si="170"/>
        <v/>
      </c>
      <c r="O803" s="91" t="str">
        <f t="shared" si="177"/>
        <v/>
      </c>
      <c r="P803" s="91" t="str">
        <f t="shared" si="178"/>
        <v/>
      </c>
      <c r="Q803" s="92" t="str">
        <f t="shared" si="173"/>
        <v/>
      </c>
      <c r="R803" s="92" t="str">
        <f t="shared" si="179"/>
        <v/>
      </c>
      <c r="S803" s="92" t="str">
        <f t="shared" si="180"/>
        <v/>
      </c>
      <c r="T803" s="92" t="str">
        <f t="shared" si="181"/>
        <v/>
      </c>
      <c r="U803" s="94" t="str">
        <f t="shared" si="174"/>
        <v/>
      </c>
      <c r="V803" s="95" t="str">
        <f t="shared" si="175"/>
        <v/>
      </c>
      <c r="W803" s="95" t="str">
        <f t="shared" si="182"/>
        <v/>
      </c>
      <c r="X803" s="96" t="str">
        <f t="shared" si="183"/>
        <v/>
      </c>
    </row>
    <row r="804" spans="1:24" ht="14.4" x14ac:dyDescent="0.3">
      <c r="A804" s="13"/>
      <c r="B804" s="76"/>
      <c r="C804" s="78"/>
      <c r="D804" s="77"/>
      <c r="E804" s="66"/>
      <c r="J804" s="88" t="str">
        <f t="shared" si="171"/>
        <v/>
      </c>
      <c r="K804" s="89" t="str">
        <f t="shared" ca="1" si="172"/>
        <v/>
      </c>
      <c r="L804" s="88" t="str">
        <f t="shared" si="176"/>
        <v/>
      </c>
      <c r="M804" s="90" t="str">
        <f ca="1">IF(J804="","",VALUE(LEFT(OFFSET($E$7,$H$13*($J804-1),0),MAX(ISNUMBER(VALUE(MID(OFFSET($E$7,$H$13*($J804-1),0),{1,2,3,4,5,6,7,8,9},1)))*{1,2,3,4,5,6,7,8,9}))))</f>
        <v/>
      </c>
      <c r="N804" s="90" t="str">
        <f t="shared" ca="1" si="170"/>
        <v/>
      </c>
      <c r="O804" s="91" t="str">
        <f t="shared" si="177"/>
        <v/>
      </c>
      <c r="P804" s="91" t="str">
        <f t="shared" si="178"/>
        <v/>
      </c>
      <c r="Q804" s="92" t="str">
        <f t="shared" si="173"/>
        <v/>
      </c>
      <c r="R804" s="92" t="str">
        <f t="shared" si="179"/>
        <v/>
      </c>
      <c r="S804" s="92" t="str">
        <f t="shared" si="180"/>
        <v/>
      </c>
      <c r="T804" s="92" t="str">
        <f t="shared" si="181"/>
        <v/>
      </c>
      <c r="U804" s="94" t="str">
        <f t="shared" si="174"/>
        <v/>
      </c>
      <c r="V804" s="95" t="str">
        <f t="shared" si="175"/>
        <v/>
      </c>
      <c r="W804" s="95" t="str">
        <f t="shared" si="182"/>
        <v/>
      </c>
      <c r="X804" s="96" t="str">
        <f t="shared" si="183"/>
        <v/>
      </c>
    </row>
    <row r="805" spans="1:24" ht="14.4" x14ac:dyDescent="0.3">
      <c r="A805" s="13"/>
      <c r="B805" s="76"/>
      <c r="C805" s="78"/>
      <c r="D805" s="77"/>
      <c r="E805" s="66"/>
      <c r="J805" s="88" t="str">
        <f t="shared" si="171"/>
        <v/>
      </c>
      <c r="K805" s="89" t="str">
        <f t="shared" ca="1" si="172"/>
        <v/>
      </c>
      <c r="L805" s="88" t="str">
        <f t="shared" si="176"/>
        <v/>
      </c>
      <c r="M805" s="90" t="str">
        <f ca="1">IF(J805="","",VALUE(LEFT(OFFSET($E$7,$H$13*($J805-1),0),MAX(ISNUMBER(VALUE(MID(OFFSET($E$7,$H$13*($J805-1),0),{1,2,3,4,5,6,7,8,9},1)))*{1,2,3,4,5,6,7,8,9}))))</f>
        <v/>
      </c>
      <c r="N805" s="90" t="str">
        <f t="shared" ca="1" si="170"/>
        <v/>
      </c>
      <c r="O805" s="91" t="str">
        <f t="shared" si="177"/>
        <v/>
      </c>
      <c r="P805" s="91" t="str">
        <f t="shared" si="178"/>
        <v/>
      </c>
      <c r="Q805" s="92" t="str">
        <f t="shared" si="173"/>
        <v/>
      </c>
      <c r="R805" s="92" t="str">
        <f t="shared" si="179"/>
        <v/>
      </c>
      <c r="S805" s="92" t="str">
        <f t="shared" si="180"/>
        <v/>
      </c>
      <c r="T805" s="92" t="str">
        <f t="shared" si="181"/>
        <v/>
      </c>
      <c r="U805" s="94" t="str">
        <f t="shared" si="174"/>
        <v/>
      </c>
      <c r="V805" s="95" t="str">
        <f t="shared" si="175"/>
        <v/>
      </c>
      <c r="W805" s="95" t="str">
        <f t="shared" si="182"/>
        <v/>
      </c>
      <c r="X805" s="96" t="str">
        <f t="shared" si="183"/>
        <v/>
      </c>
    </row>
    <row r="806" spans="1:24" ht="14.4" x14ac:dyDescent="0.3">
      <c r="A806" s="13"/>
      <c r="B806" s="76"/>
      <c r="C806" s="78"/>
      <c r="D806" s="77"/>
      <c r="E806" s="66"/>
      <c r="J806" s="88" t="str">
        <f t="shared" si="171"/>
        <v/>
      </c>
      <c r="K806" s="89" t="str">
        <f t="shared" ca="1" si="172"/>
        <v/>
      </c>
      <c r="L806" s="88" t="str">
        <f t="shared" si="176"/>
        <v/>
      </c>
      <c r="M806" s="90" t="str">
        <f ca="1">IF(J806="","",VALUE(LEFT(OFFSET($E$7,$H$13*($J806-1),0),MAX(ISNUMBER(VALUE(MID(OFFSET($E$7,$H$13*($J806-1),0),{1,2,3,4,5,6,7,8,9},1)))*{1,2,3,4,5,6,7,8,9}))))</f>
        <v/>
      </c>
      <c r="N806" s="90" t="str">
        <f t="shared" ca="1" si="170"/>
        <v/>
      </c>
      <c r="O806" s="91" t="str">
        <f t="shared" si="177"/>
        <v/>
      </c>
      <c r="P806" s="91" t="str">
        <f t="shared" si="178"/>
        <v/>
      </c>
      <c r="Q806" s="92" t="str">
        <f t="shared" si="173"/>
        <v/>
      </c>
      <c r="R806" s="92" t="str">
        <f t="shared" si="179"/>
        <v/>
      </c>
      <c r="S806" s="92" t="str">
        <f t="shared" si="180"/>
        <v/>
      </c>
      <c r="T806" s="92" t="str">
        <f t="shared" si="181"/>
        <v/>
      </c>
      <c r="U806" s="94" t="str">
        <f t="shared" si="174"/>
        <v/>
      </c>
      <c r="V806" s="95" t="str">
        <f t="shared" si="175"/>
        <v/>
      </c>
      <c r="W806" s="95" t="str">
        <f t="shared" si="182"/>
        <v/>
      </c>
      <c r="X806" s="96" t="str">
        <f t="shared" si="183"/>
        <v/>
      </c>
    </row>
    <row r="807" spans="1:24" ht="14.4" x14ac:dyDescent="0.3">
      <c r="A807" s="13"/>
      <c r="B807" s="76"/>
      <c r="C807" s="78"/>
      <c r="D807" s="77"/>
      <c r="E807" s="66"/>
      <c r="J807" s="88" t="str">
        <f t="shared" si="171"/>
        <v/>
      </c>
      <c r="K807" s="89" t="str">
        <f t="shared" ca="1" si="172"/>
        <v/>
      </c>
      <c r="L807" s="88" t="str">
        <f t="shared" si="176"/>
        <v/>
      </c>
      <c r="M807" s="90" t="str">
        <f ca="1">IF(J807="","",VALUE(LEFT(OFFSET($E$7,$H$13*($J807-1),0),MAX(ISNUMBER(VALUE(MID(OFFSET($E$7,$H$13*($J807-1),0),{1,2,3,4,5,6,7,8,9},1)))*{1,2,3,4,5,6,7,8,9}))))</f>
        <v/>
      </c>
      <c r="N807" s="90" t="str">
        <f t="shared" ca="1" si="170"/>
        <v/>
      </c>
      <c r="O807" s="91" t="str">
        <f t="shared" si="177"/>
        <v/>
      </c>
      <c r="P807" s="91" t="str">
        <f t="shared" si="178"/>
        <v/>
      </c>
      <c r="Q807" s="92" t="str">
        <f t="shared" si="173"/>
        <v/>
      </c>
      <c r="R807" s="92" t="str">
        <f t="shared" si="179"/>
        <v/>
      </c>
      <c r="S807" s="92" t="str">
        <f t="shared" si="180"/>
        <v/>
      </c>
      <c r="T807" s="92" t="str">
        <f t="shared" si="181"/>
        <v/>
      </c>
      <c r="U807" s="94" t="str">
        <f t="shared" si="174"/>
        <v/>
      </c>
      <c r="V807" s="95" t="str">
        <f t="shared" si="175"/>
        <v/>
      </c>
      <c r="W807" s="95" t="str">
        <f t="shared" si="182"/>
        <v/>
      </c>
      <c r="X807" s="96" t="str">
        <f t="shared" si="183"/>
        <v/>
      </c>
    </row>
    <row r="808" spans="1:24" ht="14.4" x14ac:dyDescent="0.3">
      <c r="A808" s="13"/>
      <c r="B808" s="76"/>
      <c r="C808" s="78"/>
      <c r="D808" s="77"/>
      <c r="E808" s="66"/>
      <c r="J808" s="88" t="str">
        <f t="shared" si="171"/>
        <v/>
      </c>
      <c r="K808" s="89" t="str">
        <f t="shared" ca="1" si="172"/>
        <v/>
      </c>
      <c r="L808" s="88" t="str">
        <f t="shared" si="176"/>
        <v/>
      </c>
      <c r="M808" s="90" t="str">
        <f ca="1">IF(J808="","",VALUE(LEFT(OFFSET($E$7,$H$13*($J808-1),0),MAX(ISNUMBER(VALUE(MID(OFFSET($E$7,$H$13*($J808-1),0),{1,2,3,4,5,6,7,8,9},1)))*{1,2,3,4,5,6,7,8,9}))))</f>
        <v/>
      </c>
      <c r="N808" s="90" t="str">
        <f t="shared" ca="1" si="170"/>
        <v/>
      </c>
      <c r="O808" s="91" t="str">
        <f t="shared" si="177"/>
        <v/>
      </c>
      <c r="P808" s="91" t="str">
        <f t="shared" si="178"/>
        <v/>
      </c>
      <c r="Q808" s="92" t="str">
        <f t="shared" si="173"/>
        <v/>
      </c>
      <c r="R808" s="92" t="str">
        <f t="shared" si="179"/>
        <v/>
      </c>
      <c r="S808" s="92" t="str">
        <f t="shared" si="180"/>
        <v/>
      </c>
      <c r="T808" s="92" t="str">
        <f t="shared" si="181"/>
        <v/>
      </c>
      <c r="U808" s="94" t="str">
        <f t="shared" si="174"/>
        <v/>
      </c>
      <c r="V808" s="95" t="str">
        <f t="shared" si="175"/>
        <v/>
      </c>
      <c r="W808" s="95" t="str">
        <f t="shared" si="182"/>
        <v/>
      </c>
      <c r="X808" s="96" t="str">
        <f t="shared" si="183"/>
        <v/>
      </c>
    </row>
    <row r="809" spans="1:24" ht="14.4" x14ac:dyDescent="0.3">
      <c r="A809" s="13"/>
      <c r="B809" s="76"/>
      <c r="C809" s="78"/>
      <c r="D809" s="77"/>
      <c r="E809" s="66"/>
      <c r="J809" s="88" t="str">
        <f t="shared" si="171"/>
        <v/>
      </c>
      <c r="K809" s="89" t="str">
        <f t="shared" ca="1" si="172"/>
        <v/>
      </c>
      <c r="L809" s="88" t="str">
        <f t="shared" si="176"/>
        <v/>
      </c>
      <c r="M809" s="90" t="str">
        <f ca="1">IF(J809="","",VALUE(LEFT(OFFSET($E$7,$H$13*($J809-1),0),MAX(ISNUMBER(VALUE(MID(OFFSET($E$7,$H$13*($J809-1),0),{1,2,3,4,5,6,7,8,9},1)))*{1,2,3,4,5,6,7,8,9}))))</f>
        <v/>
      </c>
      <c r="N809" s="90" t="str">
        <f t="shared" ca="1" si="170"/>
        <v/>
      </c>
      <c r="O809" s="91" t="str">
        <f t="shared" si="177"/>
        <v/>
      </c>
      <c r="P809" s="91" t="str">
        <f t="shared" si="178"/>
        <v/>
      </c>
      <c r="Q809" s="92" t="str">
        <f t="shared" si="173"/>
        <v/>
      </c>
      <c r="R809" s="92" t="str">
        <f t="shared" si="179"/>
        <v/>
      </c>
      <c r="S809" s="92" t="str">
        <f t="shared" si="180"/>
        <v/>
      </c>
      <c r="T809" s="92" t="str">
        <f t="shared" si="181"/>
        <v/>
      </c>
      <c r="U809" s="94" t="str">
        <f t="shared" si="174"/>
        <v/>
      </c>
      <c r="V809" s="95" t="str">
        <f t="shared" si="175"/>
        <v/>
      </c>
      <c r="W809" s="95" t="str">
        <f t="shared" si="182"/>
        <v/>
      </c>
      <c r="X809" s="96" t="str">
        <f t="shared" si="183"/>
        <v/>
      </c>
    </row>
    <row r="810" spans="1:24" ht="14.4" x14ac:dyDescent="0.3">
      <c r="A810" s="13"/>
      <c r="B810" s="76"/>
      <c r="C810" s="78"/>
      <c r="D810" s="77"/>
      <c r="E810" s="66"/>
      <c r="J810" s="88" t="str">
        <f t="shared" si="171"/>
        <v/>
      </c>
      <c r="K810" s="89" t="str">
        <f t="shared" ca="1" si="172"/>
        <v/>
      </c>
      <c r="L810" s="88" t="str">
        <f t="shared" si="176"/>
        <v/>
      </c>
      <c r="M810" s="90" t="str">
        <f ca="1">IF(J810="","",VALUE(LEFT(OFFSET($E$7,$H$13*($J810-1),0),MAX(ISNUMBER(VALUE(MID(OFFSET($E$7,$H$13*($J810-1),0),{1,2,3,4,5,6,7,8,9},1)))*{1,2,3,4,5,6,7,8,9}))))</f>
        <v/>
      </c>
      <c r="N810" s="90" t="str">
        <f t="shared" ca="1" si="170"/>
        <v/>
      </c>
      <c r="O810" s="91" t="str">
        <f t="shared" si="177"/>
        <v/>
      </c>
      <c r="P810" s="91" t="str">
        <f t="shared" si="178"/>
        <v/>
      </c>
      <c r="Q810" s="92" t="str">
        <f t="shared" si="173"/>
        <v/>
      </c>
      <c r="R810" s="92" t="str">
        <f t="shared" si="179"/>
        <v/>
      </c>
      <c r="S810" s="92" t="str">
        <f t="shared" si="180"/>
        <v/>
      </c>
      <c r="T810" s="92" t="str">
        <f t="shared" si="181"/>
        <v/>
      </c>
      <c r="U810" s="94" t="str">
        <f t="shared" si="174"/>
        <v/>
      </c>
      <c r="V810" s="95" t="str">
        <f t="shared" si="175"/>
        <v/>
      </c>
      <c r="W810" s="95" t="str">
        <f t="shared" si="182"/>
        <v/>
      </c>
      <c r="X810" s="96" t="str">
        <f t="shared" si="183"/>
        <v/>
      </c>
    </row>
    <row r="811" spans="1:24" ht="14.4" x14ac:dyDescent="0.3">
      <c r="A811" s="13"/>
      <c r="B811" s="76"/>
      <c r="C811" s="78"/>
      <c r="D811" s="77"/>
      <c r="E811" s="66"/>
      <c r="J811" s="88" t="str">
        <f t="shared" si="171"/>
        <v/>
      </c>
      <c r="K811" s="89" t="str">
        <f t="shared" ca="1" si="172"/>
        <v/>
      </c>
      <c r="L811" s="88" t="str">
        <f t="shared" si="176"/>
        <v/>
      </c>
      <c r="M811" s="90" t="str">
        <f ca="1">IF(J811="","",VALUE(LEFT(OFFSET($E$7,$H$13*($J811-1),0),MAX(ISNUMBER(VALUE(MID(OFFSET($E$7,$H$13*($J811-1),0),{1,2,3,4,5,6,7,8,9},1)))*{1,2,3,4,5,6,7,8,9}))))</f>
        <v/>
      </c>
      <c r="N811" s="90" t="str">
        <f t="shared" ca="1" si="170"/>
        <v/>
      </c>
      <c r="O811" s="91" t="str">
        <f t="shared" si="177"/>
        <v/>
      </c>
      <c r="P811" s="91" t="str">
        <f t="shared" si="178"/>
        <v/>
      </c>
      <c r="Q811" s="92" t="str">
        <f t="shared" si="173"/>
        <v/>
      </c>
      <c r="R811" s="92" t="str">
        <f t="shared" si="179"/>
        <v/>
      </c>
      <c r="S811" s="92" t="str">
        <f t="shared" si="180"/>
        <v/>
      </c>
      <c r="T811" s="92" t="str">
        <f t="shared" si="181"/>
        <v/>
      </c>
      <c r="U811" s="94" t="str">
        <f t="shared" si="174"/>
        <v/>
      </c>
      <c r="V811" s="95" t="str">
        <f t="shared" si="175"/>
        <v/>
      </c>
      <c r="W811" s="95" t="str">
        <f t="shared" si="182"/>
        <v/>
      </c>
      <c r="X811" s="96" t="str">
        <f t="shared" si="183"/>
        <v/>
      </c>
    </row>
    <row r="812" spans="1:24" ht="14.4" x14ac:dyDescent="0.3">
      <c r="A812" s="13"/>
      <c r="B812" s="76"/>
      <c r="C812" s="78"/>
      <c r="D812" s="77"/>
      <c r="E812" s="66"/>
      <c r="J812" s="88" t="str">
        <f t="shared" si="171"/>
        <v/>
      </c>
      <c r="K812" s="89" t="str">
        <f t="shared" ca="1" si="172"/>
        <v/>
      </c>
      <c r="L812" s="88" t="str">
        <f t="shared" si="176"/>
        <v/>
      </c>
      <c r="M812" s="90" t="str">
        <f ca="1">IF(J812="","",VALUE(LEFT(OFFSET($E$7,$H$13*($J812-1),0),MAX(ISNUMBER(VALUE(MID(OFFSET($E$7,$H$13*($J812-1),0),{1,2,3,4,5,6,7,8,9},1)))*{1,2,3,4,5,6,7,8,9}))))</f>
        <v/>
      </c>
      <c r="N812" s="90" t="str">
        <f t="shared" ca="1" si="170"/>
        <v/>
      </c>
      <c r="O812" s="91" t="str">
        <f t="shared" si="177"/>
        <v/>
      </c>
      <c r="P812" s="91" t="str">
        <f t="shared" si="178"/>
        <v/>
      </c>
      <c r="Q812" s="92" t="str">
        <f t="shared" si="173"/>
        <v/>
      </c>
      <c r="R812" s="92" t="str">
        <f t="shared" si="179"/>
        <v/>
      </c>
      <c r="S812" s="92" t="str">
        <f t="shared" si="180"/>
        <v/>
      </c>
      <c r="T812" s="92" t="str">
        <f t="shared" si="181"/>
        <v/>
      </c>
      <c r="U812" s="94" t="str">
        <f t="shared" si="174"/>
        <v/>
      </c>
      <c r="V812" s="95" t="str">
        <f t="shared" si="175"/>
        <v/>
      </c>
      <c r="W812" s="95" t="str">
        <f t="shared" si="182"/>
        <v/>
      </c>
      <c r="X812" s="96" t="str">
        <f t="shared" si="183"/>
        <v/>
      </c>
    </row>
    <row r="813" spans="1:24" ht="14.4" x14ac:dyDescent="0.3">
      <c r="A813" s="13"/>
      <c r="B813" s="76"/>
      <c r="C813" s="78"/>
      <c r="D813" s="77"/>
      <c r="E813" s="66"/>
      <c r="J813" s="88" t="str">
        <f t="shared" si="171"/>
        <v/>
      </c>
      <c r="K813" s="89" t="str">
        <f t="shared" ca="1" si="172"/>
        <v/>
      </c>
      <c r="L813" s="88" t="str">
        <f t="shared" si="176"/>
        <v/>
      </c>
      <c r="M813" s="90" t="str">
        <f ca="1">IF(J813="","",VALUE(LEFT(OFFSET($E$7,$H$13*($J813-1),0),MAX(ISNUMBER(VALUE(MID(OFFSET($E$7,$H$13*($J813-1),0),{1,2,3,4,5,6,7,8,9},1)))*{1,2,3,4,5,6,7,8,9}))))</f>
        <v/>
      </c>
      <c r="N813" s="90" t="str">
        <f t="shared" ca="1" si="170"/>
        <v/>
      </c>
      <c r="O813" s="91" t="str">
        <f t="shared" si="177"/>
        <v/>
      </c>
      <c r="P813" s="91" t="str">
        <f t="shared" si="178"/>
        <v/>
      </c>
      <c r="Q813" s="92" t="str">
        <f t="shared" si="173"/>
        <v/>
      </c>
      <c r="R813" s="92" t="str">
        <f t="shared" si="179"/>
        <v/>
      </c>
      <c r="S813" s="92" t="str">
        <f t="shared" si="180"/>
        <v/>
      </c>
      <c r="T813" s="92" t="str">
        <f t="shared" si="181"/>
        <v/>
      </c>
      <c r="U813" s="94" t="str">
        <f t="shared" si="174"/>
        <v/>
      </c>
      <c r="V813" s="95" t="str">
        <f t="shared" si="175"/>
        <v/>
      </c>
      <c r="W813" s="95" t="str">
        <f t="shared" si="182"/>
        <v/>
      </c>
      <c r="X813" s="96" t="str">
        <f t="shared" si="183"/>
        <v/>
      </c>
    </row>
    <row r="814" spans="1:24" ht="14.4" x14ac:dyDescent="0.3">
      <c r="A814" s="13"/>
      <c r="B814" s="76"/>
      <c r="C814" s="78"/>
      <c r="D814" s="77"/>
      <c r="E814" s="66"/>
      <c r="J814" s="88" t="str">
        <f t="shared" si="171"/>
        <v/>
      </c>
      <c r="K814" s="89" t="str">
        <f t="shared" ca="1" si="172"/>
        <v/>
      </c>
      <c r="L814" s="88" t="str">
        <f t="shared" si="176"/>
        <v/>
      </c>
      <c r="M814" s="90" t="str">
        <f ca="1">IF(J814="","",VALUE(LEFT(OFFSET($E$7,$H$13*($J814-1),0),MAX(ISNUMBER(VALUE(MID(OFFSET($E$7,$H$13*($J814-1),0),{1,2,3,4,5,6,7,8,9},1)))*{1,2,3,4,5,6,7,8,9}))))</f>
        <v/>
      </c>
      <c r="N814" s="90" t="str">
        <f t="shared" ca="1" si="170"/>
        <v/>
      </c>
      <c r="O814" s="91" t="str">
        <f t="shared" si="177"/>
        <v/>
      </c>
      <c r="P814" s="91" t="str">
        <f t="shared" si="178"/>
        <v/>
      </c>
      <c r="Q814" s="92" t="str">
        <f t="shared" si="173"/>
        <v/>
      </c>
      <c r="R814" s="92" t="str">
        <f t="shared" si="179"/>
        <v/>
      </c>
      <c r="S814" s="92" t="str">
        <f t="shared" si="180"/>
        <v/>
      </c>
      <c r="T814" s="92" t="str">
        <f t="shared" si="181"/>
        <v/>
      </c>
      <c r="U814" s="94" t="str">
        <f t="shared" si="174"/>
        <v/>
      </c>
      <c r="V814" s="95" t="str">
        <f t="shared" si="175"/>
        <v/>
      </c>
      <c r="W814" s="95" t="str">
        <f t="shared" si="182"/>
        <v/>
      </c>
      <c r="X814" s="96" t="str">
        <f t="shared" si="183"/>
        <v/>
      </c>
    </row>
    <row r="815" spans="1:24" ht="14.4" x14ac:dyDescent="0.3">
      <c r="A815" s="13"/>
      <c r="B815" s="76"/>
      <c r="C815" s="78"/>
      <c r="D815" s="77"/>
      <c r="E815" s="66"/>
      <c r="J815" s="88" t="str">
        <f t="shared" si="171"/>
        <v/>
      </c>
      <c r="K815" s="89" t="str">
        <f t="shared" ca="1" si="172"/>
        <v/>
      </c>
      <c r="L815" s="88" t="str">
        <f t="shared" si="176"/>
        <v/>
      </c>
      <c r="M815" s="90" t="str">
        <f ca="1">IF(J815="","",VALUE(LEFT(OFFSET($E$7,$H$13*($J815-1),0),MAX(ISNUMBER(VALUE(MID(OFFSET($E$7,$H$13*($J815-1),0),{1,2,3,4,5,6,7,8,9},1)))*{1,2,3,4,5,6,7,8,9}))))</f>
        <v/>
      </c>
      <c r="N815" s="90" t="str">
        <f t="shared" ca="1" si="170"/>
        <v/>
      </c>
      <c r="O815" s="91" t="str">
        <f t="shared" si="177"/>
        <v/>
      </c>
      <c r="P815" s="91" t="str">
        <f t="shared" si="178"/>
        <v/>
      </c>
      <c r="Q815" s="92" t="str">
        <f t="shared" si="173"/>
        <v/>
      </c>
      <c r="R815" s="92" t="str">
        <f t="shared" si="179"/>
        <v/>
      </c>
      <c r="S815" s="92" t="str">
        <f t="shared" si="180"/>
        <v/>
      </c>
      <c r="T815" s="92" t="str">
        <f t="shared" si="181"/>
        <v/>
      </c>
      <c r="U815" s="94" t="str">
        <f t="shared" si="174"/>
        <v/>
      </c>
      <c r="V815" s="95" t="str">
        <f t="shared" si="175"/>
        <v/>
      </c>
      <c r="W815" s="95" t="str">
        <f t="shared" si="182"/>
        <v/>
      </c>
      <c r="X815" s="96" t="str">
        <f t="shared" si="183"/>
        <v/>
      </c>
    </row>
    <row r="816" spans="1:24" ht="14.4" x14ac:dyDescent="0.3">
      <c r="A816" s="13"/>
      <c r="B816" s="76"/>
      <c r="C816" s="78"/>
      <c r="D816" s="77"/>
      <c r="E816" s="66"/>
      <c r="J816" s="88" t="str">
        <f t="shared" si="171"/>
        <v/>
      </c>
      <c r="K816" s="89" t="str">
        <f t="shared" ca="1" si="172"/>
        <v/>
      </c>
      <c r="L816" s="88" t="str">
        <f t="shared" si="176"/>
        <v/>
      </c>
      <c r="M816" s="90" t="str">
        <f ca="1">IF(J816="","",VALUE(LEFT(OFFSET($E$7,$H$13*($J816-1),0),MAX(ISNUMBER(VALUE(MID(OFFSET($E$7,$H$13*($J816-1),0),{1,2,3,4,5,6,7,8,9},1)))*{1,2,3,4,5,6,7,8,9}))))</f>
        <v/>
      </c>
      <c r="N816" s="90" t="str">
        <f t="shared" ca="1" si="170"/>
        <v/>
      </c>
      <c r="O816" s="91" t="str">
        <f t="shared" si="177"/>
        <v/>
      </c>
      <c r="P816" s="91" t="str">
        <f t="shared" si="178"/>
        <v/>
      </c>
      <c r="Q816" s="92" t="str">
        <f t="shared" si="173"/>
        <v/>
      </c>
      <c r="R816" s="92" t="str">
        <f t="shared" si="179"/>
        <v/>
      </c>
      <c r="S816" s="92" t="str">
        <f t="shared" si="180"/>
        <v/>
      </c>
      <c r="T816" s="92" t="str">
        <f t="shared" si="181"/>
        <v/>
      </c>
      <c r="U816" s="94" t="str">
        <f t="shared" si="174"/>
        <v/>
      </c>
      <c r="V816" s="95" t="str">
        <f t="shared" si="175"/>
        <v/>
      </c>
      <c r="W816" s="95" t="str">
        <f t="shared" si="182"/>
        <v/>
      </c>
      <c r="X816" s="96" t="str">
        <f t="shared" si="183"/>
        <v/>
      </c>
    </row>
    <row r="817" spans="1:24" ht="14.4" x14ac:dyDescent="0.3">
      <c r="A817" s="13"/>
      <c r="B817" s="76"/>
      <c r="C817" s="78"/>
      <c r="D817" s="77"/>
      <c r="E817" s="66"/>
      <c r="J817" s="88" t="str">
        <f t="shared" si="171"/>
        <v/>
      </c>
      <c r="K817" s="89" t="str">
        <f t="shared" ca="1" si="172"/>
        <v/>
      </c>
      <c r="L817" s="88" t="str">
        <f t="shared" si="176"/>
        <v/>
      </c>
      <c r="M817" s="90" t="str">
        <f ca="1">IF(J817="","",VALUE(LEFT(OFFSET($E$7,$H$13*($J817-1),0),MAX(ISNUMBER(VALUE(MID(OFFSET($E$7,$H$13*($J817-1),0),{1,2,3,4,5,6,7,8,9},1)))*{1,2,3,4,5,6,7,8,9}))))</f>
        <v/>
      </c>
      <c r="N817" s="90" t="str">
        <f t="shared" ca="1" si="170"/>
        <v/>
      </c>
      <c r="O817" s="91" t="str">
        <f t="shared" si="177"/>
        <v/>
      </c>
      <c r="P817" s="91" t="str">
        <f t="shared" si="178"/>
        <v/>
      </c>
      <c r="Q817" s="92" t="str">
        <f t="shared" si="173"/>
        <v/>
      </c>
      <c r="R817" s="92" t="str">
        <f t="shared" si="179"/>
        <v/>
      </c>
      <c r="S817" s="92" t="str">
        <f t="shared" si="180"/>
        <v/>
      </c>
      <c r="T817" s="92" t="str">
        <f t="shared" si="181"/>
        <v/>
      </c>
      <c r="U817" s="94" t="str">
        <f t="shared" si="174"/>
        <v/>
      </c>
      <c r="V817" s="95" t="str">
        <f t="shared" si="175"/>
        <v/>
      </c>
      <c r="W817" s="95" t="str">
        <f t="shared" si="182"/>
        <v/>
      </c>
      <c r="X817" s="96" t="str">
        <f t="shared" si="183"/>
        <v/>
      </c>
    </row>
    <row r="818" spans="1:24" ht="14.4" x14ac:dyDescent="0.3">
      <c r="A818" s="13"/>
      <c r="B818" s="76"/>
      <c r="C818" s="78"/>
      <c r="D818" s="77"/>
      <c r="E818" s="66"/>
      <c r="J818" s="88" t="str">
        <f t="shared" si="171"/>
        <v/>
      </c>
      <c r="K818" s="89" t="str">
        <f t="shared" ca="1" si="172"/>
        <v/>
      </c>
      <c r="L818" s="88" t="str">
        <f t="shared" si="176"/>
        <v/>
      </c>
      <c r="M818" s="90" t="str">
        <f ca="1">IF(J818="","",VALUE(LEFT(OFFSET($E$7,$H$13*($J818-1),0),MAX(ISNUMBER(VALUE(MID(OFFSET($E$7,$H$13*($J818-1),0),{1,2,3,4,5,6,7,8,9},1)))*{1,2,3,4,5,6,7,8,9}))))</f>
        <v/>
      </c>
      <c r="N818" s="90" t="str">
        <f t="shared" ca="1" si="170"/>
        <v/>
      </c>
      <c r="O818" s="91" t="str">
        <f t="shared" si="177"/>
        <v/>
      </c>
      <c r="P818" s="91" t="str">
        <f t="shared" si="178"/>
        <v/>
      </c>
      <c r="Q818" s="92" t="str">
        <f t="shared" si="173"/>
        <v/>
      </c>
      <c r="R818" s="92" t="str">
        <f t="shared" si="179"/>
        <v/>
      </c>
      <c r="S818" s="92" t="str">
        <f t="shared" si="180"/>
        <v/>
      </c>
      <c r="T818" s="92" t="str">
        <f t="shared" si="181"/>
        <v/>
      </c>
      <c r="U818" s="94" t="str">
        <f t="shared" si="174"/>
        <v/>
      </c>
      <c r="V818" s="95" t="str">
        <f t="shared" si="175"/>
        <v/>
      </c>
      <c r="W818" s="95" t="str">
        <f t="shared" si="182"/>
        <v/>
      </c>
      <c r="X818" s="96" t="str">
        <f t="shared" si="183"/>
        <v/>
      </c>
    </row>
    <row r="819" spans="1:24" ht="14.4" x14ac:dyDescent="0.3">
      <c r="A819" s="13"/>
      <c r="B819" s="76"/>
      <c r="C819" s="78"/>
      <c r="D819" s="77"/>
      <c r="E819" s="66"/>
      <c r="J819" s="88" t="str">
        <f t="shared" si="171"/>
        <v/>
      </c>
      <c r="K819" s="89" t="str">
        <f t="shared" ca="1" si="172"/>
        <v/>
      </c>
      <c r="L819" s="88" t="str">
        <f t="shared" si="176"/>
        <v/>
      </c>
      <c r="M819" s="90" t="str">
        <f ca="1">IF(J819="","",VALUE(LEFT(OFFSET($E$7,$H$13*($J819-1),0),MAX(ISNUMBER(VALUE(MID(OFFSET($E$7,$H$13*($J819-1),0),{1,2,3,4,5,6,7,8,9},1)))*{1,2,3,4,5,6,7,8,9}))))</f>
        <v/>
      </c>
      <c r="N819" s="90" t="str">
        <f t="shared" ca="1" si="170"/>
        <v/>
      </c>
      <c r="O819" s="91" t="str">
        <f t="shared" si="177"/>
        <v/>
      </c>
      <c r="P819" s="91" t="str">
        <f t="shared" si="178"/>
        <v/>
      </c>
      <c r="Q819" s="92" t="str">
        <f t="shared" si="173"/>
        <v/>
      </c>
      <c r="R819" s="92" t="str">
        <f t="shared" si="179"/>
        <v/>
      </c>
      <c r="S819" s="92" t="str">
        <f t="shared" si="180"/>
        <v/>
      </c>
      <c r="T819" s="92" t="str">
        <f t="shared" si="181"/>
        <v/>
      </c>
      <c r="U819" s="94" t="str">
        <f t="shared" si="174"/>
        <v/>
      </c>
      <c r="V819" s="95" t="str">
        <f t="shared" si="175"/>
        <v/>
      </c>
      <c r="W819" s="95" t="str">
        <f t="shared" si="182"/>
        <v/>
      </c>
      <c r="X819" s="96" t="str">
        <f t="shared" si="183"/>
        <v/>
      </c>
    </row>
    <row r="820" spans="1:24" ht="14.4" x14ac:dyDescent="0.3">
      <c r="A820" s="13"/>
      <c r="B820" s="76"/>
      <c r="C820" s="78"/>
      <c r="D820" s="77"/>
      <c r="E820" s="66"/>
      <c r="J820" s="88" t="str">
        <f t="shared" si="171"/>
        <v/>
      </c>
      <c r="K820" s="89" t="str">
        <f t="shared" ca="1" si="172"/>
        <v/>
      </c>
      <c r="L820" s="88" t="str">
        <f t="shared" si="176"/>
        <v/>
      </c>
      <c r="M820" s="90" t="str">
        <f ca="1">IF(J820="","",VALUE(LEFT(OFFSET($E$7,$H$13*($J820-1),0),MAX(ISNUMBER(VALUE(MID(OFFSET($E$7,$H$13*($J820-1),0),{1,2,3,4,5,6,7,8,9},1)))*{1,2,3,4,5,6,7,8,9}))))</f>
        <v/>
      </c>
      <c r="N820" s="90" t="str">
        <f t="shared" ca="1" si="170"/>
        <v/>
      </c>
      <c r="O820" s="91" t="str">
        <f t="shared" si="177"/>
        <v/>
      </c>
      <c r="P820" s="91" t="str">
        <f t="shared" si="178"/>
        <v/>
      </c>
      <c r="Q820" s="92" t="str">
        <f t="shared" si="173"/>
        <v/>
      </c>
      <c r="R820" s="92" t="str">
        <f t="shared" si="179"/>
        <v/>
      </c>
      <c r="S820" s="92" t="str">
        <f t="shared" si="180"/>
        <v/>
      </c>
      <c r="T820" s="92" t="str">
        <f t="shared" si="181"/>
        <v/>
      </c>
      <c r="U820" s="94" t="str">
        <f t="shared" si="174"/>
        <v/>
      </c>
      <c r="V820" s="95" t="str">
        <f t="shared" si="175"/>
        <v/>
      </c>
      <c r="W820" s="95" t="str">
        <f t="shared" si="182"/>
        <v/>
      </c>
      <c r="X820" s="96" t="str">
        <f t="shared" si="183"/>
        <v/>
      </c>
    </row>
    <row r="821" spans="1:24" ht="14.4" x14ac:dyDescent="0.3">
      <c r="A821" s="13"/>
      <c r="B821" s="76"/>
      <c r="C821" s="78"/>
      <c r="D821" s="77"/>
      <c r="E821" s="66"/>
      <c r="J821" s="88" t="str">
        <f t="shared" si="171"/>
        <v/>
      </c>
      <c r="K821" s="89" t="str">
        <f t="shared" ca="1" si="172"/>
        <v/>
      </c>
      <c r="L821" s="88" t="str">
        <f t="shared" si="176"/>
        <v/>
      </c>
      <c r="M821" s="90" t="str">
        <f ca="1">IF(J821="","",VALUE(LEFT(OFFSET($E$7,$H$13*($J821-1),0),MAX(ISNUMBER(VALUE(MID(OFFSET($E$7,$H$13*($J821-1),0),{1,2,3,4,5,6,7,8,9},1)))*{1,2,3,4,5,6,7,8,9}))))</f>
        <v/>
      </c>
      <c r="N821" s="90" t="str">
        <f t="shared" ca="1" si="170"/>
        <v/>
      </c>
      <c r="O821" s="91" t="str">
        <f t="shared" si="177"/>
        <v/>
      </c>
      <c r="P821" s="91" t="str">
        <f t="shared" si="178"/>
        <v/>
      </c>
      <c r="Q821" s="92" t="str">
        <f t="shared" si="173"/>
        <v/>
      </c>
      <c r="R821" s="92" t="str">
        <f t="shared" si="179"/>
        <v/>
      </c>
      <c r="S821" s="92" t="str">
        <f t="shared" si="180"/>
        <v/>
      </c>
      <c r="T821" s="92" t="str">
        <f t="shared" si="181"/>
        <v/>
      </c>
      <c r="U821" s="94" t="str">
        <f t="shared" si="174"/>
        <v/>
      </c>
      <c r="V821" s="95" t="str">
        <f t="shared" si="175"/>
        <v/>
      </c>
      <c r="W821" s="95" t="str">
        <f t="shared" si="182"/>
        <v/>
      </c>
      <c r="X821" s="96" t="str">
        <f t="shared" si="183"/>
        <v/>
      </c>
    </row>
    <row r="822" spans="1:24" ht="14.4" x14ac:dyDescent="0.3">
      <c r="A822" s="13"/>
      <c r="B822" s="76"/>
      <c r="C822" s="78"/>
      <c r="D822" s="77"/>
      <c r="E822" s="66"/>
      <c r="J822" s="88" t="str">
        <f t="shared" si="171"/>
        <v/>
      </c>
      <c r="K822" s="89" t="str">
        <f t="shared" ca="1" si="172"/>
        <v/>
      </c>
      <c r="L822" s="88" t="str">
        <f t="shared" si="176"/>
        <v/>
      </c>
      <c r="M822" s="90" t="str">
        <f ca="1">IF(J822="","",VALUE(LEFT(OFFSET($E$7,$H$13*($J822-1),0),MAX(ISNUMBER(VALUE(MID(OFFSET($E$7,$H$13*($J822-1),0),{1,2,3,4,5,6,7,8,9},1)))*{1,2,3,4,5,6,7,8,9}))))</f>
        <v/>
      </c>
      <c r="N822" s="90" t="str">
        <f t="shared" ca="1" si="170"/>
        <v/>
      </c>
      <c r="O822" s="91" t="str">
        <f t="shared" si="177"/>
        <v/>
      </c>
      <c r="P822" s="91" t="str">
        <f t="shared" si="178"/>
        <v/>
      </c>
      <c r="Q822" s="92" t="str">
        <f t="shared" si="173"/>
        <v/>
      </c>
      <c r="R822" s="92" t="str">
        <f t="shared" si="179"/>
        <v/>
      </c>
      <c r="S822" s="92" t="str">
        <f t="shared" si="180"/>
        <v/>
      </c>
      <c r="T822" s="92" t="str">
        <f t="shared" si="181"/>
        <v/>
      </c>
      <c r="U822" s="94" t="str">
        <f t="shared" si="174"/>
        <v/>
      </c>
      <c r="V822" s="95" t="str">
        <f t="shared" si="175"/>
        <v/>
      </c>
      <c r="W822" s="95" t="str">
        <f t="shared" si="182"/>
        <v/>
      </c>
      <c r="X822" s="96" t="str">
        <f t="shared" si="183"/>
        <v/>
      </c>
    </row>
    <row r="823" spans="1:24" ht="14.4" x14ac:dyDescent="0.3">
      <c r="A823" s="13"/>
      <c r="B823" s="76"/>
      <c r="C823" s="78"/>
      <c r="D823" s="77"/>
      <c r="E823" s="66"/>
      <c r="J823" s="88" t="str">
        <f t="shared" si="171"/>
        <v/>
      </c>
      <c r="K823" s="89" t="str">
        <f t="shared" ca="1" si="172"/>
        <v/>
      </c>
      <c r="L823" s="88" t="str">
        <f t="shared" si="176"/>
        <v/>
      </c>
      <c r="M823" s="90" t="str">
        <f ca="1">IF(J823="","",VALUE(LEFT(OFFSET($E$7,$H$13*($J823-1),0),MAX(ISNUMBER(VALUE(MID(OFFSET($E$7,$H$13*($J823-1),0),{1,2,3,4,5,6,7,8,9},1)))*{1,2,3,4,5,6,7,8,9}))))</f>
        <v/>
      </c>
      <c r="N823" s="90" t="str">
        <f t="shared" ca="1" si="170"/>
        <v/>
      </c>
      <c r="O823" s="91" t="str">
        <f t="shared" si="177"/>
        <v/>
      </c>
      <c r="P823" s="91" t="str">
        <f t="shared" si="178"/>
        <v/>
      </c>
      <c r="Q823" s="92" t="str">
        <f t="shared" si="173"/>
        <v/>
      </c>
      <c r="R823" s="92" t="str">
        <f t="shared" si="179"/>
        <v/>
      </c>
      <c r="S823" s="92" t="str">
        <f t="shared" si="180"/>
        <v/>
      </c>
      <c r="T823" s="92" t="str">
        <f t="shared" si="181"/>
        <v/>
      </c>
      <c r="U823" s="94" t="str">
        <f t="shared" si="174"/>
        <v/>
      </c>
      <c r="V823" s="95" t="str">
        <f t="shared" si="175"/>
        <v/>
      </c>
      <c r="W823" s="95" t="str">
        <f t="shared" si="182"/>
        <v/>
      </c>
      <c r="X823" s="96" t="str">
        <f t="shared" si="183"/>
        <v/>
      </c>
    </row>
    <row r="824" spans="1:24" ht="14.4" x14ac:dyDescent="0.3">
      <c r="A824" s="48" t="s">
        <v>84</v>
      </c>
      <c r="B824" s="76"/>
      <c r="C824" s="78"/>
      <c r="D824" s="77"/>
      <c r="E824" s="66"/>
      <c r="J824" s="88" t="str">
        <f t="shared" si="171"/>
        <v/>
      </c>
      <c r="K824" s="89" t="str">
        <f t="shared" ca="1" si="172"/>
        <v/>
      </c>
      <c r="L824" s="88" t="str">
        <f t="shared" si="176"/>
        <v/>
      </c>
      <c r="M824" s="90" t="str">
        <f ca="1">IF(J824="","",VALUE(LEFT(OFFSET($E$7,$H$13*($J824-1),0),MAX(ISNUMBER(VALUE(MID(OFFSET($E$7,$H$13*($J824-1),0),{1,2,3,4,5,6,7,8,9},1)))*{1,2,3,4,5,6,7,8,9}))))</f>
        <v/>
      </c>
      <c r="N824" s="90" t="str">
        <f t="shared" ca="1" si="170"/>
        <v/>
      </c>
      <c r="O824" s="91" t="str">
        <f t="shared" si="177"/>
        <v/>
      </c>
      <c r="P824" s="91" t="str">
        <f t="shared" si="178"/>
        <v/>
      </c>
      <c r="Q824" s="92" t="str">
        <f t="shared" si="173"/>
        <v/>
      </c>
      <c r="R824" s="92" t="str">
        <f t="shared" si="179"/>
        <v/>
      </c>
      <c r="S824" s="92" t="str">
        <f t="shared" si="180"/>
        <v/>
      </c>
      <c r="T824" s="92" t="str">
        <f t="shared" si="181"/>
        <v/>
      </c>
      <c r="U824" s="94" t="str">
        <f t="shared" si="174"/>
        <v/>
      </c>
      <c r="V824" s="95" t="str">
        <f t="shared" si="175"/>
        <v/>
      </c>
      <c r="W824" s="95" t="str">
        <f t="shared" si="182"/>
        <v/>
      </c>
      <c r="X824" s="96" t="str">
        <f t="shared" si="183"/>
        <v/>
      </c>
    </row>
    <row r="825" spans="1:24" ht="14.4" x14ac:dyDescent="0.3">
      <c r="A825" s="13"/>
      <c r="B825" s="76"/>
      <c r="C825" s="78"/>
      <c r="D825" s="77"/>
      <c r="E825" s="66"/>
      <c r="J825" s="88" t="str">
        <f t="shared" si="171"/>
        <v/>
      </c>
      <c r="K825" s="89" t="str">
        <f t="shared" ca="1" si="172"/>
        <v/>
      </c>
      <c r="L825" s="88" t="str">
        <f t="shared" si="176"/>
        <v/>
      </c>
      <c r="M825" s="90" t="str">
        <f ca="1">IF(J825="","",VALUE(LEFT(OFFSET($E$7,$H$13*($J825-1),0),MAX(ISNUMBER(VALUE(MID(OFFSET($E$7,$H$13*($J825-1),0),{1,2,3,4,5,6,7,8,9},1)))*{1,2,3,4,5,6,7,8,9}))))</f>
        <v/>
      </c>
      <c r="N825" s="90" t="str">
        <f t="shared" ca="1" si="170"/>
        <v/>
      </c>
      <c r="O825" s="91" t="str">
        <f t="shared" si="177"/>
        <v/>
      </c>
      <c r="P825" s="91" t="str">
        <f t="shared" si="178"/>
        <v/>
      </c>
      <c r="Q825" s="92" t="str">
        <f t="shared" si="173"/>
        <v/>
      </c>
      <c r="R825" s="92" t="str">
        <f t="shared" si="179"/>
        <v/>
      </c>
      <c r="S825" s="92" t="str">
        <f t="shared" si="180"/>
        <v/>
      </c>
      <c r="T825" s="92" t="str">
        <f t="shared" si="181"/>
        <v/>
      </c>
      <c r="U825" s="94" t="str">
        <f t="shared" si="174"/>
        <v/>
      </c>
      <c r="V825" s="95" t="str">
        <f t="shared" si="175"/>
        <v/>
      </c>
      <c r="W825" s="95" t="str">
        <f t="shared" si="182"/>
        <v/>
      </c>
      <c r="X825" s="96" t="str">
        <f t="shared" si="183"/>
        <v/>
      </c>
    </row>
    <row r="826" spans="1:24" ht="14.4" x14ac:dyDescent="0.3">
      <c r="A826" s="13"/>
      <c r="B826" s="76"/>
      <c r="C826" s="78"/>
      <c r="D826" s="77"/>
      <c r="E826" s="66"/>
      <c r="J826" s="88" t="str">
        <f t="shared" si="171"/>
        <v/>
      </c>
      <c r="K826" s="89" t="str">
        <f t="shared" ca="1" si="172"/>
        <v/>
      </c>
      <c r="L826" s="88" t="str">
        <f t="shared" si="176"/>
        <v/>
      </c>
      <c r="M826" s="90" t="str">
        <f ca="1">IF(J826="","",VALUE(LEFT(OFFSET($E$7,$H$13*($J826-1),0),MAX(ISNUMBER(VALUE(MID(OFFSET($E$7,$H$13*($J826-1),0),{1,2,3,4,5,6,7,8,9},1)))*{1,2,3,4,5,6,7,8,9}))))</f>
        <v/>
      </c>
      <c r="N826" s="90" t="str">
        <f t="shared" ca="1" si="170"/>
        <v/>
      </c>
      <c r="O826" s="91" t="str">
        <f t="shared" si="177"/>
        <v/>
      </c>
      <c r="P826" s="91" t="str">
        <f t="shared" si="178"/>
        <v/>
      </c>
      <c r="Q826" s="92" t="str">
        <f t="shared" si="173"/>
        <v/>
      </c>
      <c r="R826" s="92" t="str">
        <f t="shared" si="179"/>
        <v/>
      </c>
      <c r="S826" s="92" t="str">
        <f t="shared" si="180"/>
        <v/>
      </c>
      <c r="T826" s="92" t="str">
        <f t="shared" si="181"/>
        <v/>
      </c>
      <c r="U826" s="94" t="str">
        <f t="shared" si="174"/>
        <v/>
      </c>
      <c r="V826" s="95" t="str">
        <f t="shared" si="175"/>
        <v/>
      </c>
      <c r="W826" s="95" t="str">
        <f t="shared" si="182"/>
        <v/>
      </c>
      <c r="X826" s="96" t="str">
        <f t="shared" si="183"/>
        <v/>
      </c>
    </row>
    <row r="827" spans="1:24" ht="14.4" x14ac:dyDescent="0.3">
      <c r="A827" s="13"/>
      <c r="B827" s="76"/>
      <c r="C827" s="78"/>
      <c r="D827" s="77"/>
      <c r="E827" s="66"/>
      <c r="J827" s="88" t="str">
        <f t="shared" si="171"/>
        <v/>
      </c>
      <c r="K827" s="89" t="str">
        <f t="shared" ca="1" si="172"/>
        <v/>
      </c>
      <c r="L827" s="88" t="str">
        <f t="shared" si="176"/>
        <v/>
      </c>
      <c r="M827" s="90" t="str">
        <f ca="1">IF(J827="","",VALUE(LEFT(OFFSET($E$7,$H$13*($J827-1),0),MAX(ISNUMBER(VALUE(MID(OFFSET($E$7,$H$13*($J827-1),0),{1,2,3,4,5,6,7,8,9},1)))*{1,2,3,4,5,6,7,8,9}))))</f>
        <v/>
      </c>
      <c r="N827" s="90" t="str">
        <f t="shared" ca="1" si="170"/>
        <v/>
      </c>
      <c r="O827" s="91" t="str">
        <f t="shared" si="177"/>
        <v/>
      </c>
      <c r="P827" s="91" t="str">
        <f t="shared" si="178"/>
        <v/>
      </c>
      <c r="Q827" s="92" t="str">
        <f t="shared" si="173"/>
        <v/>
      </c>
      <c r="R827" s="92" t="str">
        <f t="shared" si="179"/>
        <v/>
      </c>
      <c r="S827" s="92" t="str">
        <f t="shared" si="180"/>
        <v/>
      </c>
      <c r="T827" s="92" t="str">
        <f t="shared" si="181"/>
        <v/>
      </c>
      <c r="U827" s="94" t="str">
        <f t="shared" si="174"/>
        <v/>
      </c>
      <c r="V827" s="95" t="str">
        <f t="shared" si="175"/>
        <v/>
      </c>
      <c r="W827" s="95" t="str">
        <f t="shared" si="182"/>
        <v/>
      </c>
      <c r="X827" s="96" t="str">
        <f t="shared" si="183"/>
        <v/>
      </c>
    </row>
    <row r="828" spans="1:24" ht="14.4" x14ac:dyDescent="0.3">
      <c r="A828" s="13"/>
      <c r="B828" s="76"/>
      <c r="C828" s="78"/>
      <c r="D828" s="77"/>
      <c r="E828" s="66"/>
      <c r="J828" s="88" t="str">
        <f t="shared" si="171"/>
        <v/>
      </c>
      <c r="K828" s="89" t="str">
        <f t="shared" ca="1" si="172"/>
        <v/>
      </c>
      <c r="L828" s="88" t="str">
        <f t="shared" si="176"/>
        <v/>
      </c>
      <c r="M828" s="90" t="str">
        <f ca="1">IF(J828="","",VALUE(LEFT(OFFSET($E$7,$H$13*($J828-1),0),MAX(ISNUMBER(VALUE(MID(OFFSET($E$7,$H$13*($J828-1),0),{1,2,3,4,5,6,7,8,9},1)))*{1,2,3,4,5,6,7,8,9}))))</f>
        <v/>
      </c>
      <c r="N828" s="90" t="str">
        <f t="shared" ca="1" si="170"/>
        <v/>
      </c>
      <c r="O828" s="91" t="str">
        <f t="shared" si="177"/>
        <v/>
      </c>
      <c r="P828" s="91" t="str">
        <f t="shared" si="178"/>
        <v/>
      </c>
      <c r="Q828" s="92" t="str">
        <f t="shared" si="173"/>
        <v/>
      </c>
      <c r="R828" s="92" t="str">
        <f t="shared" si="179"/>
        <v/>
      </c>
      <c r="S828" s="92" t="str">
        <f t="shared" si="180"/>
        <v/>
      </c>
      <c r="T828" s="92" t="str">
        <f t="shared" si="181"/>
        <v/>
      </c>
      <c r="U828" s="94" t="str">
        <f t="shared" si="174"/>
        <v/>
      </c>
      <c r="V828" s="95" t="str">
        <f t="shared" si="175"/>
        <v/>
      </c>
      <c r="W828" s="95" t="str">
        <f t="shared" si="182"/>
        <v/>
      </c>
      <c r="X828" s="96" t="str">
        <f t="shared" si="183"/>
        <v/>
      </c>
    </row>
    <row r="829" spans="1:24" ht="14.4" x14ac:dyDescent="0.3">
      <c r="A829" s="13"/>
      <c r="B829" s="76"/>
      <c r="C829" s="78"/>
      <c r="D829" s="77"/>
      <c r="E829" s="66"/>
      <c r="J829" s="88" t="str">
        <f t="shared" si="171"/>
        <v/>
      </c>
      <c r="K829" s="89" t="str">
        <f t="shared" ca="1" si="172"/>
        <v/>
      </c>
      <c r="L829" s="88" t="str">
        <f t="shared" si="176"/>
        <v/>
      </c>
      <c r="M829" s="90" t="str">
        <f ca="1">IF(J829="","",VALUE(LEFT(OFFSET($E$7,$H$13*($J829-1),0),MAX(ISNUMBER(VALUE(MID(OFFSET($E$7,$H$13*($J829-1),0),{1,2,3,4,5,6,7,8,9},1)))*{1,2,3,4,5,6,7,8,9}))))</f>
        <v/>
      </c>
      <c r="N829" s="90" t="str">
        <f t="shared" ca="1" si="170"/>
        <v/>
      </c>
      <c r="O829" s="91" t="str">
        <f t="shared" si="177"/>
        <v/>
      </c>
      <c r="P829" s="91" t="str">
        <f t="shared" si="178"/>
        <v/>
      </c>
      <c r="Q829" s="92" t="str">
        <f t="shared" si="173"/>
        <v/>
      </c>
      <c r="R829" s="92" t="str">
        <f t="shared" si="179"/>
        <v/>
      </c>
      <c r="S829" s="92" t="str">
        <f t="shared" si="180"/>
        <v/>
      </c>
      <c r="T829" s="92" t="str">
        <f t="shared" si="181"/>
        <v/>
      </c>
      <c r="U829" s="94" t="str">
        <f t="shared" si="174"/>
        <v/>
      </c>
      <c r="V829" s="95" t="str">
        <f t="shared" si="175"/>
        <v/>
      </c>
      <c r="W829" s="95" t="str">
        <f t="shared" si="182"/>
        <v/>
      </c>
      <c r="X829" s="96" t="str">
        <f t="shared" si="183"/>
        <v/>
      </c>
    </row>
    <row r="830" spans="1:24" ht="14.4" x14ac:dyDescent="0.3">
      <c r="A830" s="13"/>
      <c r="B830" s="76"/>
      <c r="C830" s="78"/>
      <c r="D830" s="77"/>
      <c r="E830" s="66"/>
      <c r="J830" s="88" t="str">
        <f t="shared" si="171"/>
        <v/>
      </c>
      <c r="K830" s="89" t="str">
        <f t="shared" ca="1" si="172"/>
        <v/>
      </c>
      <c r="L830" s="88" t="str">
        <f t="shared" si="176"/>
        <v/>
      </c>
      <c r="M830" s="90" t="str">
        <f ca="1">IF(J830="","",VALUE(LEFT(OFFSET($E$7,$H$13*($J830-1),0),MAX(ISNUMBER(VALUE(MID(OFFSET($E$7,$H$13*($J830-1),0),{1,2,3,4,5,6,7,8,9},1)))*{1,2,3,4,5,6,7,8,9}))))</f>
        <v/>
      </c>
      <c r="N830" s="90" t="str">
        <f t="shared" ca="1" si="170"/>
        <v/>
      </c>
      <c r="O830" s="91" t="str">
        <f t="shared" si="177"/>
        <v/>
      </c>
      <c r="P830" s="91" t="str">
        <f t="shared" si="178"/>
        <v/>
      </c>
      <c r="Q830" s="92" t="str">
        <f t="shared" si="173"/>
        <v/>
      </c>
      <c r="R830" s="92" t="str">
        <f t="shared" si="179"/>
        <v/>
      </c>
      <c r="S830" s="92" t="str">
        <f t="shared" si="180"/>
        <v/>
      </c>
      <c r="T830" s="92" t="str">
        <f t="shared" si="181"/>
        <v/>
      </c>
      <c r="U830" s="94" t="str">
        <f t="shared" si="174"/>
        <v/>
      </c>
      <c r="V830" s="95" t="str">
        <f t="shared" si="175"/>
        <v/>
      </c>
      <c r="W830" s="95" t="str">
        <f t="shared" si="182"/>
        <v/>
      </c>
      <c r="X830" s="96" t="str">
        <f t="shared" si="183"/>
        <v/>
      </c>
    </row>
    <row r="831" spans="1:24" ht="14.4" x14ac:dyDescent="0.3">
      <c r="A831" s="13"/>
      <c r="B831" s="76"/>
      <c r="C831" s="78"/>
      <c r="D831" s="77"/>
      <c r="E831" s="66"/>
      <c r="J831" s="88" t="str">
        <f t="shared" si="171"/>
        <v/>
      </c>
      <c r="K831" s="89" t="str">
        <f t="shared" ca="1" si="172"/>
        <v/>
      </c>
      <c r="L831" s="88" t="str">
        <f t="shared" si="176"/>
        <v/>
      </c>
      <c r="M831" s="90" t="str">
        <f ca="1">IF(J831="","",VALUE(LEFT(OFFSET($E$7,$H$13*($J831-1),0),MAX(ISNUMBER(VALUE(MID(OFFSET($E$7,$H$13*($J831-1),0),{1,2,3,4,5,6,7,8,9},1)))*{1,2,3,4,5,6,7,8,9}))))</f>
        <v/>
      </c>
      <c r="N831" s="90" t="str">
        <f t="shared" ca="1" si="170"/>
        <v/>
      </c>
      <c r="O831" s="91" t="str">
        <f t="shared" si="177"/>
        <v/>
      </c>
      <c r="P831" s="91" t="str">
        <f t="shared" si="178"/>
        <v/>
      </c>
      <c r="Q831" s="92" t="str">
        <f t="shared" si="173"/>
        <v/>
      </c>
      <c r="R831" s="92" t="str">
        <f t="shared" si="179"/>
        <v/>
      </c>
      <c r="S831" s="92" t="str">
        <f t="shared" si="180"/>
        <v/>
      </c>
      <c r="T831" s="92" t="str">
        <f t="shared" si="181"/>
        <v/>
      </c>
      <c r="U831" s="94" t="str">
        <f t="shared" si="174"/>
        <v/>
      </c>
      <c r="V831" s="95" t="str">
        <f t="shared" si="175"/>
        <v/>
      </c>
      <c r="W831" s="95" t="str">
        <f t="shared" si="182"/>
        <v/>
      </c>
      <c r="X831" s="96" t="str">
        <f t="shared" si="183"/>
        <v/>
      </c>
    </row>
    <row r="832" spans="1:24" ht="14.4" x14ac:dyDescent="0.3">
      <c r="A832" s="13"/>
      <c r="B832" s="76"/>
      <c r="C832" s="78"/>
      <c r="D832" s="77"/>
      <c r="E832" s="66"/>
      <c r="J832" s="88" t="str">
        <f t="shared" si="171"/>
        <v/>
      </c>
      <c r="K832" s="89" t="str">
        <f t="shared" ca="1" si="172"/>
        <v/>
      </c>
      <c r="L832" s="88" t="str">
        <f t="shared" si="176"/>
        <v/>
      </c>
      <c r="M832" s="90" t="str">
        <f ca="1">IF(J832="","",VALUE(LEFT(OFFSET($E$7,$H$13*($J832-1),0),MAX(ISNUMBER(VALUE(MID(OFFSET($E$7,$H$13*($J832-1),0),{1,2,3,4,5,6,7,8,9},1)))*{1,2,3,4,5,6,7,8,9}))))</f>
        <v/>
      </c>
      <c r="N832" s="90" t="str">
        <f t="shared" ca="1" si="170"/>
        <v/>
      </c>
      <c r="O832" s="91" t="str">
        <f t="shared" si="177"/>
        <v/>
      </c>
      <c r="P832" s="91" t="str">
        <f t="shared" si="178"/>
        <v/>
      </c>
      <c r="Q832" s="92" t="str">
        <f t="shared" si="173"/>
        <v/>
      </c>
      <c r="R832" s="92" t="str">
        <f t="shared" si="179"/>
        <v/>
      </c>
      <c r="S832" s="92" t="str">
        <f t="shared" si="180"/>
        <v/>
      </c>
      <c r="T832" s="92" t="str">
        <f t="shared" si="181"/>
        <v/>
      </c>
      <c r="U832" s="94" t="str">
        <f t="shared" si="174"/>
        <v/>
      </c>
      <c r="V832" s="95" t="str">
        <f t="shared" si="175"/>
        <v/>
      </c>
      <c r="W832" s="95" t="str">
        <f t="shared" si="182"/>
        <v/>
      </c>
      <c r="X832" s="96" t="str">
        <f t="shared" si="183"/>
        <v/>
      </c>
    </row>
    <row r="833" spans="1:24" ht="14.4" x14ac:dyDescent="0.3">
      <c r="A833" s="13"/>
      <c r="B833" s="76"/>
      <c r="C833" s="78"/>
      <c r="D833" s="77"/>
      <c r="E833" s="66"/>
      <c r="J833" s="88" t="str">
        <f t="shared" si="171"/>
        <v/>
      </c>
      <c r="K833" s="89" t="str">
        <f t="shared" ca="1" si="172"/>
        <v/>
      </c>
      <c r="L833" s="88" t="str">
        <f t="shared" si="176"/>
        <v/>
      </c>
      <c r="M833" s="90" t="str">
        <f ca="1">IF(J833="","",VALUE(LEFT(OFFSET($E$7,$H$13*($J833-1),0),MAX(ISNUMBER(VALUE(MID(OFFSET($E$7,$H$13*($J833-1),0),{1,2,3,4,5,6,7,8,9},1)))*{1,2,3,4,5,6,7,8,9}))))</f>
        <v/>
      </c>
      <c r="N833" s="90" t="str">
        <f t="shared" ca="1" si="170"/>
        <v/>
      </c>
      <c r="O833" s="91" t="str">
        <f t="shared" si="177"/>
        <v/>
      </c>
      <c r="P833" s="91" t="str">
        <f t="shared" si="178"/>
        <v/>
      </c>
      <c r="Q833" s="92" t="str">
        <f t="shared" si="173"/>
        <v/>
      </c>
      <c r="R833" s="92" t="str">
        <f t="shared" si="179"/>
        <v/>
      </c>
      <c r="S833" s="92" t="str">
        <f t="shared" si="180"/>
        <v/>
      </c>
      <c r="T833" s="92" t="str">
        <f t="shared" si="181"/>
        <v/>
      </c>
      <c r="U833" s="94" t="str">
        <f t="shared" si="174"/>
        <v/>
      </c>
      <c r="V833" s="95" t="str">
        <f t="shared" si="175"/>
        <v/>
      </c>
      <c r="W833" s="95" t="str">
        <f t="shared" si="182"/>
        <v/>
      </c>
      <c r="X833" s="96" t="str">
        <f t="shared" si="183"/>
        <v/>
      </c>
    </row>
    <row r="834" spans="1:24" ht="14.4" x14ac:dyDescent="0.3">
      <c r="A834" s="13"/>
      <c r="B834" s="76"/>
      <c r="C834" s="78"/>
      <c r="D834" s="77"/>
      <c r="E834" s="66"/>
      <c r="J834" s="88" t="str">
        <f t="shared" si="171"/>
        <v/>
      </c>
      <c r="K834" s="89" t="str">
        <f t="shared" ca="1" si="172"/>
        <v/>
      </c>
      <c r="L834" s="88" t="str">
        <f t="shared" si="176"/>
        <v/>
      </c>
      <c r="M834" s="90" t="str">
        <f ca="1">IF(J834="","",VALUE(LEFT(OFFSET($E$7,$H$13*($J834-1),0),MAX(ISNUMBER(VALUE(MID(OFFSET($E$7,$H$13*($J834-1),0),{1,2,3,4,5,6,7,8,9},1)))*{1,2,3,4,5,6,7,8,9}))))</f>
        <v/>
      </c>
      <c r="N834" s="90" t="str">
        <f t="shared" ca="1" si="170"/>
        <v/>
      </c>
      <c r="O834" s="91" t="str">
        <f t="shared" si="177"/>
        <v/>
      </c>
      <c r="P834" s="91" t="str">
        <f t="shared" si="178"/>
        <v/>
      </c>
      <c r="Q834" s="92" t="str">
        <f t="shared" si="173"/>
        <v/>
      </c>
      <c r="R834" s="92" t="str">
        <f t="shared" si="179"/>
        <v/>
      </c>
      <c r="S834" s="92" t="str">
        <f t="shared" si="180"/>
        <v/>
      </c>
      <c r="T834" s="92" t="str">
        <f t="shared" si="181"/>
        <v/>
      </c>
      <c r="U834" s="94" t="str">
        <f t="shared" si="174"/>
        <v/>
      </c>
      <c r="V834" s="95" t="str">
        <f t="shared" si="175"/>
        <v/>
      </c>
      <c r="W834" s="95" t="str">
        <f t="shared" si="182"/>
        <v/>
      </c>
      <c r="X834" s="96" t="str">
        <f t="shared" si="183"/>
        <v/>
      </c>
    </row>
    <row r="835" spans="1:24" ht="14.4" x14ac:dyDescent="0.3">
      <c r="A835" s="13"/>
      <c r="B835" s="76"/>
      <c r="C835" s="78"/>
      <c r="D835" s="77"/>
      <c r="E835" s="66"/>
      <c r="J835" s="88" t="str">
        <f t="shared" si="171"/>
        <v/>
      </c>
      <c r="K835" s="89" t="str">
        <f t="shared" ca="1" si="172"/>
        <v/>
      </c>
      <c r="L835" s="88" t="str">
        <f t="shared" si="176"/>
        <v/>
      </c>
      <c r="M835" s="90" t="str">
        <f ca="1">IF(J835="","",VALUE(LEFT(OFFSET($E$7,$H$13*($J835-1),0),MAX(ISNUMBER(VALUE(MID(OFFSET($E$7,$H$13*($J835-1),0),{1,2,3,4,5,6,7,8,9},1)))*{1,2,3,4,5,6,7,8,9}))))</f>
        <v/>
      </c>
      <c r="N835" s="90" t="str">
        <f t="shared" ca="1" si="170"/>
        <v/>
      </c>
      <c r="O835" s="91" t="str">
        <f t="shared" si="177"/>
        <v/>
      </c>
      <c r="P835" s="91" t="str">
        <f t="shared" si="178"/>
        <v/>
      </c>
      <c r="Q835" s="92" t="str">
        <f t="shared" si="173"/>
        <v/>
      </c>
      <c r="R835" s="92" t="str">
        <f t="shared" si="179"/>
        <v/>
      </c>
      <c r="S835" s="92" t="str">
        <f t="shared" si="180"/>
        <v/>
      </c>
      <c r="T835" s="92" t="str">
        <f t="shared" si="181"/>
        <v/>
      </c>
      <c r="U835" s="94" t="str">
        <f t="shared" si="174"/>
        <v/>
      </c>
      <c r="V835" s="95" t="str">
        <f t="shared" si="175"/>
        <v/>
      </c>
      <c r="W835" s="95" t="str">
        <f t="shared" si="182"/>
        <v/>
      </c>
      <c r="X835" s="96" t="str">
        <f t="shared" si="183"/>
        <v/>
      </c>
    </row>
    <row r="836" spans="1:24" ht="14.4" x14ac:dyDescent="0.3">
      <c r="A836" s="13"/>
      <c r="B836" s="76"/>
      <c r="C836" s="78"/>
      <c r="D836" s="77"/>
      <c r="E836" s="66"/>
      <c r="J836" s="88" t="str">
        <f t="shared" si="171"/>
        <v/>
      </c>
      <c r="K836" s="89" t="str">
        <f t="shared" ca="1" si="172"/>
        <v/>
      </c>
      <c r="L836" s="88" t="str">
        <f t="shared" si="176"/>
        <v/>
      </c>
      <c r="M836" s="90" t="str">
        <f ca="1">IF(J836="","",VALUE(LEFT(OFFSET($E$7,$H$13*($J836-1),0),MAX(ISNUMBER(VALUE(MID(OFFSET($E$7,$H$13*($J836-1),0),{1,2,3,4,5,6,7,8,9},1)))*{1,2,3,4,5,6,7,8,9}))))</f>
        <v/>
      </c>
      <c r="N836" s="90" t="str">
        <f t="shared" ca="1" si="170"/>
        <v/>
      </c>
      <c r="O836" s="91" t="str">
        <f t="shared" si="177"/>
        <v/>
      </c>
      <c r="P836" s="91" t="str">
        <f t="shared" si="178"/>
        <v/>
      </c>
      <c r="Q836" s="92" t="str">
        <f t="shared" si="173"/>
        <v/>
      </c>
      <c r="R836" s="92" t="str">
        <f t="shared" si="179"/>
        <v/>
      </c>
      <c r="S836" s="92" t="str">
        <f t="shared" si="180"/>
        <v/>
      </c>
      <c r="T836" s="92" t="str">
        <f t="shared" si="181"/>
        <v/>
      </c>
      <c r="U836" s="94" t="str">
        <f t="shared" si="174"/>
        <v/>
      </c>
      <c r="V836" s="95" t="str">
        <f t="shared" si="175"/>
        <v/>
      </c>
      <c r="W836" s="95" t="str">
        <f t="shared" si="182"/>
        <v/>
      </c>
      <c r="X836" s="96" t="str">
        <f t="shared" si="183"/>
        <v/>
      </c>
    </row>
    <row r="837" spans="1:24" ht="14.4" x14ac:dyDescent="0.3">
      <c r="A837" s="13"/>
      <c r="B837" s="76"/>
      <c r="C837" s="78"/>
      <c r="D837" s="77"/>
      <c r="E837" s="66"/>
      <c r="J837" s="88" t="str">
        <f t="shared" si="171"/>
        <v/>
      </c>
      <c r="K837" s="89" t="str">
        <f t="shared" ca="1" si="172"/>
        <v/>
      </c>
      <c r="L837" s="88" t="str">
        <f t="shared" si="176"/>
        <v/>
      </c>
      <c r="M837" s="90" t="str">
        <f ca="1">IF(J837="","",VALUE(LEFT(OFFSET($E$7,$H$13*($J837-1),0),MAX(ISNUMBER(VALUE(MID(OFFSET($E$7,$H$13*($J837-1),0),{1,2,3,4,5,6,7,8,9},1)))*{1,2,3,4,5,6,7,8,9}))))</f>
        <v/>
      </c>
      <c r="N837" s="90" t="str">
        <f t="shared" ca="1" si="170"/>
        <v/>
      </c>
      <c r="O837" s="91" t="str">
        <f t="shared" si="177"/>
        <v/>
      </c>
      <c r="P837" s="91" t="str">
        <f t="shared" si="178"/>
        <v/>
      </c>
      <c r="Q837" s="92" t="str">
        <f t="shared" si="173"/>
        <v/>
      </c>
      <c r="R837" s="92" t="str">
        <f t="shared" si="179"/>
        <v/>
      </c>
      <c r="S837" s="92" t="str">
        <f t="shared" si="180"/>
        <v/>
      </c>
      <c r="T837" s="92" t="str">
        <f t="shared" si="181"/>
        <v/>
      </c>
      <c r="U837" s="94" t="str">
        <f t="shared" si="174"/>
        <v/>
      </c>
      <c r="V837" s="95" t="str">
        <f t="shared" si="175"/>
        <v/>
      </c>
      <c r="W837" s="95" t="str">
        <f t="shared" si="182"/>
        <v/>
      </c>
      <c r="X837" s="96" t="str">
        <f t="shared" si="183"/>
        <v/>
      </c>
    </row>
    <row r="838" spans="1:24" ht="14.4" x14ac:dyDescent="0.3">
      <c r="A838" s="13"/>
      <c r="B838" s="76"/>
      <c r="C838" s="78"/>
      <c r="D838" s="77"/>
      <c r="E838" s="66"/>
      <c r="J838" s="88" t="str">
        <f t="shared" si="171"/>
        <v/>
      </c>
      <c r="K838" s="89" t="str">
        <f t="shared" ca="1" si="172"/>
        <v/>
      </c>
      <c r="L838" s="88" t="str">
        <f t="shared" si="176"/>
        <v/>
      </c>
      <c r="M838" s="90" t="str">
        <f ca="1">IF(J838="","",VALUE(LEFT(OFFSET($E$7,$H$13*($J838-1),0),MAX(ISNUMBER(VALUE(MID(OFFSET($E$7,$H$13*($J838-1),0),{1,2,3,4,5,6,7,8,9},1)))*{1,2,3,4,5,6,7,8,9}))))</f>
        <v/>
      </c>
      <c r="N838" s="90" t="str">
        <f t="shared" ca="1" si="170"/>
        <v/>
      </c>
      <c r="O838" s="91" t="str">
        <f t="shared" si="177"/>
        <v/>
      </c>
      <c r="P838" s="91" t="str">
        <f t="shared" si="178"/>
        <v/>
      </c>
      <c r="Q838" s="92" t="str">
        <f t="shared" si="173"/>
        <v/>
      </c>
      <c r="R838" s="92" t="str">
        <f t="shared" si="179"/>
        <v/>
      </c>
      <c r="S838" s="92" t="str">
        <f t="shared" si="180"/>
        <v/>
      </c>
      <c r="T838" s="92" t="str">
        <f t="shared" si="181"/>
        <v/>
      </c>
      <c r="U838" s="94" t="str">
        <f t="shared" si="174"/>
        <v/>
      </c>
      <c r="V838" s="95" t="str">
        <f t="shared" si="175"/>
        <v/>
      </c>
      <c r="W838" s="95" t="str">
        <f t="shared" si="182"/>
        <v/>
      </c>
      <c r="X838" s="96" t="str">
        <f t="shared" si="183"/>
        <v/>
      </c>
    </row>
    <row r="839" spans="1:24" ht="14.4" x14ac:dyDescent="0.3">
      <c r="A839" s="13"/>
      <c r="B839" s="76"/>
      <c r="C839" s="78"/>
      <c r="D839" s="77"/>
      <c r="E839" s="66"/>
      <c r="J839" s="88" t="str">
        <f t="shared" si="171"/>
        <v/>
      </c>
      <c r="K839" s="89" t="str">
        <f t="shared" ca="1" si="172"/>
        <v/>
      </c>
      <c r="L839" s="88" t="str">
        <f t="shared" si="176"/>
        <v/>
      </c>
      <c r="M839" s="90" t="str">
        <f ca="1">IF(J839="","",VALUE(LEFT(OFFSET($E$7,$H$13*($J839-1),0),MAX(ISNUMBER(VALUE(MID(OFFSET($E$7,$H$13*($J839-1),0),{1,2,3,4,5,6,7,8,9},1)))*{1,2,3,4,5,6,7,8,9}))))</f>
        <v/>
      </c>
      <c r="N839" s="90" t="str">
        <f t="shared" ref="N839:N902" ca="1" si="184">IF(M839="","",CONVERT(M839,LEFT(Temp_unit,1),"C"))</f>
        <v/>
      </c>
      <c r="O839" s="91" t="str">
        <f t="shared" si="177"/>
        <v/>
      </c>
      <c r="P839" s="91" t="str">
        <f t="shared" si="178"/>
        <v/>
      </c>
      <c r="Q839" s="92" t="str">
        <f t="shared" si="173"/>
        <v/>
      </c>
      <c r="R839" s="92" t="str">
        <f t="shared" si="179"/>
        <v/>
      </c>
      <c r="S839" s="92" t="str">
        <f t="shared" si="180"/>
        <v/>
      </c>
      <c r="T839" s="92" t="str">
        <f t="shared" si="181"/>
        <v/>
      </c>
      <c r="U839" s="94" t="str">
        <f t="shared" si="174"/>
        <v/>
      </c>
      <c r="V839" s="95" t="str">
        <f t="shared" si="175"/>
        <v/>
      </c>
      <c r="W839" s="95" t="str">
        <f t="shared" si="182"/>
        <v/>
      </c>
      <c r="X839" s="96" t="str">
        <f t="shared" si="183"/>
        <v/>
      </c>
    </row>
    <row r="840" spans="1:24" ht="14.4" x14ac:dyDescent="0.3">
      <c r="A840" s="13"/>
      <c r="B840" s="76"/>
      <c r="C840" s="78"/>
      <c r="D840" s="77"/>
      <c r="E840" s="66"/>
      <c r="J840" s="88" t="str">
        <f t="shared" ref="J840:J903" si="185">IF(J839="","",IF(J839+1&gt;$H$8/$H$13,"",J839+1))</f>
        <v/>
      </c>
      <c r="K840" s="89" t="str">
        <f t="shared" ref="K840:K903" ca="1" si="186">IF(J840="","",OFFSET($D$7,$H$13*($J840-1),0))</f>
        <v/>
      </c>
      <c r="L840" s="88" t="str">
        <f t="shared" si="176"/>
        <v/>
      </c>
      <c r="M840" s="90" t="str">
        <f ca="1">IF(J840="","",VALUE(LEFT(OFFSET($E$7,$H$13*($J840-1),0),MAX(ISNUMBER(VALUE(MID(OFFSET($E$7,$H$13*($J840-1),0),{1,2,3,4,5,6,7,8,9},1)))*{1,2,3,4,5,6,7,8,9}))))</f>
        <v/>
      </c>
      <c r="N840" s="90" t="str">
        <f t="shared" ca="1" si="184"/>
        <v/>
      </c>
      <c r="O840" s="91" t="str">
        <f t="shared" si="177"/>
        <v/>
      </c>
      <c r="P840" s="91" t="str">
        <f t="shared" si="178"/>
        <v/>
      </c>
      <c r="Q840" s="92" t="str">
        <f t="shared" ref="Q840:Q903" si="187">IF(J840="","",IF(N840&lt;Temp_min,0,N840*M_a+M_b))</f>
        <v/>
      </c>
      <c r="R840" s="92" t="str">
        <f t="shared" si="179"/>
        <v/>
      </c>
      <c r="S840" s="92" t="str">
        <f t="shared" si="180"/>
        <v/>
      </c>
      <c r="T840" s="92" t="str">
        <f t="shared" si="181"/>
        <v/>
      </c>
      <c r="U840" s="94" t="str">
        <f t="shared" ref="U840:U903" si="188">IF(J840="","",MIN(U839+T840,M_maxlcfu))</f>
        <v/>
      </c>
      <c r="V840" s="95" t="str">
        <f t="shared" ref="V840:V903" si="189">IF(J840="","",IF(N840&lt;Temp_min,0,((N840-M_tmin)/(Pref_temp-M_tmin))^2))</f>
        <v/>
      </c>
      <c r="W840" s="95" t="str">
        <f t="shared" si="182"/>
        <v/>
      </c>
      <c r="X840" s="96" t="str">
        <f t="shared" si="183"/>
        <v/>
      </c>
    </row>
    <row r="841" spans="1:24" ht="14.4" x14ac:dyDescent="0.3">
      <c r="A841" s="13"/>
      <c r="B841" s="76"/>
      <c r="C841" s="78"/>
      <c r="D841" s="77"/>
      <c r="E841" s="66"/>
      <c r="J841" s="88" t="str">
        <f t="shared" si="185"/>
        <v/>
      </c>
      <c r="K841" s="89" t="str">
        <f t="shared" ca="1" si="186"/>
        <v/>
      </c>
      <c r="L841" s="88" t="str">
        <f t="shared" ref="L841:L904" si="190">IF(J841="","",K841-K840)</f>
        <v/>
      </c>
      <c r="M841" s="90" t="str">
        <f ca="1">IF(J841="","",VALUE(LEFT(OFFSET($E$7,$H$13*($J841-1),0),MAX(ISNUMBER(VALUE(MID(OFFSET($E$7,$H$13*($J841-1),0),{1,2,3,4,5,6,7,8,9},1)))*{1,2,3,4,5,6,7,8,9}))))</f>
        <v/>
      </c>
      <c r="N841" s="90" t="str">
        <f t="shared" ca="1" si="184"/>
        <v/>
      </c>
      <c r="O841" s="91" t="str">
        <f t="shared" ref="O841:O904" si="191">IF(J841="","",$K841-$K$7)</f>
        <v/>
      </c>
      <c r="P841" s="91" t="str">
        <f t="shared" ref="P841:P904" si="192">IF(J841="","",P840+L841*N841)</f>
        <v/>
      </c>
      <c r="Q841" s="92" t="str">
        <f t="shared" si="187"/>
        <v/>
      </c>
      <c r="R841" s="92" t="str">
        <f t="shared" ref="R841:R904" si="193">IF(J841="","",Q841^2)</f>
        <v/>
      </c>
      <c r="S841" s="92" t="str">
        <f t="shared" ref="S841:S904" si="194">IF(J841="","",R841/2.301)</f>
        <v/>
      </c>
      <c r="T841" s="92" t="str">
        <f t="shared" ref="T841:T904" si="195">IF(J841="","",S841*24*(K841-K840))</f>
        <v/>
      </c>
      <c r="U841" s="94" t="str">
        <f t="shared" si="188"/>
        <v/>
      </c>
      <c r="V841" s="95" t="str">
        <f t="shared" si="189"/>
        <v/>
      </c>
      <c r="W841" s="95" t="str">
        <f t="shared" ref="W841:W904" si="196">IF(J841="","",V841*(K841-K840))</f>
        <v/>
      </c>
      <c r="X841" s="96" t="str">
        <f t="shared" ref="X841:X904" si="197">IF(J841="","",X840-W841)</f>
        <v/>
      </c>
    </row>
    <row r="842" spans="1:24" ht="14.4" x14ac:dyDescent="0.3">
      <c r="A842" s="13"/>
      <c r="B842" s="76"/>
      <c r="C842" s="78"/>
      <c r="D842" s="77"/>
      <c r="E842" s="66"/>
      <c r="J842" s="88" t="str">
        <f t="shared" si="185"/>
        <v/>
      </c>
      <c r="K842" s="89" t="str">
        <f t="shared" ca="1" si="186"/>
        <v/>
      </c>
      <c r="L842" s="88" t="str">
        <f t="shared" si="190"/>
        <v/>
      </c>
      <c r="M842" s="90" t="str">
        <f ca="1">IF(J842="","",VALUE(LEFT(OFFSET($E$7,$H$13*($J842-1),0),MAX(ISNUMBER(VALUE(MID(OFFSET($E$7,$H$13*($J842-1),0),{1,2,3,4,5,6,7,8,9},1)))*{1,2,3,4,5,6,7,8,9}))))</f>
        <v/>
      </c>
      <c r="N842" s="90" t="str">
        <f t="shared" ca="1" si="184"/>
        <v/>
      </c>
      <c r="O842" s="91" t="str">
        <f t="shared" si="191"/>
        <v/>
      </c>
      <c r="P842" s="91" t="str">
        <f t="shared" si="192"/>
        <v/>
      </c>
      <c r="Q842" s="92" t="str">
        <f t="shared" si="187"/>
        <v/>
      </c>
      <c r="R842" s="92" t="str">
        <f t="shared" si="193"/>
        <v/>
      </c>
      <c r="S842" s="92" t="str">
        <f t="shared" si="194"/>
        <v/>
      </c>
      <c r="T842" s="92" t="str">
        <f t="shared" si="195"/>
        <v/>
      </c>
      <c r="U842" s="94" t="str">
        <f t="shared" si="188"/>
        <v/>
      </c>
      <c r="V842" s="95" t="str">
        <f t="shared" si="189"/>
        <v/>
      </c>
      <c r="W842" s="95" t="str">
        <f t="shared" si="196"/>
        <v/>
      </c>
      <c r="X842" s="96" t="str">
        <f t="shared" si="197"/>
        <v/>
      </c>
    </row>
    <row r="843" spans="1:24" ht="14.4" x14ac:dyDescent="0.3">
      <c r="A843" s="13"/>
      <c r="B843" s="76"/>
      <c r="C843" s="78"/>
      <c r="D843" s="77"/>
      <c r="E843" s="66"/>
      <c r="J843" s="88" t="str">
        <f t="shared" si="185"/>
        <v/>
      </c>
      <c r="K843" s="89" t="str">
        <f t="shared" ca="1" si="186"/>
        <v/>
      </c>
      <c r="L843" s="88" t="str">
        <f t="shared" si="190"/>
        <v/>
      </c>
      <c r="M843" s="90" t="str">
        <f ca="1">IF(J843="","",VALUE(LEFT(OFFSET($E$7,$H$13*($J843-1),0),MAX(ISNUMBER(VALUE(MID(OFFSET($E$7,$H$13*($J843-1),0),{1,2,3,4,5,6,7,8,9},1)))*{1,2,3,4,5,6,7,8,9}))))</f>
        <v/>
      </c>
      <c r="N843" s="90" t="str">
        <f t="shared" ca="1" si="184"/>
        <v/>
      </c>
      <c r="O843" s="91" t="str">
        <f t="shared" si="191"/>
        <v/>
      </c>
      <c r="P843" s="91" t="str">
        <f t="shared" si="192"/>
        <v/>
      </c>
      <c r="Q843" s="92" t="str">
        <f t="shared" si="187"/>
        <v/>
      </c>
      <c r="R843" s="92" t="str">
        <f t="shared" si="193"/>
        <v/>
      </c>
      <c r="S843" s="92" t="str">
        <f t="shared" si="194"/>
        <v/>
      </c>
      <c r="T843" s="92" t="str">
        <f t="shared" si="195"/>
        <v/>
      </c>
      <c r="U843" s="94" t="str">
        <f t="shared" si="188"/>
        <v/>
      </c>
      <c r="V843" s="95" t="str">
        <f t="shared" si="189"/>
        <v/>
      </c>
      <c r="W843" s="95" t="str">
        <f t="shared" si="196"/>
        <v/>
      </c>
      <c r="X843" s="96" t="str">
        <f t="shared" si="197"/>
        <v/>
      </c>
    </row>
    <row r="844" spans="1:24" ht="14.4" x14ac:dyDescent="0.3">
      <c r="A844" s="13"/>
      <c r="B844" s="76"/>
      <c r="C844" s="78"/>
      <c r="D844" s="77"/>
      <c r="E844" s="66"/>
      <c r="J844" s="88" t="str">
        <f t="shared" si="185"/>
        <v/>
      </c>
      <c r="K844" s="89" t="str">
        <f t="shared" ca="1" si="186"/>
        <v/>
      </c>
      <c r="L844" s="88" t="str">
        <f t="shared" si="190"/>
        <v/>
      </c>
      <c r="M844" s="90" t="str">
        <f ca="1">IF(J844="","",VALUE(LEFT(OFFSET($E$7,$H$13*($J844-1),0),MAX(ISNUMBER(VALUE(MID(OFFSET($E$7,$H$13*($J844-1),0),{1,2,3,4,5,6,7,8,9},1)))*{1,2,3,4,5,6,7,8,9}))))</f>
        <v/>
      </c>
      <c r="N844" s="90" t="str">
        <f t="shared" ca="1" si="184"/>
        <v/>
      </c>
      <c r="O844" s="91" t="str">
        <f t="shared" si="191"/>
        <v/>
      </c>
      <c r="P844" s="91" t="str">
        <f t="shared" si="192"/>
        <v/>
      </c>
      <c r="Q844" s="92" t="str">
        <f t="shared" si="187"/>
        <v/>
      </c>
      <c r="R844" s="92" t="str">
        <f t="shared" si="193"/>
        <v/>
      </c>
      <c r="S844" s="92" t="str">
        <f t="shared" si="194"/>
        <v/>
      </c>
      <c r="T844" s="92" t="str">
        <f t="shared" si="195"/>
        <v/>
      </c>
      <c r="U844" s="94" t="str">
        <f t="shared" si="188"/>
        <v/>
      </c>
      <c r="V844" s="95" t="str">
        <f t="shared" si="189"/>
        <v/>
      </c>
      <c r="W844" s="95" t="str">
        <f t="shared" si="196"/>
        <v/>
      </c>
      <c r="X844" s="96" t="str">
        <f t="shared" si="197"/>
        <v/>
      </c>
    </row>
    <row r="845" spans="1:24" ht="14.4" x14ac:dyDescent="0.3">
      <c r="A845" s="13"/>
      <c r="B845" s="76"/>
      <c r="C845" s="78"/>
      <c r="D845" s="77"/>
      <c r="E845" s="66"/>
      <c r="J845" s="88" t="str">
        <f t="shared" si="185"/>
        <v/>
      </c>
      <c r="K845" s="89" t="str">
        <f t="shared" ca="1" si="186"/>
        <v/>
      </c>
      <c r="L845" s="88" t="str">
        <f t="shared" si="190"/>
        <v/>
      </c>
      <c r="M845" s="90" t="str">
        <f ca="1">IF(J845="","",VALUE(LEFT(OFFSET($E$7,$H$13*($J845-1),0),MAX(ISNUMBER(VALUE(MID(OFFSET($E$7,$H$13*($J845-1),0),{1,2,3,4,5,6,7,8,9},1)))*{1,2,3,4,5,6,7,8,9}))))</f>
        <v/>
      </c>
      <c r="N845" s="90" t="str">
        <f t="shared" ca="1" si="184"/>
        <v/>
      </c>
      <c r="O845" s="91" t="str">
        <f t="shared" si="191"/>
        <v/>
      </c>
      <c r="P845" s="91" t="str">
        <f t="shared" si="192"/>
        <v/>
      </c>
      <c r="Q845" s="92" t="str">
        <f t="shared" si="187"/>
        <v/>
      </c>
      <c r="R845" s="92" t="str">
        <f t="shared" si="193"/>
        <v/>
      </c>
      <c r="S845" s="92" t="str">
        <f t="shared" si="194"/>
        <v/>
      </c>
      <c r="T845" s="92" t="str">
        <f t="shared" si="195"/>
        <v/>
      </c>
      <c r="U845" s="94" t="str">
        <f t="shared" si="188"/>
        <v/>
      </c>
      <c r="V845" s="95" t="str">
        <f t="shared" si="189"/>
        <v/>
      </c>
      <c r="W845" s="95" t="str">
        <f t="shared" si="196"/>
        <v/>
      </c>
      <c r="X845" s="96" t="str">
        <f t="shared" si="197"/>
        <v/>
      </c>
    </row>
    <row r="846" spans="1:24" ht="14.4" x14ac:dyDescent="0.3">
      <c r="A846" s="13"/>
      <c r="B846" s="76"/>
      <c r="C846" s="78"/>
      <c r="D846" s="77"/>
      <c r="E846" s="66"/>
      <c r="J846" s="88" t="str">
        <f t="shared" si="185"/>
        <v/>
      </c>
      <c r="K846" s="89" t="str">
        <f t="shared" ca="1" si="186"/>
        <v/>
      </c>
      <c r="L846" s="88" t="str">
        <f t="shared" si="190"/>
        <v/>
      </c>
      <c r="M846" s="90" t="str">
        <f ca="1">IF(J846="","",VALUE(LEFT(OFFSET($E$7,$H$13*($J846-1),0),MAX(ISNUMBER(VALUE(MID(OFFSET($E$7,$H$13*($J846-1),0),{1,2,3,4,5,6,7,8,9},1)))*{1,2,3,4,5,6,7,8,9}))))</f>
        <v/>
      </c>
      <c r="N846" s="90" t="str">
        <f t="shared" ca="1" si="184"/>
        <v/>
      </c>
      <c r="O846" s="91" t="str">
        <f t="shared" si="191"/>
        <v/>
      </c>
      <c r="P846" s="91" t="str">
        <f t="shared" si="192"/>
        <v/>
      </c>
      <c r="Q846" s="92" t="str">
        <f t="shared" si="187"/>
        <v/>
      </c>
      <c r="R846" s="92" t="str">
        <f t="shared" si="193"/>
        <v/>
      </c>
      <c r="S846" s="92" t="str">
        <f t="shared" si="194"/>
        <v/>
      </c>
      <c r="T846" s="92" t="str">
        <f t="shared" si="195"/>
        <v/>
      </c>
      <c r="U846" s="94" t="str">
        <f t="shared" si="188"/>
        <v/>
      </c>
      <c r="V846" s="95" t="str">
        <f t="shared" si="189"/>
        <v/>
      </c>
      <c r="W846" s="95" t="str">
        <f t="shared" si="196"/>
        <v/>
      </c>
      <c r="X846" s="96" t="str">
        <f t="shared" si="197"/>
        <v/>
      </c>
    </row>
    <row r="847" spans="1:24" ht="14.4" x14ac:dyDescent="0.3">
      <c r="A847" s="13"/>
      <c r="B847" s="76"/>
      <c r="C847" s="78"/>
      <c r="D847" s="77"/>
      <c r="E847" s="66"/>
      <c r="J847" s="88" t="str">
        <f t="shared" si="185"/>
        <v/>
      </c>
      <c r="K847" s="89" t="str">
        <f t="shared" ca="1" si="186"/>
        <v/>
      </c>
      <c r="L847" s="88" t="str">
        <f t="shared" si="190"/>
        <v/>
      </c>
      <c r="M847" s="90" t="str">
        <f ca="1">IF(J847="","",VALUE(LEFT(OFFSET($E$7,$H$13*($J847-1),0),MAX(ISNUMBER(VALUE(MID(OFFSET($E$7,$H$13*($J847-1),0),{1,2,3,4,5,6,7,8,9},1)))*{1,2,3,4,5,6,7,8,9}))))</f>
        <v/>
      </c>
      <c r="N847" s="90" t="str">
        <f t="shared" ca="1" si="184"/>
        <v/>
      </c>
      <c r="O847" s="91" t="str">
        <f t="shared" si="191"/>
        <v/>
      </c>
      <c r="P847" s="91" t="str">
        <f t="shared" si="192"/>
        <v/>
      </c>
      <c r="Q847" s="92" t="str">
        <f t="shared" si="187"/>
        <v/>
      </c>
      <c r="R847" s="92" t="str">
        <f t="shared" si="193"/>
        <v/>
      </c>
      <c r="S847" s="92" t="str">
        <f t="shared" si="194"/>
        <v/>
      </c>
      <c r="T847" s="92" t="str">
        <f t="shared" si="195"/>
        <v/>
      </c>
      <c r="U847" s="94" t="str">
        <f t="shared" si="188"/>
        <v/>
      </c>
      <c r="V847" s="95" t="str">
        <f t="shared" si="189"/>
        <v/>
      </c>
      <c r="W847" s="95" t="str">
        <f t="shared" si="196"/>
        <v/>
      </c>
      <c r="X847" s="96" t="str">
        <f t="shared" si="197"/>
        <v/>
      </c>
    </row>
    <row r="848" spans="1:24" ht="14.4" x14ac:dyDescent="0.3">
      <c r="A848" s="13"/>
      <c r="B848" s="76"/>
      <c r="C848" s="78"/>
      <c r="D848" s="77"/>
      <c r="E848" s="66"/>
      <c r="J848" s="88" t="str">
        <f t="shared" si="185"/>
        <v/>
      </c>
      <c r="K848" s="89" t="str">
        <f t="shared" ca="1" si="186"/>
        <v/>
      </c>
      <c r="L848" s="88" t="str">
        <f t="shared" si="190"/>
        <v/>
      </c>
      <c r="M848" s="90" t="str">
        <f ca="1">IF(J848="","",VALUE(LEFT(OFFSET($E$7,$H$13*($J848-1),0),MAX(ISNUMBER(VALUE(MID(OFFSET($E$7,$H$13*($J848-1),0),{1,2,3,4,5,6,7,8,9},1)))*{1,2,3,4,5,6,7,8,9}))))</f>
        <v/>
      </c>
      <c r="N848" s="90" t="str">
        <f t="shared" ca="1" si="184"/>
        <v/>
      </c>
      <c r="O848" s="91" t="str">
        <f t="shared" si="191"/>
        <v/>
      </c>
      <c r="P848" s="91" t="str">
        <f t="shared" si="192"/>
        <v/>
      </c>
      <c r="Q848" s="92" t="str">
        <f t="shared" si="187"/>
        <v/>
      </c>
      <c r="R848" s="92" t="str">
        <f t="shared" si="193"/>
        <v/>
      </c>
      <c r="S848" s="92" t="str">
        <f t="shared" si="194"/>
        <v/>
      </c>
      <c r="T848" s="92" t="str">
        <f t="shared" si="195"/>
        <v/>
      </c>
      <c r="U848" s="94" t="str">
        <f t="shared" si="188"/>
        <v/>
      </c>
      <c r="V848" s="95" t="str">
        <f t="shared" si="189"/>
        <v/>
      </c>
      <c r="W848" s="95" t="str">
        <f t="shared" si="196"/>
        <v/>
      </c>
      <c r="X848" s="96" t="str">
        <f t="shared" si="197"/>
        <v/>
      </c>
    </row>
    <row r="849" spans="1:24" ht="14.4" x14ac:dyDescent="0.3">
      <c r="A849" s="13"/>
      <c r="B849" s="76"/>
      <c r="C849" s="78"/>
      <c r="D849" s="77"/>
      <c r="E849" s="66"/>
      <c r="J849" s="88" t="str">
        <f t="shared" si="185"/>
        <v/>
      </c>
      <c r="K849" s="89" t="str">
        <f t="shared" ca="1" si="186"/>
        <v/>
      </c>
      <c r="L849" s="88" t="str">
        <f t="shared" si="190"/>
        <v/>
      </c>
      <c r="M849" s="90" t="str">
        <f ca="1">IF(J849="","",VALUE(LEFT(OFFSET($E$7,$H$13*($J849-1),0),MAX(ISNUMBER(VALUE(MID(OFFSET($E$7,$H$13*($J849-1),0),{1,2,3,4,5,6,7,8,9},1)))*{1,2,3,4,5,6,7,8,9}))))</f>
        <v/>
      </c>
      <c r="N849" s="90" t="str">
        <f t="shared" ca="1" si="184"/>
        <v/>
      </c>
      <c r="O849" s="91" t="str">
        <f t="shared" si="191"/>
        <v/>
      </c>
      <c r="P849" s="91" t="str">
        <f t="shared" si="192"/>
        <v/>
      </c>
      <c r="Q849" s="92" t="str">
        <f t="shared" si="187"/>
        <v/>
      </c>
      <c r="R849" s="92" t="str">
        <f t="shared" si="193"/>
        <v/>
      </c>
      <c r="S849" s="92" t="str">
        <f t="shared" si="194"/>
        <v/>
      </c>
      <c r="T849" s="92" t="str">
        <f t="shared" si="195"/>
        <v/>
      </c>
      <c r="U849" s="94" t="str">
        <f t="shared" si="188"/>
        <v/>
      </c>
      <c r="V849" s="95" t="str">
        <f t="shared" si="189"/>
        <v/>
      </c>
      <c r="W849" s="95" t="str">
        <f t="shared" si="196"/>
        <v/>
      </c>
      <c r="X849" s="96" t="str">
        <f t="shared" si="197"/>
        <v/>
      </c>
    </row>
    <row r="850" spans="1:24" ht="14.4" x14ac:dyDescent="0.3">
      <c r="A850" s="13"/>
      <c r="B850" s="76"/>
      <c r="C850" s="78"/>
      <c r="D850" s="77"/>
      <c r="E850" s="66"/>
      <c r="J850" s="88" t="str">
        <f t="shared" si="185"/>
        <v/>
      </c>
      <c r="K850" s="89" t="str">
        <f t="shared" ca="1" si="186"/>
        <v/>
      </c>
      <c r="L850" s="88" t="str">
        <f t="shared" si="190"/>
        <v/>
      </c>
      <c r="M850" s="90" t="str">
        <f ca="1">IF(J850="","",VALUE(LEFT(OFFSET($E$7,$H$13*($J850-1),0),MAX(ISNUMBER(VALUE(MID(OFFSET($E$7,$H$13*($J850-1),0),{1,2,3,4,5,6,7,8,9},1)))*{1,2,3,4,5,6,7,8,9}))))</f>
        <v/>
      </c>
      <c r="N850" s="90" t="str">
        <f t="shared" ca="1" si="184"/>
        <v/>
      </c>
      <c r="O850" s="91" t="str">
        <f t="shared" si="191"/>
        <v/>
      </c>
      <c r="P850" s="91" t="str">
        <f t="shared" si="192"/>
        <v/>
      </c>
      <c r="Q850" s="92" t="str">
        <f t="shared" si="187"/>
        <v/>
      </c>
      <c r="R850" s="92" t="str">
        <f t="shared" si="193"/>
        <v/>
      </c>
      <c r="S850" s="92" t="str">
        <f t="shared" si="194"/>
        <v/>
      </c>
      <c r="T850" s="92" t="str">
        <f t="shared" si="195"/>
        <v/>
      </c>
      <c r="U850" s="94" t="str">
        <f t="shared" si="188"/>
        <v/>
      </c>
      <c r="V850" s="95" t="str">
        <f t="shared" si="189"/>
        <v/>
      </c>
      <c r="W850" s="95" t="str">
        <f t="shared" si="196"/>
        <v/>
      </c>
      <c r="X850" s="96" t="str">
        <f t="shared" si="197"/>
        <v/>
      </c>
    </row>
    <row r="851" spans="1:24" ht="14.4" x14ac:dyDescent="0.3">
      <c r="A851" s="13"/>
      <c r="B851" s="76"/>
      <c r="C851" s="78"/>
      <c r="D851" s="77"/>
      <c r="E851" s="66"/>
      <c r="J851" s="88" t="str">
        <f t="shared" si="185"/>
        <v/>
      </c>
      <c r="K851" s="89" t="str">
        <f t="shared" ca="1" si="186"/>
        <v/>
      </c>
      <c r="L851" s="88" t="str">
        <f t="shared" si="190"/>
        <v/>
      </c>
      <c r="M851" s="90" t="str">
        <f ca="1">IF(J851="","",VALUE(LEFT(OFFSET($E$7,$H$13*($J851-1),0),MAX(ISNUMBER(VALUE(MID(OFFSET($E$7,$H$13*($J851-1),0),{1,2,3,4,5,6,7,8,9},1)))*{1,2,3,4,5,6,7,8,9}))))</f>
        <v/>
      </c>
      <c r="N851" s="90" t="str">
        <f t="shared" ca="1" si="184"/>
        <v/>
      </c>
      <c r="O851" s="91" t="str">
        <f t="shared" si="191"/>
        <v/>
      </c>
      <c r="P851" s="91" t="str">
        <f t="shared" si="192"/>
        <v/>
      </c>
      <c r="Q851" s="92" t="str">
        <f t="shared" si="187"/>
        <v/>
      </c>
      <c r="R851" s="92" t="str">
        <f t="shared" si="193"/>
        <v/>
      </c>
      <c r="S851" s="92" t="str">
        <f t="shared" si="194"/>
        <v/>
      </c>
      <c r="T851" s="92" t="str">
        <f t="shared" si="195"/>
        <v/>
      </c>
      <c r="U851" s="94" t="str">
        <f t="shared" si="188"/>
        <v/>
      </c>
      <c r="V851" s="95" t="str">
        <f t="shared" si="189"/>
        <v/>
      </c>
      <c r="W851" s="95" t="str">
        <f t="shared" si="196"/>
        <v/>
      </c>
      <c r="X851" s="96" t="str">
        <f t="shared" si="197"/>
        <v/>
      </c>
    </row>
    <row r="852" spans="1:24" ht="14.4" x14ac:dyDescent="0.3">
      <c r="A852" s="13"/>
      <c r="B852" s="76"/>
      <c r="C852" s="78"/>
      <c r="D852" s="77"/>
      <c r="E852" s="66"/>
      <c r="J852" s="88" t="str">
        <f t="shared" si="185"/>
        <v/>
      </c>
      <c r="K852" s="89" t="str">
        <f t="shared" ca="1" si="186"/>
        <v/>
      </c>
      <c r="L852" s="88" t="str">
        <f t="shared" si="190"/>
        <v/>
      </c>
      <c r="M852" s="90" t="str">
        <f ca="1">IF(J852="","",VALUE(LEFT(OFFSET($E$7,$H$13*($J852-1),0),MAX(ISNUMBER(VALUE(MID(OFFSET($E$7,$H$13*($J852-1),0),{1,2,3,4,5,6,7,8,9},1)))*{1,2,3,4,5,6,7,8,9}))))</f>
        <v/>
      </c>
      <c r="N852" s="90" t="str">
        <f t="shared" ca="1" si="184"/>
        <v/>
      </c>
      <c r="O852" s="91" t="str">
        <f t="shared" si="191"/>
        <v/>
      </c>
      <c r="P852" s="91" t="str">
        <f t="shared" si="192"/>
        <v/>
      </c>
      <c r="Q852" s="92" t="str">
        <f t="shared" si="187"/>
        <v/>
      </c>
      <c r="R852" s="92" t="str">
        <f t="shared" si="193"/>
        <v/>
      </c>
      <c r="S852" s="92" t="str">
        <f t="shared" si="194"/>
        <v/>
      </c>
      <c r="T852" s="92" t="str">
        <f t="shared" si="195"/>
        <v/>
      </c>
      <c r="U852" s="94" t="str">
        <f t="shared" si="188"/>
        <v/>
      </c>
      <c r="V852" s="95" t="str">
        <f t="shared" si="189"/>
        <v/>
      </c>
      <c r="W852" s="95" t="str">
        <f t="shared" si="196"/>
        <v/>
      </c>
      <c r="X852" s="96" t="str">
        <f t="shared" si="197"/>
        <v/>
      </c>
    </row>
    <row r="853" spans="1:24" ht="14.4" x14ac:dyDescent="0.3">
      <c r="A853" s="13"/>
      <c r="B853" s="76"/>
      <c r="C853" s="78"/>
      <c r="D853" s="77"/>
      <c r="E853" s="66"/>
      <c r="J853" s="88" t="str">
        <f t="shared" si="185"/>
        <v/>
      </c>
      <c r="K853" s="89" t="str">
        <f t="shared" ca="1" si="186"/>
        <v/>
      </c>
      <c r="L853" s="88" t="str">
        <f t="shared" si="190"/>
        <v/>
      </c>
      <c r="M853" s="90" t="str">
        <f ca="1">IF(J853="","",VALUE(LEFT(OFFSET($E$7,$H$13*($J853-1),0),MAX(ISNUMBER(VALUE(MID(OFFSET($E$7,$H$13*($J853-1),0),{1,2,3,4,5,6,7,8,9},1)))*{1,2,3,4,5,6,7,8,9}))))</f>
        <v/>
      </c>
      <c r="N853" s="90" t="str">
        <f t="shared" ca="1" si="184"/>
        <v/>
      </c>
      <c r="O853" s="91" t="str">
        <f t="shared" si="191"/>
        <v/>
      </c>
      <c r="P853" s="91" t="str">
        <f t="shared" si="192"/>
        <v/>
      </c>
      <c r="Q853" s="92" t="str">
        <f t="shared" si="187"/>
        <v/>
      </c>
      <c r="R853" s="92" t="str">
        <f t="shared" si="193"/>
        <v/>
      </c>
      <c r="S853" s="92" t="str">
        <f t="shared" si="194"/>
        <v/>
      </c>
      <c r="T853" s="92" t="str">
        <f t="shared" si="195"/>
        <v/>
      </c>
      <c r="U853" s="94" t="str">
        <f t="shared" si="188"/>
        <v/>
      </c>
      <c r="V853" s="95" t="str">
        <f t="shared" si="189"/>
        <v/>
      </c>
      <c r="W853" s="95" t="str">
        <f t="shared" si="196"/>
        <v/>
      </c>
      <c r="X853" s="96" t="str">
        <f t="shared" si="197"/>
        <v/>
      </c>
    </row>
    <row r="854" spans="1:24" ht="14.4" x14ac:dyDescent="0.3">
      <c r="A854" s="13"/>
      <c r="B854" s="76"/>
      <c r="C854" s="78"/>
      <c r="D854" s="77"/>
      <c r="E854" s="66"/>
      <c r="J854" s="88" t="str">
        <f t="shared" si="185"/>
        <v/>
      </c>
      <c r="K854" s="89" t="str">
        <f t="shared" ca="1" si="186"/>
        <v/>
      </c>
      <c r="L854" s="88" t="str">
        <f t="shared" si="190"/>
        <v/>
      </c>
      <c r="M854" s="90" t="str">
        <f ca="1">IF(J854="","",VALUE(LEFT(OFFSET($E$7,$H$13*($J854-1),0),MAX(ISNUMBER(VALUE(MID(OFFSET($E$7,$H$13*($J854-1),0),{1,2,3,4,5,6,7,8,9},1)))*{1,2,3,4,5,6,7,8,9}))))</f>
        <v/>
      </c>
      <c r="N854" s="90" t="str">
        <f t="shared" ca="1" si="184"/>
        <v/>
      </c>
      <c r="O854" s="91" t="str">
        <f t="shared" si="191"/>
        <v/>
      </c>
      <c r="P854" s="91" t="str">
        <f t="shared" si="192"/>
        <v/>
      </c>
      <c r="Q854" s="92" t="str">
        <f t="shared" si="187"/>
        <v/>
      </c>
      <c r="R854" s="92" t="str">
        <f t="shared" si="193"/>
        <v/>
      </c>
      <c r="S854" s="92" t="str">
        <f t="shared" si="194"/>
        <v/>
      </c>
      <c r="T854" s="92" t="str">
        <f t="shared" si="195"/>
        <v/>
      </c>
      <c r="U854" s="94" t="str">
        <f t="shared" si="188"/>
        <v/>
      </c>
      <c r="V854" s="95" t="str">
        <f t="shared" si="189"/>
        <v/>
      </c>
      <c r="W854" s="95" t="str">
        <f t="shared" si="196"/>
        <v/>
      </c>
      <c r="X854" s="96" t="str">
        <f t="shared" si="197"/>
        <v/>
      </c>
    </row>
    <row r="855" spans="1:24" ht="14.4" x14ac:dyDescent="0.3">
      <c r="A855" s="13"/>
      <c r="B855" s="76"/>
      <c r="C855" s="78"/>
      <c r="D855" s="77"/>
      <c r="E855" s="66"/>
      <c r="J855" s="88" t="str">
        <f t="shared" si="185"/>
        <v/>
      </c>
      <c r="K855" s="89" t="str">
        <f t="shared" ca="1" si="186"/>
        <v/>
      </c>
      <c r="L855" s="88" t="str">
        <f t="shared" si="190"/>
        <v/>
      </c>
      <c r="M855" s="90" t="str">
        <f ca="1">IF(J855="","",VALUE(LEFT(OFFSET($E$7,$H$13*($J855-1),0),MAX(ISNUMBER(VALUE(MID(OFFSET($E$7,$H$13*($J855-1),0),{1,2,3,4,5,6,7,8,9},1)))*{1,2,3,4,5,6,7,8,9}))))</f>
        <v/>
      </c>
      <c r="N855" s="90" t="str">
        <f t="shared" ca="1" si="184"/>
        <v/>
      </c>
      <c r="O855" s="91" t="str">
        <f t="shared" si="191"/>
        <v/>
      </c>
      <c r="P855" s="91" t="str">
        <f t="shared" si="192"/>
        <v/>
      </c>
      <c r="Q855" s="92" t="str">
        <f t="shared" si="187"/>
        <v/>
      </c>
      <c r="R855" s="92" t="str">
        <f t="shared" si="193"/>
        <v/>
      </c>
      <c r="S855" s="92" t="str">
        <f t="shared" si="194"/>
        <v/>
      </c>
      <c r="T855" s="92" t="str">
        <f t="shared" si="195"/>
        <v/>
      </c>
      <c r="U855" s="94" t="str">
        <f t="shared" si="188"/>
        <v/>
      </c>
      <c r="V855" s="95" t="str">
        <f t="shared" si="189"/>
        <v/>
      </c>
      <c r="W855" s="95" t="str">
        <f t="shared" si="196"/>
        <v/>
      </c>
      <c r="X855" s="96" t="str">
        <f t="shared" si="197"/>
        <v/>
      </c>
    </row>
    <row r="856" spans="1:24" ht="14.4" x14ac:dyDescent="0.3">
      <c r="A856" s="13"/>
      <c r="B856" s="76"/>
      <c r="C856" s="78"/>
      <c r="D856" s="77"/>
      <c r="E856" s="66"/>
      <c r="J856" s="88" t="str">
        <f t="shared" si="185"/>
        <v/>
      </c>
      <c r="K856" s="89" t="str">
        <f t="shared" ca="1" si="186"/>
        <v/>
      </c>
      <c r="L856" s="88" t="str">
        <f t="shared" si="190"/>
        <v/>
      </c>
      <c r="M856" s="90" t="str">
        <f ca="1">IF(J856="","",VALUE(LEFT(OFFSET($E$7,$H$13*($J856-1),0),MAX(ISNUMBER(VALUE(MID(OFFSET($E$7,$H$13*($J856-1),0),{1,2,3,4,5,6,7,8,9},1)))*{1,2,3,4,5,6,7,8,9}))))</f>
        <v/>
      </c>
      <c r="N856" s="90" t="str">
        <f t="shared" ca="1" si="184"/>
        <v/>
      </c>
      <c r="O856" s="91" t="str">
        <f t="shared" si="191"/>
        <v/>
      </c>
      <c r="P856" s="91" t="str">
        <f t="shared" si="192"/>
        <v/>
      </c>
      <c r="Q856" s="92" t="str">
        <f t="shared" si="187"/>
        <v/>
      </c>
      <c r="R856" s="92" t="str">
        <f t="shared" si="193"/>
        <v/>
      </c>
      <c r="S856" s="92" t="str">
        <f t="shared" si="194"/>
        <v/>
      </c>
      <c r="T856" s="92" t="str">
        <f t="shared" si="195"/>
        <v/>
      </c>
      <c r="U856" s="94" t="str">
        <f t="shared" si="188"/>
        <v/>
      </c>
      <c r="V856" s="95" t="str">
        <f t="shared" si="189"/>
        <v/>
      </c>
      <c r="W856" s="95" t="str">
        <f t="shared" si="196"/>
        <v/>
      </c>
      <c r="X856" s="96" t="str">
        <f t="shared" si="197"/>
        <v/>
      </c>
    </row>
    <row r="857" spans="1:24" ht="14.4" x14ac:dyDescent="0.3">
      <c r="A857" s="13"/>
      <c r="B857" s="76"/>
      <c r="C857" s="78"/>
      <c r="D857" s="77"/>
      <c r="E857" s="66"/>
      <c r="J857" s="88" t="str">
        <f t="shared" si="185"/>
        <v/>
      </c>
      <c r="K857" s="89" t="str">
        <f t="shared" ca="1" si="186"/>
        <v/>
      </c>
      <c r="L857" s="88" t="str">
        <f t="shared" si="190"/>
        <v/>
      </c>
      <c r="M857" s="90" t="str">
        <f ca="1">IF(J857="","",VALUE(LEFT(OFFSET($E$7,$H$13*($J857-1),0),MAX(ISNUMBER(VALUE(MID(OFFSET($E$7,$H$13*($J857-1),0),{1,2,3,4,5,6,7,8,9},1)))*{1,2,3,4,5,6,7,8,9}))))</f>
        <v/>
      </c>
      <c r="N857" s="90" t="str">
        <f t="shared" ca="1" si="184"/>
        <v/>
      </c>
      <c r="O857" s="91" t="str">
        <f t="shared" si="191"/>
        <v/>
      </c>
      <c r="P857" s="91" t="str">
        <f t="shared" si="192"/>
        <v/>
      </c>
      <c r="Q857" s="92" t="str">
        <f t="shared" si="187"/>
        <v/>
      </c>
      <c r="R857" s="92" t="str">
        <f t="shared" si="193"/>
        <v/>
      </c>
      <c r="S857" s="92" t="str">
        <f t="shared" si="194"/>
        <v/>
      </c>
      <c r="T857" s="92" t="str">
        <f t="shared" si="195"/>
        <v/>
      </c>
      <c r="U857" s="94" t="str">
        <f t="shared" si="188"/>
        <v/>
      </c>
      <c r="V857" s="95" t="str">
        <f t="shared" si="189"/>
        <v/>
      </c>
      <c r="W857" s="95" t="str">
        <f t="shared" si="196"/>
        <v/>
      </c>
      <c r="X857" s="96" t="str">
        <f t="shared" si="197"/>
        <v/>
      </c>
    </row>
    <row r="858" spans="1:24" ht="14.4" x14ac:dyDescent="0.3">
      <c r="A858" s="13"/>
      <c r="B858" s="76"/>
      <c r="C858" s="78"/>
      <c r="D858" s="77"/>
      <c r="E858" s="66"/>
      <c r="J858" s="88" t="str">
        <f t="shared" si="185"/>
        <v/>
      </c>
      <c r="K858" s="89" t="str">
        <f t="shared" ca="1" si="186"/>
        <v/>
      </c>
      <c r="L858" s="88" t="str">
        <f t="shared" si="190"/>
        <v/>
      </c>
      <c r="M858" s="90" t="str">
        <f ca="1">IF(J858="","",VALUE(LEFT(OFFSET($E$7,$H$13*($J858-1),0),MAX(ISNUMBER(VALUE(MID(OFFSET($E$7,$H$13*($J858-1),0),{1,2,3,4,5,6,7,8,9},1)))*{1,2,3,4,5,6,7,8,9}))))</f>
        <v/>
      </c>
      <c r="N858" s="90" t="str">
        <f t="shared" ca="1" si="184"/>
        <v/>
      </c>
      <c r="O858" s="91" t="str">
        <f t="shared" si="191"/>
        <v/>
      </c>
      <c r="P858" s="91" t="str">
        <f t="shared" si="192"/>
        <v/>
      </c>
      <c r="Q858" s="92" t="str">
        <f t="shared" si="187"/>
        <v/>
      </c>
      <c r="R858" s="92" t="str">
        <f t="shared" si="193"/>
        <v/>
      </c>
      <c r="S858" s="92" t="str">
        <f t="shared" si="194"/>
        <v/>
      </c>
      <c r="T858" s="92" t="str">
        <f t="shared" si="195"/>
        <v/>
      </c>
      <c r="U858" s="94" t="str">
        <f t="shared" si="188"/>
        <v/>
      </c>
      <c r="V858" s="95" t="str">
        <f t="shared" si="189"/>
        <v/>
      </c>
      <c r="W858" s="95" t="str">
        <f t="shared" si="196"/>
        <v/>
      </c>
      <c r="X858" s="96" t="str">
        <f t="shared" si="197"/>
        <v/>
      </c>
    </row>
    <row r="859" spans="1:24" ht="14.4" x14ac:dyDescent="0.3">
      <c r="A859" s="13"/>
      <c r="B859" s="76"/>
      <c r="C859" s="78"/>
      <c r="D859" s="77"/>
      <c r="E859" s="66"/>
      <c r="J859" s="88" t="str">
        <f t="shared" si="185"/>
        <v/>
      </c>
      <c r="K859" s="89" t="str">
        <f t="shared" ca="1" si="186"/>
        <v/>
      </c>
      <c r="L859" s="88" t="str">
        <f t="shared" si="190"/>
        <v/>
      </c>
      <c r="M859" s="90" t="str">
        <f ca="1">IF(J859="","",VALUE(LEFT(OFFSET($E$7,$H$13*($J859-1),0),MAX(ISNUMBER(VALUE(MID(OFFSET($E$7,$H$13*($J859-1),0),{1,2,3,4,5,6,7,8,9},1)))*{1,2,3,4,5,6,7,8,9}))))</f>
        <v/>
      </c>
      <c r="N859" s="90" t="str">
        <f t="shared" ca="1" si="184"/>
        <v/>
      </c>
      <c r="O859" s="91" t="str">
        <f t="shared" si="191"/>
        <v/>
      </c>
      <c r="P859" s="91" t="str">
        <f t="shared" si="192"/>
        <v/>
      </c>
      <c r="Q859" s="92" t="str">
        <f t="shared" si="187"/>
        <v/>
      </c>
      <c r="R859" s="92" t="str">
        <f t="shared" si="193"/>
        <v/>
      </c>
      <c r="S859" s="92" t="str">
        <f t="shared" si="194"/>
        <v/>
      </c>
      <c r="T859" s="92" t="str">
        <f t="shared" si="195"/>
        <v/>
      </c>
      <c r="U859" s="94" t="str">
        <f t="shared" si="188"/>
        <v/>
      </c>
      <c r="V859" s="95" t="str">
        <f t="shared" si="189"/>
        <v/>
      </c>
      <c r="W859" s="95" t="str">
        <f t="shared" si="196"/>
        <v/>
      </c>
      <c r="X859" s="96" t="str">
        <f t="shared" si="197"/>
        <v/>
      </c>
    </row>
    <row r="860" spans="1:24" ht="14.4" x14ac:dyDescent="0.3">
      <c r="A860" s="13"/>
      <c r="B860" s="76"/>
      <c r="C860" s="78"/>
      <c r="D860" s="77"/>
      <c r="E860" s="66"/>
      <c r="J860" s="88" t="str">
        <f t="shared" si="185"/>
        <v/>
      </c>
      <c r="K860" s="89" t="str">
        <f t="shared" ca="1" si="186"/>
        <v/>
      </c>
      <c r="L860" s="88" t="str">
        <f t="shared" si="190"/>
        <v/>
      </c>
      <c r="M860" s="90" t="str">
        <f ca="1">IF(J860="","",VALUE(LEFT(OFFSET($E$7,$H$13*($J860-1),0),MAX(ISNUMBER(VALUE(MID(OFFSET($E$7,$H$13*($J860-1),0),{1,2,3,4,5,6,7,8,9},1)))*{1,2,3,4,5,6,7,8,9}))))</f>
        <v/>
      </c>
      <c r="N860" s="90" t="str">
        <f t="shared" ca="1" si="184"/>
        <v/>
      </c>
      <c r="O860" s="91" t="str">
        <f t="shared" si="191"/>
        <v/>
      </c>
      <c r="P860" s="91" t="str">
        <f t="shared" si="192"/>
        <v/>
      </c>
      <c r="Q860" s="92" t="str">
        <f t="shared" si="187"/>
        <v/>
      </c>
      <c r="R860" s="92" t="str">
        <f t="shared" si="193"/>
        <v/>
      </c>
      <c r="S860" s="92" t="str">
        <f t="shared" si="194"/>
        <v/>
      </c>
      <c r="T860" s="92" t="str">
        <f t="shared" si="195"/>
        <v/>
      </c>
      <c r="U860" s="94" t="str">
        <f t="shared" si="188"/>
        <v/>
      </c>
      <c r="V860" s="95" t="str">
        <f t="shared" si="189"/>
        <v/>
      </c>
      <c r="W860" s="95" t="str">
        <f t="shared" si="196"/>
        <v/>
      </c>
      <c r="X860" s="96" t="str">
        <f t="shared" si="197"/>
        <v/>
      </c>
    </row>
    <row r="861" spans="1:24" ht="14.4" x14ac:dyDescent="0.3">
      <c r="A861" s="13"/>
      <c r="B861" s="76"/>
      <c r="C861" s="78"/>
      <c r="D861" s="77"/>
      <c r="E861" s="66"/>
      <c r="J861" s="88" t="str">
        <f t="shared" si="185"/>
        <v/>
      </c>
      <c r="K861" s="89" t="str">
        <f t="shared" ca="1" si="186"/>
        <v/>
      </c>
      <c r="L861" s="88" t="str">
        <f t="shared" si="190"/>
        <v/>
      </c>
      <c r="M861" s="90" t="str">
        <f ca="1">IF(J861="","",VALUE(LEFT(OFFSET($E$7,$H$13*($J861-1),0),MAX(ISNUMBER(VALUE(MID(OFFSET($E$7,$H$13*($J861-1),0),{1,2,3,4,5,6,7,8,9},1)))*{1,2,3,4,5,6,7,8,9}))))</f>
        <v/>
      </c>
      <c r="N861" s="90" t="str">
        <f t="shared" ca="1" si="184"/>
        <v/>
      </c>
      <c r="O861" s="91" t="str">
        <f t="shared" si="191"/>
        <v/>
      </c>
      <c r="P861" s="91" t="str">
        <f t="shared" si="192"/>
        <v/>
      </c>
      <c r="Q861" s="92" t="str">
        <f t="shared" si="187"/>
        <v/>
      </c>
      <c r="R861" s="92" t="str">
        <f t="shared" si="193"/>
        <v/>
      </c>
      <c r="S861" s="92" t="str">
        <f t="shared" si="194"/>
        <v/>
      </c>
      <c r="T861" s="92" t="str">
        <f t="shared" si="195"/>
        <v/>
      </c>
      <c r="U861" s="94" t="str">
        <f t="shared" si="188"/>
        <v/>
      </c>
      <c r="V861" s="95" t="str">
        <f t="shared" si="189"/>
        <v/>
      </c>
      <c r="W861" s="95" t="str">
        <f t="shared" si="196"/>
        <v/>
      </c>
      <c r="X861" s="96" t="str">
        <f t="shared" si="197"/>
        <v/>
      </c>
    </row>
    <row r="862" spans="1:24" ht="14.4" x14ac:dyDescent="0.3">
      <c r="A862" s="13"/>
      <c r="B862" s="76"/>
      <c r="C862" s="78"/>
      <c r="D862" s="77"/>
      <c r="E862" s="66"/>
      <c r="J862" s="88" t="str">
        <f t="shared" si="185"/>
        <v/>
      </c>
      <c r="K862" s="89" t="str">
        <f t="shared" ca="1" si="186"/>
        <v/>
      </c>
      <c r="L862" s="88" t="str">
        <f t="shared" si="190"/>
        <v/>
      </c>
      <c r="M862" s="90" t="str">
        <f ca="1">IF(J862="","",VALUE(LEFT(OFFSET($E$7,$H$13*($J862-1),0),MAX(ISNUMBER(VALUE(MID(OFFSET($E$7,$H$13*($J862-1),0),{1,2,3,4,5,6,7,8,9},1)))*{1,2,3,4,5,6,7,8,9}))))</f>
        <v/>
      </c>
      <c r="N862" s="90" t="str">
        <f t="shared" ca="1" si="184"/>
        <v/>
      </c>
      <c r="O862" s="91" t="str">
        <f t="shared" si="191"/>
        <v/>
      </c>
      <c r="P862" s="91" t="str">
        <f t="shared" si="192"/>
        <v/>
      </c>
      <c r="Q862" s="92" t="str">
        <f t="shared" si="187"/>
        <v/>
      </c>
      <c r="R862" s="92" t="str">
        <f t="shared" si="193"/>
        <v/>
      </c>
      <c r="S862" s="92" t="str">
        <f t="shared" si="194"/>
        <v/>
      </c>
      <c r="T862" s="92" t="str">
        <f t="shared" si="195"/>
        <v/>
      </c>
      <c r="U862" s="94" t="str">
        <f t="shared" si="188"/>
        <v/>
      </c>
      <c r="V862" s="95" t="str">
        <f t="shared" si="189"/>
        <v/>
      </c>
      <c r="W862" s="95" t="str">
        <f t="shared" si="196"/>
        <v/>
      </c>
      <c r="X862" s="96" t="str">
        <f t="shared" si="197"/>
        <v/>
      </c>
    </row>
    <row r="863" spans="1:24" ht="14.4" x14ac:dyDescent="0.3">
      <c r="A863" s="13"/>
      <c r="B863" s="76"/>
      <c r="C863" s="78"/>
      <c r="D863" s="77"/>
      <c r="E863" s="66"/>
      <c r="J863" s="88" t="str">
        <f t="shared" si="185"/>
        <v/>
      </c>
      <c r="K863" s="89" t="str">
        <f t="shared" ca="1" si="186"/>
        <v/>
      </c>
      <c r="L863" s="88" t="str">
        <f t="shared" si="190"/>
        <v/>
      </c>
      <c r="M863" s="90" t="str">
        <f ca="1">IF(J863="","",VALUE(LEFT(OFFSET($E$7,$H$13*($J863-1),0),MAX(ISNUMBER(VALUE(MID(OFFSET($E$7,$H$13*($J863-1),0),{1,2,3,4,5,6,7,8,9},1)))*{1,2,3,4,5,6,7,8,9}))))</f>
        <v/>
      </c>
      <c r="N863" s="90" t="str">
        <f t="shared" ca="1" si="184"/>
        <v/>
      </c>
      <c r="O863" s="91" t="str">
        <f t="shared" si="191"/>
        <v/>
      </c>
      <c r="P863" s="91" t="str">
        <f t="shared" si="192"/>
        <v/>
      </c>
      <c r="Q863" s="92" t="str">
        <f t="shared" si="187"/>
        <v/>
      </c>
      <c r="R863" s="92" t="str">
        <f t="shared" si="193"/>
        <v/>
      </c>
      <c r="S863" s="92" t="str">
        <f t="shared" si="194"/>
        <v/>
      </c>
      <c r="T863" s="92" t="str">
        <f t="shared" si="195"/>
        <v/>
      </c>
      <c r="U863" s="94" t="str">
        <f t="shared" si="188"/>
        <v/>
      </c>
      <c r="V863" s="95" t="str">
        <f t="shared" si="189"/>
        <v/>
      </c>
      <c r="W863" s="95" t="str">
        <f t="shared" si="196"/>
        <v/>
      </c>
      <c r="X863" s="96" t="str">
        <f t="shared" si="197"/>
        <v/>
      </c>
    </row>
    <row r="864" spans="1:24" ht="14.4" x14ac:dyDescent="0.3">
      <c r="A864" s="13"/>
      <c r="B864" s="76"/>
      <c r="C864" s="78"/>
      <c r="D864" s="77"/>
      <c r="E864" s="66"/>
      <c r="J864" s="88" t="str">
        <f t="shared" si="185"/>
        <v/>
      </c>
      <c r="K864" s="89" t="str">
        <f t="shared" ca="1" si="186"/>
        <v/>
      </c>
      <c r="L864" s="88" t="str">
        <f t="shared" si="190"/>
        <v/>
      </c>
      <c r="M864" s="90" t="str">
        <f ca="1">IF(J864="","",VALUE(LEFT(OFFSET($E$7,$H$13*($J864-1),0),MAX(ISNUMBER(VALUE(MID(OFFSET($E$7,$H$13*($J864-1),0),{1,2,3,4,5,6,7,8,9},1)))*{1,2,3,4,5,6,7,8,9}))))</f>
        <v/>
      </c>
      <c r="N864" s="90" t="str">
        <f t="shared" ca="1" si="184"/>
        <v/>
      </c>
      <c r="O864" s="91" t="str">
        <f t="shared" si="191"/>
        <v/>
      </c>
      <c r="P864" s="91" t="str">
        <f t="shared" si="192"/>
        <v/>
      </c>
      <c r="Q864" s="92" t="str">
        <f t="shared" si="187"/>
        <v/>
      </c>
      <c r="R864" s="92" t="str">
        <f t="shared" si="193"/>
        <v/>
      </c>
      <c r="S864" s="92" t="str">
        <f t="shared" si="194"/>
        <v/>
      </c>
      <c r="T864" s="92" t="str">
        <f t="shared" si="195"/>
        <v/>
      </c>
      <c r="U864" s="94" t="str">
        <f t="shared" si="188"/>
        <v/>
      </c>
      <c r="V864" s="95" t="str">
        <f t="shared" si="189"/>
        <v/>
      </c>
      <c r="W864" s="95" t="str">
        <f t="shared" si="196"/>
        <v/>
      </c>
      <c r="X864" s="96" t="str">
        <f t="shared" si="197"/>
        <v/>
      </c>
    </row>
    <row r="865" spans="1:24" ht="14.4" x14ac:dyDescent="0.3">
      <c r="A865" s="13"/>
      <c r="B865" s="76"/>
      <c r="C865" s="78"/>
      <c r="D865" s="77"/>
      <c r="E865" s="66"/>
      <c r="J865" s="88" t="str">
        <f t="shared" si="185"/>
        <v/>
      </c>
      <c r="K865" s="89" t="str">
        <f t="shared" ca="1" si="186"/>
        <v/>
      </c>
      <c r="L865" s="88" t="str">
        <f t="shared" si="190"/>
        <v/>
      </c>
      <c r="M865" s="90" t="str">
        <f ca="1">IF(J865="","",VALUE(LEFT(OFFSET($E$7,$H$13*($J865-1),0),MAX(ISNUMBER(VALUE(MID(OFFSET($E$7,$H$13*($J865-1),0),{1,2,3,4,5,6,7,8,9},1)))*{1,2,3,4,5,6,7,8,9}))))</f>
        <v/>
      </c>
      <c r="N865" s="90" t="str">
        <f t="shared" ca="1" si="184"/>
        <v/>
      </c>
      <c r="O865" s="91" t="str">
        <f t="shared" si="191"/>
        <v/>
      </c>
      <c r="P865" s="91" t="str">
        <f t="shared" si="192"/>
        <v/>
      </c>
      <c r="Q865" s="92" t="str">
        <f t="shared" si="187"/>
        <v/>
      </c>
      <c r="R865" s="92" t="str">
        <f t="shared" si="193"/>
        <v/>
      </c>
      <c r="S865" s="92" t="str">
        <f t="shared" si="194"/>
        <v/>
      </c>
      <c r="T865" s="92" t="str">
        <f t="shared" si="195"/>
        <v/>
      </c>
      <c r="U865" s="94" t="str">
        <f t="shared" si="188"/>
        <v/>
      </c>
      <c r="V865" s="95" t="str">
        <f t="shared" si="189"/>
        <v/>
      </c>
      <c r="W865" s="95" t="str">
        <f t="shared" si="196"/>
        <v/>
      </c>
      <c r="X865" s="96" t="str">
        <f t="shared" si="197"/>
        <v/>
      </c>
    </row>
    <row r="866" spans="1:24" ht="14.4" x14ac:dyDescent="0.3">
      <c r="A866" s="13"/>
      <c r="B866" s="76"/>
      <c r="C866" s="78"/>
      <c r="D866" s="77"/>
      <c r="E866" s="66"/>
      <c r="J866" s="88" t="str">
        <f t="shared" si="185"/>
        <v/>
      </c>
      <c r="K866" s="89" t="str">
        <f t="shared" ca="1" si="186"/>
        <v/>
      </c>
      <c r="L866" s="88" t="str">
        <f t="shared" si="190"/>
        <v/>
      </c>
      <c r="M866" s="90" t="str">
        <f ca="1">IF(J866="","",VALUE(LEFT(OFFSET($E$7,$H$13*($J866-1),0),MAX(ISNUMBER(VALUE(MID(OFFSET($E$7,$H$13*($J866-1),0),{1,2,3,4,5,6,7,8,9},1)))*{1,2,3,4,5,6,7,8,9}))))</f>
        <v/>
      </c>
      <c r="N866" s="90" t="str">
        <f t="shared" ca="1" si="184"/>
        <v/>
      </c>
      <c r="O866" s="91" t="str">
        <f t="shared" si="191"/>
        <v/>
      </c>
      <c r="P866" s="91" t="str">
        <f t="shared" si="192"/>
        <v/>
      </c>
      <c r="Q866" s="92" t="str">
        <f t="shared" si="187"/>
        <v/>
      </c>
      <c r="R866" s="92" t="str">
        <f t="shared" si="193"/>
        <v/>
      </c>
      <c r="S866" s="92" t="str">
        <f t="shared" si="194"/>
        <v/>
      </c>
      <c r="T866" s="92" t="str">
        <f t="shared" si="195"/>
        <v/>
      </c>
      <c r="U866" s="94" t="str">
        <f t="shared" si="188"/>
        <v/>
      </c>
      <c r="V866" s="95" t="str">
        <f t="shared" si="189"/>
        <v/>
      </c>
      <c r="W866" s="95" t="str">
        <f t="shared" si="196"/>
        <v/>
      </c>
      <c r="X866" s="96" t="str">
        <f t="shared" si="197"/>
        <v/>
      </c>
    </row>
    <row r="867" spans="1:24" ht="14.4" x14ac:dyDescent="0.3">
      <c r="A867" s="13"/>
      <c r="B867" s="76"/>
      <c r="C867" s="78"/>
      <c r="D867" s="77"/>
      <c r="E867" s="66"/>
      <c r="J867" s="88" t="str">
        <f t="shared" si="185"/>
        <v/>
      </c>
      <c r="K867" s="89" t="str">
        <f t="shared" ca="1" si="186"/>
        <v/>
      </c>
      <c r="L867" s="88" t="str">
        <f t="shared" si="190"/>
        <v/>
      </c>
      <c r="M867" s="90" t="str">
        <f ca="1">IF(J867="","",VALUE(LEFT(OFFSET($E$7,$H$13*($J867-1),0),MAX(ISNUMBER(VALUE(MID(OFFSET($E$7,$H$13*($J867-1),0),{1,2,3,4,5,6,7,8,9},1)))*{1,2,3,4,5,6,7,8,9}))))</f>
        <v/>
      </c>
      <c r="N867" s="90" t="str">
        <f t="shared" ca="1" si="184"/>
        <v/>
      </c>
      <c r="O867" s="91" t="str">
        <f t="shared" si="191"/>
        <v/>
      </c>
      <c r="P867" s="91" t="str">
        <f t="shared" si="192"/>
        <v/>
      </c>
      <c r="Q867" s="92" t="str">
        <f t="shared" si="187"/>
        <v/>
      </c>
      <c r="R867" s="92" t="str">
        <f t="shared" si="193"/>
        <v/>
      </c>
      <c r="S867" s="92" t="str">
        <f t="shared" si="194"/>
        <v/>
      </c>
      <c r="T867" s="92" t="str">
        <f t="shared" si="195"/>
        <v/>
      </c>
      <c r="U867" s="94" t="str">
        <f t="shared" si="188"/>
        <v/>
      </c>
      <c r="V867" s="95" t="str">
        <f t="shared" si="189"/>
        <v/>
      </c>
      <c r="W867" s="95" t="str">
        <f t="shared" si="196"/>
        <v/>
      </c>
      <c r="X867" s="96" t="str">
        <f t="shared" si="197"/>
        <v/>
      </c>
    </row>
    <row r="868" spans="1:24" ht="14.4" x14ac:dyDescent="0.3">
      <c r="A868" s="13"/>
      <c r="B868" s="76"/>
      <c r="C868" s="78"/>
      <c r="D868" s="77"/>
      <c r="E868" s="66"/>
      <c r="J868" s="88" t="str">
        <f t="shared" si="185"/>
        <v/>
      </c>
      <c r="K868" s="89" t="str">
        <f t="shared" ca="1" si="186"/>
        <v/>
      </c>
      <c r="L868" s="88" t="str">
        <f t="shared" si="190"/>
        <v/>
      </c>
      <c r="M868" s="90" t="str">
        <f ca="1">IF(J868="","",VALUE(LEFT(OFFSET($E$7,$H$13*($J868-1),0),MAX(ISNUMBER(VALUE(MID(OFFSET($E$7,$H$13*($J868-1),0),{1,2,3,4,5,6,7,8,9},1)))*{1,2,3,4,5,6,7,8,9}))))</f>
        <v/>
      </c>
      <c r="N868" s="90" t="str">
        <f t="shared" ca="1" si="184"/>
        <v/>
      </c>
      <c r="O868" s="91" t="str">
        <f t="shared" si="191"/>
        <v/>
      </c>
      <c r="P868" s="91" t="str">
        <f t="shared" si="192"/>
        <v/>
      </c>
      <c r="Q868" s="92" t="str">
        <f t="shared" si="187"/>
        <v/>
      </c>
      <c r="R868" s="92" t="str">
        <f t="shared" si="193"/>
        <v/>
      </c>
      <c r="S868" s="92" t="str">
        <f t="shared" si="194"/>
        <v/>
      </c>
      <c r="T868" s="92" t="str">
        <f t="shared" si="195"/>
        <v/>
      </c>
      <c r="U868" s="94" t="str">
        <f t="shared" si="188"/>
        <v/>
      </c>
      <c r="V868" s="95" t="str">
        <f t="shared" si="189"/>
        <v/>
      </c>
      <c r="W868" s="95" t="str">
        <f t="shared" si="196"/>
        <v/>
      </c>
      <c r="X868" s="96" t="str">
        <f t="shared" si="197"/>
        <v/>
      </c>
    </row>
    <row r="869" spans="1:24" ht="14.4" x14ac:dyDescent="0.3">
      <c r="A869" s="13"/>
      <c r="B869" s="76"/>
      <c r="C869" s="78"/>
      <c r="D869" s="77"/>
      <c r="E869" s="66"/>
      <c r="J869" s="88" t="str">
        <f t="shared" si="185"/>
        <v/>
      </c>
      <c r="K869" s="89" t="str">
        <f t="shared" ca="1" si="186"/>
        <v/>
      </c>
      <c r="L869" s="88" t="str">
        <f t="shared" si="190"/>
        <v/>
      </c>
      <c r="M869" s="90" t="str">
        <f ca="1">IF(J869="","",VALUE(LEFT(OFFSET($E$7,$H$13*($J869-1),0),MAX(ISNUMBER(VALUE(MID(OFFSET($E$7,$H$13*($J869-1),0),{1,2,3,4,5,6,7,8,9},1)))*{1,2,3,4,5,6,7,8,9}))))</f>
        <v/>
      </c>
      <c r="N869" s="90" t="str">
        <f t="shared" ca="1" si="184"/>
        <v/>
      </c>
      <c r="O869" s="91" t="str">
        <f t="shared" si="191"/>
        <v/>
      </c>
      <c r="P869" s="91" t="str">
        <f t="shared" si="192"/>
        <v/>
      </c>
      <c r="Q869" s="92" t="str">
        <f t="shared" si="187"/>
        <v/>
      </c>
      <c r="R869" s="92" t="str">
        <f t="shared" si="193"/>
        <v/>
      </c>
      <c r="S869" s="92" t="str">
        <f t="shared" si="194"/>
        <v/>
      </c>
      <c r="T869" s="92" t="str">
        <f t="shared" si="195"/>
        <v/>
      </c>
      <c r="U869" s="94" t="str">
        <f t="shared" si="188"/>
        <v/>
      </c>
      <c r="V869" s="95" t="str">
        <f t="shared" si="189"/>
        <v/>
      </c>
      <c r="W869" s="95" t="str">
        <f t="shared" si="196"/>
        <v/>
      </c>
      <c r="X869" s="96" t="str">
        <f t="shared" si="197"/>
        <v/>
      </c>
    </row>
    <row r="870" spans="1:24" ht="14.4" x14ac:dyDescent="0.3">
      <c r="A870" s="13"/>
      <c r="B870" s="76"/>
      <c r="C870" s="78"/>
      <c r="D870" s="77"/>
      <c r="E870" s="66"/>
      <c r="J870" s="88" t="str">
        <f t="shared" si="185"/>
        <v/>
      </c>
      <c r="K870" s="89" t="str">
        <f t="shared" ca="1" si="186"/>
        <v/>
      </c>
      <c r="L870" s="88" t="str">
        <f t="shared" si="190"/>
        <v/>
      </c>
      <c r="M870" s="90" t="str">
        <f ca="1">IF(J870="","",VALUE(LEFT(OFFSET($E$7,$H$13*($J870-1),0),MAX(ISNUMBER(VALUE(MID(OFFSET($E$7,$H$13*($J870-1),0),{1,2,3,4,5,6,7,8,9},1)))*{1,2,3,4,5,6,7,8,9}))))</f>
        <v/>
      </c>
      <c r="N870" s="90" t="str">
        <f t="shared" ca="1" si="184"/>
        <v/>
      </c>
      <c r="O870" s="91" t="str">
        <f t="shared" si="191"/>
        <v/>
      </c>
      <c r="P870" s="91" t="str">
        <f t="shared" si="192"/>
        <v/>
      </c>
      <c r="Q870" s="92" t="str">
        <f t="shared" si="187"/>
        <v/>
      </c>
      <c r="R870" s="92" t="str">
        <f t="shared" si="193"/>
        <v/>
      </c>
      <c r="S870" s="92" t="str">
        <f t="shared" si="194"/>
        <v/>
      </c>
      <c r="T870" s="92" t="str">
        <f t="shared" si="195"/>
        <v/>
      </c>
      <c r="U870" s="94" t="str">
        <f t="shared" si="188"/>
        <v/>
      </c>
      <c r="V870" s="95" t="str">
        <f t="shared" si="189"/>
        <v/>
      </c>
      <c r="W870" s="95" t="str">
        <f t="shared" si="196"/>
        <v/>
      </c>
      <c r="X870" s="96" t="str">
        <f t="shared" si="197"/>
        <v/>
      </c>
    </row>
    <row r="871" spans="1:24" ht="14.4" x14ac:dyDescent="0.3">
      <c r="A871" s="13"/>
      <c r="B871" s="76"/>
      <c r="C871" s="78"/>
      <c r="D871" s="77"/>
      <c r="E871" s="66"/>
      <c r="J871" s="88" t="str">
        <f t="shared" si="185"/>
        <v/>
      </c>
      <c r="K871" s="89" t="str">
        <f t="shared" ca="1" si="186"/>
        <v/>
      </c>
      <c r="L871" s="88" t="str">
        <f t="shared" si="190"/>
        <v/>
      </c>
      <c r="M871" s="90" t="str">
        <f ca="1">IF(J871="","",VALUE(LEFT(OFFSET($E$7,$H$13*($J871-1),0),MAX(ISNUMBER(VALUE(MID(OFFSET($E$7,$H$13*($J871-1),0),{1,2,3,4,5,6,7,8,9},1)))*{1,2,3,4,5,6,7,8,9}))))</f>
        <v/>
      </c>
      <c r="N871" s="90" t="str">
        <f t="shared" ca="1" si="184"/>
        <v/>
      </c>
      <c r="O871" s="91" t="str">
        <f t="shared" si="191"/>
        <v/>
      </c>
      <c r="P871" s="91" t="str">
        <f t="shared" si="192"/>
        <v/>
      </c>
      <c r="Q871" s="92" t="str">
        <f t="shared" si="187"/>
        <v/>
      </c>
      <c r="R871" s="92" t="str">
        <f t="shared" si="193"/>
        <v/>
      </c>
      <c r="S871" s="92" t="str">
        <f t="shared" si="194"/>
        <v/>
      </c>
      <c r="T871" s="92" t="str">
        <f t="shared" si="195"/>
        <v/>
      </c>
      <c r="U871" s="94" t="str">
        <f t="shared" si="188"/>
        <v/>
      </c>
      <c r="V871" s="95" t="str">
        <f t="shared" si="189"/>
        <v/>
      </c>
      <c r="W871" s="95" t="str">
        <f t="shared" si="196"/>
        <v/>
      </c>
      <c r="X871" s="96" t="str">
        <f t="shared" si="197"/>
        <v/>
      </c>
    </row>
    <row r="872" spans="1:24" ht="14.4" x14ac:dyDescent="0.3">
      <c r="A872" s="13"/>
      <c r="B872" s="76"/>
      <c r="C872" s="78"/>
      <c r="D872" s="77"/>
      <c r="E872" s="66"/>
      <c r="J872" s="88" t="str">
        <f t="shared" si="185"/>
        <v/>
      </c>
      <c r="K872" s="89" t="str">
        <f t="shared" ca="1" si="186"/>
        <v/>
      </c>
      <c r="L872" s="88" t="str">
        <f t="shared" si="190"/>
        <v/>
      </c>
      <c r="M872" s="90" t="str">
        <f ca="1">IF(J872="","",VALUE(LEFT(OFFSET($E$7,$H$13*($J872-1),0),MAX(ISNUMBER(VALUE(MID(OFFSET($E$7,$H$13*($J872-1),0),{1,2,3,4,5,6,7,8,9},1)))*{1,2,3,4,5,6,7,8,9}))))</f>
        <v/>
      </c>
      <c r="N872" s="90" t="str">
        <f t="shared" ca="1" si="184"/>
        <v/>
      </c>
      <c r="O872" s="91" t="str">
        <f t="shared" si="191"/>
        <v/>
      </c>
      <c r="P872" s="91" t="str">
        <f t="shared" si="192"/>
        <v/>
      </c>
      <c r="Q872" s="92" t="str">
        <f t="shared" si="187"/>
        <v/>
      </c>
      <c r="R872" s="92" t="str">
        <f t="shared" si="193"/>
        <v/>
      </c>
      <c r="S872" s="92" t="str">
        <f t="shared" si="194"/>
        <v/>
      </c>
      <c r="T872" s="92" t="str">
        <f t="shared" si="195"/>
        <v/>
      </c>
      <c r="U872" s="94" t="str">
        <f t="shared" si="188"/>
        <v/>
      </c>
      <c r="V872" s="95" t="str">
        <f t="shared" si="189"/>
        <v/>
      </c>
      <c r="W872" s="95" t="str">
        <f t="shared" si="196"/>
        <v/>
      </c>
      <c r="X872" s="96" t="str">
        <f t="shared" si="197"/>
        <v/>
      </c>
    </row>
    <row r="873" spans="1:24" ht="14.4" x14ac:dyDescent="0.3">
      <c r="A873" s="13"/>
      <c r="B873" s="76"/>
      <c r="C873" s="78"/>
      <c r="D873" s="77"/>
      <c r="E873" s="66"/>
      <c r="J873" s="88" t="str">
        <f t="shared" si="185"/>
        <v/>
      </c>
      <c r="K873" s="89" t="str">
        <f t="shared" ca="1" si="186"/>
        <v/>
      </c>
      <c r="L873" s="88" t="str">
        <f t="shared" si="190"/>
        <v/>
      </c>
      <c r="M873" s="90" t="str">
        <f ca="1">IF(J873="","",VALUE(LEFT(OFFSET($E$7,$H$13*($J873-1),0),MAX(ISNUMBER(VALUE(MID(OFFSET($E$7,$H$13*($J873-1),0),{1,2,3,4,5,6,7,8,9},1)))*{1,2,3,4,5,6,7,8,9}))))</f>
        <v/>
      </c>
      <c r="N873" s="90" t="str">
        <f t="shared" ca="1" si="184"/>
        <v/>
      </c>
      <c r="O873" s="91" t="str">
        <f t="shared" si="191"/>
        <v/>
      </c>
      <c r="P873" s="91" t="str">
        <f t="shared" si="192"/>
        <v/>
      </c>
      <c r="Q873" s="92" t="str">
        <f t="shared" si="187"/>
        <v/>
      </c>
      <c r="R873" s="92" t="str">
        <f t="shared" si="193"/>
        <v/>
      </c>
      <c r="S873" s="92" t="str">
        <f t="shared" si="194"/>
        <v/>
      </c>
      <c r="T873" s="92" t="str">
        <f t="shared" si="195"/>
        <v/>
      </c>
      <c r="U873" s="94" t="str">
        <f t="shared" si="188"/>
        <v/>
      </c>
      <c r="V873" s="95" t="str">
        <f t="shared" si="189"/>
        <v/>
      </c>
      <c r="W873" s="95" t="str">
        <f t="shared" si="196"/>
        <v/>
      </c>
      <c r="X873" s="96" t="str">
        <f t="shared" si="197"/>
        <v/>
      </c>
    </row>
    <row r="874" spans="1:24" ht="14.4" x14ac:dyDescent="0.3">
      <c r="A874" s="13"/>
      <c r="B874" s="76"/>
      <c r="C874" s="78"/>
      <c r="D874" s="77"/>
      <c r="E874" s="66"/>
      <c r="J874" s="88" t="str">
        <f t="shared" si="185"/>
        <v/>
      </c>
      <c r="K874" s="89" t="str">
        <f t="shared" ca="1" si="186"/>
        <v/>
      </c>
      <c r="L874" s="88" t="str">
        <f t="shared" si="190"/>
        <v/>
      </c>
      <c r="M874" s="90" t="str">
        <f ca="1">IF(J874="","",VALUE(LEFT(OFFSET($E$7,$H$13*($J874-1),0),MAX(ISNUMBER(VALUE(MID(OFFSET($E$7,$H$13*($J874-1),0),{1,2,3,4,5,6,7,8,9},1)))*{1,2,3,4,5,6,7,8,9}))))</f>
        <v/>
      </c>
      <c r="N874" s="90" t="str">
        <f t="shared" ca="1" si="184"/>
        <v/>
      </c>
      <c r="O874" s="91" t="str">
        <f t="shared" si="191"/>
        <v/>
      </c>
      <c r="P874" s="91" t="str">
        <f t="shared" si="192"/>
        <v/>
      </c>
      <c r="Q874" s="92" t="str">
        <f t="shared" si="187"/>
        <v/>
      </c>
      <c r="R874" s="92" t="str">
        <f t="shared" si="193"/>
        <v/>
      </c>
      <c r="S874" s="92" t="str">
        <f t="shared" si="194"/>
        <v/>
      </c>
      <c r="T874" s="92" t="str">
        <f t="shared" si="195"/>
        <v/>
      </c>
      <c r="U874" s="94" t="str">
        <f t="shared" si="188"/>
        <v/>
      </c>
      <c r="V874" s="95" t="str">
        <f t="shared" si="189"/>
        <v/>
      </c>
      <c r="W874" s="95" t="str">
        <f t="shared" si="196"/>
        <v/>
      </c>
      <c r="X874" s="96" t="str">
        <f t="shared" si="197"/>
        <v/>
      </c>
    </row>
    <row r="875" spans="1:24" ht="14.4" x14ac:dyDescent="0.3">
      <c r="A875" s="13"/>
      <c r="B875" s="76"/>
      <c r="C875" s="78"/>
      <c r="D875" s="77"/>
      <c r="E875" s="66"/>
      <c r="J875" s="88" t="str">
        <f t="shared" si="185"/>
        <v/>
      </c>
      <c r="K875" s="89" t="str">
        <f t="shared" ca="1" si="186"/>
        <v/>
      </c>
      <c r="L875" s="88" t="str">
        <f t="shared" si="190"/>
        <v/>
      </c>
      <c r="M875" s="90" t="str">
        <f ca="1">IF(J875="","",VALUE(LEFT(OFFSET($E$7,$H$13*($J875-1),0),MAX(ISNUMBER(VALUE(MID(OFFSET($E$7,$H$13*($J875-1),0),{1,2,3,4,5,6,7,8,9},1)))*{1,2,3,4,5,6,7,8,9}))))</f>
        <v/>
      </c>
      <c r="N875" s="90" t="str">
        <f t="shared" ca="1" si="184"/>
        <v/>
      </c>
      <c r="O875" s="91" t="str">
        <f t="shared" si="191"/>
        <v/>
      </c>
      <c r="P875" s="91" t="str">
        <f t="shared" si="192"/>
        <v/>
      </c>
      <c r="Q875" s="92" t="str">
        <f t="shared" si="187"/>
        <v/>
      </c>
      <c r="R875" s="92" t="str">
        <f t="shared" si="193"/>
        <v/>
      </c>
      <c r="S875" s="92" t="str">
        <f t="shared" si="194"/>
        <v/>
      </c>
      <c r="T875" s="92" t="str">
        <f t="shared" si="195"/>
        <v/>
      </c>
      <c r="U875" s="94" t="str">
        <f t="shared" si="188"/>
        <v/>
      </c>
      <c r="V875" s="95" t="str">
        <f t="shared" si="189"/>
        <v/>
      </c>
      <c r="W875" s="95" t="str">
        <f t="shared" si="196"/>
        <v/>
      </c>
      <c r="X875" s="96" t="str">
        <f t="shared" si="197"/>
        <v/>
      </c>
    </row>
    <row r="876" spans="1:24" ht="14.4" x14ac:dyDescent="0.3">
      <c r="A876" s="13"/>
      <c r="B876" s="76"/>
      <c r="C876" s="78"/>
      <c r="D876" s="77"/>
      <c r="E876" s="66"/>
      <c r="J876" s="88" t="str">
        <f t="shared" si="185"/>
        <v/>
      </c>
      <c r="K876" s="89" t="str">
        <f t="shared" ca="1" si="186"/>
        <v/>
      </c>
      <c r="L876" s="88" t="str">
        <f t="shared" si="190"/>
        <v/>
      </c>
      <c r="M876" s="90" t="str">
        <f ca="1">IF(J876="","",VALUE(LEFT(OFFSET($E$7,$H$13*($J876-1),0),MAX(ISNUMBER(VALUE(MID(OFFSET($E$7,$H$13*($J876-1),0),{1,2,3,4,5,6,7,8,9},1)))*{1,2,3,4,5,6,7,8,9}))))</f>
        <v/>
      </c>
      <c r="N876" s="90" t="str">
        <f t="shared" ca="1" si="184"/>
        <v/>
      </c>
      <c r="O876" s="91" t="str">
        <f t="shared" si="191"/>
        <v/>
      </c>
      <c r="P876" s="91" t="str">
        <f t="shared" si="192"/>
        <v/>
      </c>
      <c r="Q876" s="92" t="str">
        <f t="shared" si="187"/>
        <v/>
      </c>
      <c r="R876" s="92" t="str">
        <f t="shared" si="193"/>
        <v/>
      </c>
      <c r="S876" s="92" t="str">
        <f t="shared" si="194"/>
        <v/>
      </c>
      <c r="T876" s="92" t="str">
        <f t="shared" si="195"/>
        <v/>
      </c>
      <c r="U876" s="94" t="str">
        <f t="shared" si="188"/>
        <v/>
      </c>
      <c r="V876" s="95" t="str">
        <f t="shared" si="189"/>
        <v/>
      </c>
      <c r="W876" s="95" t="str">
        <f t="shared" si="196"/>
        <v/>
      </c>
      <c r="X876" s="96" t="str">
        <f t="shared" si="197"/>
        <v/>
      </c>
    </row>
    <row r="877" spans="1:24" ht="14.4" x14ac:dyDescent="0.3">
      <c r="A877" s="13"/>
      <c r="B877" s="76"/>
      <c r="C877" s="78"/>
      <c r="D877" s="77"/>
      <c r="E877" s="66"/>
      <c r="J877" s="88" t="str">
        <f t="shared" si="185"/>
        <v/>
      </c>
      <c r="K877" s="89" t="str">
        <f t="shared" ca="1" si="186"/>
        <v/>
      </c>
      <c r="L877" s="88" t="str">
        <f t="shared" si="190"/>
        <v/>
      </c>
      <c r="M877" s="90" t="str">
        <f ca="1">IF(J877="","",VALUE(LEFT(OFFSET($E$7,$H$13*($J877-1),0),MAX(ISNUMBER(VALUE(MID(OFFSET($E$7,$H$13*($J877-1),0),{1,2,3,4,5,6,7,8,9},1)))*{1,2,3,4,5,6,7,8,9}))))</f>
        <v/>
      </c>
      <c r="N877" s="90" t="str">
        <f t="shared" ca="1" si="184"/>
        <v/>
      </c>
      <c r="O877" s="91" t="str">
        <f t="shared" si="191"/>
        <v/>
      </c>
      <c r="P877" s="91" t="str">
        <f t="shared" si="192"/>
        <v/>
      </c>
      <c r="Q877" s="92" t="str">
        <f t="shared" si="187"/>
        <v/>
      </c>
      <c r="R877" s="92" t="str">
        <f t="shared" si="193"/>
        <v/>
      </c>
      <c r="S877" s="92" t="str">
        <f t="shared" si="194"/>
        <v/>
      </c>
      <c r="T877" s="92" t="str">
        <f t="shared" si="195"/>
        <v/>
      </c>
      <c r="U877" s="94" t="str">
        <f t="shared" si="188"/>
        <v/>
      </c>
      <c r="V877" s="95" t="str">
        <f t="shared" si="189"/>
        <v/>
      </c>
      <c r="W877" s="95" t="str">
        <f t="shared" si="196"/>
        <v/>
      </c>
      <c r="X877" s="96" t="str">
        <f t="shared" si="197"/>
        <v/>
      </c>
    </row>
    <row r="878" spans="1:24" ht="14.4" x14ac:dyDescent="0.3">
      <c r="A878" s="13"/>
      <c r="B878" s="76"/>
      <c r="C878" s="78"/>
      <c r="D878" s="77"/>
      <c r="E878" s="66"/>
      <c r="J878" s="88" t="str">
        <f t="shared" si="185"/>
        <v/>
      </c>
      <c r="K878" s="89" t="str">
        <f t="shared" ca="1" si="186"/>
        <v/>
      </c>
      <c r="L878" s="88" t="str">
        <f t="shared" si="190"/>
        <v/>
      </c>
      <c r="M878" s="90" t="str">
        <f ca="1">IF(J878="","",VALUE(LEFT(OFFSET($E$7,$H$13*($J878-1),0),MAX(ISNUMBER(VALUE(MID(OFFSET($E$7,$H$13*($J878-1),0),{1,2,3,4,5,6,7,8,9},1)))*{1,2,3,4,5,6,7,8,9}))))</f>
        <v/>
      </c>
      <c r="N878" s="90" t="str">
        <f t="shared" ca="1" si="184"/>
        <v/>
      </c>
      <c r="O878" s="91" t="str">
        <f t="shared" si="191"/>
        <v/>
      </c>
      <c r="P878" s="91" t="str">
        <f t="shared" si="192"/>
        <v/>
      </c>
      <c r="Q878" s="92" t="str">
        <f t="shared" si="187"/>
        <v/>
      </c>
      <c r="R878" s="92" t="str">
        <f t="shared" si="193"/>
        <v/>
      </c>
      <c r="S878" s="92" t="str">
        <f t="shared" si="194"/>
        <v/>
      </c>
      <c r="T878" s="92" t="str">
        <f t="shared" si="195"/>
        <v/>
      </c>
      <c r="U878" s="94" t="str">
        <f t="shared" si="188"/>
        <v/>
      </c>
      <c r="V878" s="95" t="str">
        <f t="shared" si="189"/>
        <v/>
      </c>
      <c r="W878" s="95" t="str">
        <f t="shared" si="196"/>
        <v/>
      </c>
      <c r="X878" s="96" t="str">
        <f t="shared" si="197"/>
        <v/>
      </c>
    </row>
    <row r="879" spans="1:24" ht="14.4" x14ac:dyDescent="0.3">
      <c r="A879" s="13"/>
      <c r="B879" s="76"/>
      <c r="C879" s="78"/>
      <c r="D879" s="77"/>
      <c r="E879" s="66"/>
      <c r="J879" s="88" t="str">
        <f t="shared" si="185"/>
        <v/>
      </c>
      <c r="K879" s="89" t="str">
        <f t="shared" ca="1" si="186"/>
        <v/>
      </c>
      <c r="L879" s="88" t="str">
        <f t="shared" si="190"/>
        <v/>
      </c>
      <c r="M879" s="90" t="str">
        <f ca="1">IF(J879="","",VALUE(LEFT(OFFSET($E$7,$H$13*($J879-1),0),MAX(ISNUMBER(VALUE(MID(OFFSET($E$7,$H$13*($J879-1),0),{1,2,3,4,5,6,7,8,9},1)))*{1,2,3,4,5,6,7,8,9}))))</f>
        <v/>
      </c>
      <c r="N879" s="90" t="str">
        <f t="shared" ca="1" si="184"/>
        <v/>
      </c>
      <c r="O879" s="91" t="str">
        <f t="shared" si="191"/>
        <v/>
      </c>
      <c r="P879" s="91" t="str">
        <f t="shared" si="192"/>
        <v/>
      </c>
      <c r="Q879" s="92" t="str">
        <f t="shared" si="187"/>
        <v/>
      </c>
      <c r="R879" s="92" t="str">
        <f t="shared" si="193"/>
        <v/>
      </c>
      <c r="S879" s="92" t="str">
        <f t="shared" si="194"/>
        <v/>
      </c>
      <c r="T879" s="92" t="str">
        <f t="shared" si="195"/>
        <v/>
      </c>
      <c r="U879" s="94" t="str">
        <f t="shared" si="188"/>
        <v/>
      </c>
      <c r="V879" s="95" t="str">
        <f t="shared" si="189"/>
        <v/>
      </c>
      <c r="W879" s="95" t="str">
        <f t="shared" si="196"/>
        <v/>
      </c>
      <c r="X879" s="96" t="str">
        <f t="shared" si="197"/>
        <v/>
      </c>
    </row>
    <row r="880" spans="1:24" ht="14.4" x14ac:dyDescent="0.3">
      <c r="A880" s="13"/>
      <c r="B880" s="76"/>
      <c r="C880" s="78"/>
      <c r="D880" s="77"/>
      <c r="E880" s="66"/>
      <c r="J880" s="88" t="str">
        <f t="shared" si="185"/>
        <v/>
      </c>
      <c r="K880" s="89" t="str">
        <f t="shared" ca="1" si="186"/>
        <v/>
      </c>
      <c r="L880" s="88" t="str">
        <f t="shared" si="190"/>
        <v/>
      </c>
      <c r="M880" s="90" t="str">
        <f ca="1">IF(J880="","",VALUE(LEFT(OFFSET($E$7,$H$13*($J880-1),0),MAX(ISNUMBER(VALUE(MID(OFFSET($E$7,$H$13*($J880-1),0),{1,2,3,4,5,6,7,8,9},1)))*{1,2,3,4,5,6,7,8,9}))))</f>
        <v/>
      </c>
      <c r="N880" s="90" t="str">
        <f t="shared" ca="1" si="184"/>
        <v/>
      </c>
      <c r="O880" s="91" t="str">
        <f t="shared" si="191"/>
        <v/>
      </c>
      <c r="P880" s="91" t="str">
        <f t="shared" si="192"/>
        <v/>
      </c>
      <c r="Q880" s="92" t="str">
        <f t="shared" si="187"/>
        <v/>
      </c>
      <c r="R880" s="92" t="str">
        <f t="shared" si="193"/>
        <v/>
      </c>
      <c r="S880" s="92" t="str">
        <f t="shared" si="194"/>
        <v/>
      </c>
      <c r="T880" s="92" t="str">
        <f t="shared" si="195"/>
        <v/>
      </c>
      <c r="U880" s="94" t="str">
        <f t="shared" si="188"/>
        <v/>
      </c>
      <c r="V880" s="95" t="str">
        <f t="shared" si="189"/>
        <v/>
      </c>
      <c r="W880" s="95" t="str">
        <f t="shared" si="196"/>
        <v/>
      </c>
      <c r="X880" s="96" t="str">
        <f t="shared" si="197"/>
        <v/>
      </c>
    </row>
    <row r="881" spans="1:24" ht="14.4" x14ac:dyDescent="0.3">
      <c r="A881" s="13"/>
      <c r="B881" s="76"/>
      <c r="C881" s="78"/>
      <c r="D881" s="77"/>
      <c r="E881" s="66"/>
      <c r="J881" s="88" t="str">
        <f t="shared" si="185"/>
        <v/>
      </c>
      <c r="K881" s="89" t="str">
        <f t="shared" ca="1" si="186"/>
        <v/>
      </c>
      <c r="L881" s="88" t="str">
        <f t="shared" si="190"/>
        <v/>
      </c>
      <c r="M881" s="90" t="str">
        <f ca="1">IF(J881="","",VALUE(LEFT(OFFSET($E$7,$H$13*($J881-1),0),MAX(ISNUMBER(VALUE(MID(OFFSET($E$7,$H$13*($J881-1),0),{1,2,3,4,5,6,7,8,9},1)))*{1,2,3,4,5,6,7,8,9}))))</f>
        <v/>
      </c>
      <c r="N881" s="90" t="str">
        <f t="shared" ca="1" si="184"/>
        <v/>
      </c>
      <c r="O881" s="91" t="str">
        <f t="shared" si="191"/>
        <v/>
      </c>
      <c r="P881" s="91" t="str">
        <f t="shared" si="192"/>
        <v/>
      </c>
      <c r="Q881" s="92" t="str">
        <f t="shared" si="187"/>
        <v/>
      </c>
      <c r="R881" s="92" t="str">
        <f t="shared" si="193"/>
        <v/>
      </c>
      <c r="S881" s="92" t="str">
        <f t="shared" si="194"/>
        <v/>
      </c>
      <c r="T881" s="92" t="str">
        <f t="shared" si="195"/>
        <v/>
      </c>
      <c r="U881" s="94" t="str">
        <f t="shared" si="188"/>
        <v/>
      </c>
      <c r="V881" s="95" t="str">
        <f t="shared" si="189"/>
        <v/>
      </c>
      <c r="W881" s="95" t="str">
        <f t="shared" si="196"/>
        <v/>
      </c>
      <c r="X881" s="96" t="str">
        <f t="shared" si="197"/>
        <v/>
      </c>
    </row>
    <row r="882" spans="1:24" ht="14.4" x14ac:dyDescent="0.3">
      <c r="A882" s="13"/>
      <c r="B882" s="76"/>
      <c r="C882" s="78"/>
      <c r="D882" s="77"/>
      <c r="E882" s="66"/>
      <c r="J882" s="88" t="str">
        <f t="shared" si="185"/>
        <v/>
      </c>
      <c r="K882" s="89" t="str">
        <f t="shared" ca="1" si="186"/>
        <v/>
      </c>
      <c r="L882" s="88" t="str">
        <f t="shared" si="190"/>
        <v/>
      </c>
      <c r="M882" s="90" t="str">
        <f ca="1">IF(J882="","",VALUE(LEFT(OFFSET($E$7,$H$13*($J882-1),0),MAX(ISNUMBER(VALUE(MID(OFFSET($E$7,$H$13*($J882-1),0),{1,2,3,4,5,6,7,8,9},1)))*{1,2,3,4,5,6,7,8,9}))))</f>
        <v/>
      </c>
      <c r="N882" s="90" t="str">
        <f t="shared" ca="1" si="184"/>
        <v/>
      </c>
      <c r="O882" s="91" t="str">
        <f t="shared" si="191"/>
        <v/>
      </c>
      <c r="P882" s="91" t="str">
        <f t="shared" si="192"/>
        <v/>
      </c>
      <c r="Q882" s="92" t="str">
        <f t="shared" si="187"/>
        <v/>
      </c>
      <c r="R882" s="92" t="str">
        <f t="shared" si="193"/>
        <v/>
      </c>
      <c r="S882" s="92" t="str">
        <f t="shared" si="194"/>
        <v/>
      </c>
      <c r="T882" s="92" t="str">
        <f t="shared" si="195"/>
        <v/>
      </c>
      <c r="U882" s="94" t="str">
        <f t="shared" si="188"/>
        <v/>
      </c>
      <c r="V882" s="95" t="str">
        <f t="shared" si="189"/>
        <v/>
      </c>
      <c r="W882" s="95" t="str">
        <f t="shared" si="196"/>
        <v/>
      </c>
      <c r="X882" s="96" t="str">
        <f t="shared" si="197"/>
        <v/>
      </c>
    </row>
    <row r="883" spans="1:24" ht="14.4" x14ac:dyDescent="0.3">
      <c r="A883" s="13"/>
      <c r="B883" s="76"/>
      <c r="C883" s="78"/>
      <c r="D883" s="77"/>
      <c r="E883" s="66"/>
      <c r="J883" s="88" t="str">
        <f t="shared" si="185"/>
        <v/>
      </c>
      <c r="K883" s="89" t="str">
        <f t="shared" ca="1" si="186"/>
        <v/>
      </c>
      <c r="L883" s="88" t="str">
        <f t="shared" si="190"/>
        <v/>
      </c>
      <c r="M883" s="90" t="str">
        <f ca="1">IF(J883="","",VALUE(LEFT(OFFSET($E$7,$H$13*($J883-1),0),MAX(ISNUMBER(VALUE(MID(OFFSET($E$7,$H$13*($J883-1),0),{1,2,3,4,5,6,7,8,9},1)))*{1,2,3,4,5,6,7,8,9}))))</f>
        <v/>
      </c>
      <c r="N883" s="90" t="str">
        <f t="shared" ca="1" si="184"/>
        <v/>
      </c>
      <c r="O883" s="91" t="str">
        <f t="shared" si="191"/>
        <v/>
      </c>
      <c r="P883" s="91" t="str">
        <f t="shared" si="192"/>
        <v/>
      </c>
      <c r="Q883" s="92" t="str">
        <f t="shared" si="187"/>
        <v/>
      </c>
      <c r="R883" s="92" t="str">
        <f t="shared" si="193"/>
        <v/>
      </c>
      <c r="S883" s="92" t="str">
        <f t="shared" si="194"/>
        <v/>
      </c>
      <c r="T883" s="92" t="str">
        <f t="shared" si="195"/>
        <v/>
      </c>
      <c r="U883" s="94" t="str">
        <f t="shared" si="188"/>
        <v/>
      </c>
      <c r="V883" s="95" t="str">
        <f t="shared" si="189"/>
        <v/>
      </c>
      <c r="W883" s="95" t="str">
        <f t="shared" si="196"/>
        <v/>
      </c>
      <c r="X883" s="96" t="str">
        <f t="shared" si="197"/>
        <v/>
      </c>
    </row>
    <row r="884" spans="1:24" ht="14.4" x14ac:dyDescent="0.3">
      <c r="A884" s="13"/>
      <c r="B884" s="76"/>
      <c r="C884" s="78"/>
      <c r="D884" s="77"/>
      <c r="E884" s="66"/>
      <c r="J884" s="88" t="str">
        <f t="shared" si="185"/>
        <v/>
      </c>
      <c r="K884" s="89" t="str">
        <f t="shared" ca="1" si="186"/>
        <v/>
      </c>
      <c r="L884" s="88" t="str">
        <f t="shared" si="190"/>
        <v/>
      </c>
      <c r="M884" s="90" t="str">
        <f ca="1">IF(J884="","",VALUE(LEFT(OFFSET($E$7,$H$13*($J884-1),0),MAX(ISNUMBER(VALUE(MID(OFFSET($E$7,$H$13*($J884-1),0),{1,2,3,4,5,6,7,8,9},1)))*{1,2,3,4,5,6,7,8,9}))))</f>
        <v/>
      </c>
      <c r="N884" s="90" t="str">
        <f t="shared" ca="1" si="184"/>
        <v/>
      </c>
      <c r="O884" s="91" t="str">
        <f t="shared" si="191"/>
        <v/>
      </c>
      <c r="P884" s="91" t="str">
        <f t="shared" si="192"/>
        <v/>
      </c>
      <c r="Q884" s="92" t="str">
        <f t="shared" si="187"/>
        <v/>
      </c>
      <c r="R884" s="92" t="str">
        <f t="shared" si="193"/>
        <v/>
      </c>
      <c r="S884" s="92" t="str">
        <f t="shared" si="194"/>
        <v/>
      </c>
      <c r="T884" s="92" t="str">
        <f t="shared" si="195"/>
        <v/>
      </c>
      <c r="U884" s="94" t="str">
        <f t="shared" si="188"/>
        <v/>
      </c>
      <c r="V884" s="95" t="str">
        <f t="shared" si="189"/>
        <v/>
      </c>
      <c r="W884" s="95" t="str">
        <f t="shared" si="196"/>
        <v/>
      </c>
      <c r="X884" s="96" t="str">
        <f t="shared" si="197"/>
        <v/>
      </c>
    </row>
    <row r="885" spans="1:24" ht="14.4" x14ac:dyDescent="0.3">
      <c r="A885" s="13"/>
      <c r="B885" s="76"/>
      <c r="C885" s="78"/>
      <c r="D885" s="77"/>
      <c r="E885" s="66"/>
      <c r="J885" s="88" t="str">
        <f t="shared" si="185"/>
        <v/>
      </c>
      <c r="K885" s="89" t="str">
        <f t="shared" ca="1" si="186"/>
        <v/>
      </c>
      <c r="L885" s="88" t="str">
        <f t="shared" si="190"/>
        <v/>
      </c>
      <c r="M885" s="90" t="str">
        <f ca="1">IF(J885="","",VALUE(LEFT(OFFSET($E$7,$H$13*($J885-1),0),MAX(ISNUMBER(VALUE(MID(OFFSET($E$7,$H$13*($J885-1),0),{1,2,3,4,5,6,7,8,9},1)))*{1,2,3,4,5,6,7,8,9}))))</f>
        <v/>
      </c>
      <c r="N885" s="90" t="str">
        <f t="shared" ca="1" si="184"/>
        <v/>
      </c>
      <c r="O885" s="91" t="str">
        <f t="shared" si="191"/>
        <v/>
      </c>
      <c r="P885" s="91" t="str">
        <f t="shared" si="192"/>
        <v/>
      </c>
      <c r="Q885" s="92" t="str">
        <f t="shared" si="187"/>
        <v/>
      </c>
      <c r="R885" s="92" t="str">
        <f t="shared" si="193"/>
        <v/>
      </c>
      <c r="S885" s="92" t="str">
        <f t="shared" si="194"/>
        <v/>
      </c>
      <c r="T885" s="92" t="str">
        <f t="shared" si="195"/>
        <v/>
      </c>
      <c r="U885" s="94" t="str">
        <f t="shared" si="188"/>
        <v/>
      </c>
      <c r="V885" s="95" t="str">
        <f t="shared" si="189"/>
        <v/>
      </c>
      <c r="W885" s="95" t="str">
        <f t="shared" si="196"/>
        <v/>
      </c>
      <c r="X885" s="96" t="str">
        <f t="shared" si="197"/>
        <v/>
      </c>
    </row>
    <row r="886" spans="1:24" ht="14.4" x14ac:dyDescent="0.3">
      <c r="A886" s="13"/>
      <c r="B886" s="76"/>
      <c r="C886" s="78"/>
      <c r="D886" s="77"/>
      <c r="E886" s="66"/>
      <c r="J886" s="88" t="str">
        <f t="shared" si="185"/>
        <v/>
      </c>
      <c r="K886" s="89" t="str">
        <f t="shared" ca="1" si="186"/>
        <v/>
      </c>
      <c r="L886" s="88" t="str">
        <f t="shared" si="190"/>
        <v/>
      </c>
      <c r="M886" s="90" t="str">
        <f ca="1">IF(J886="","",VALUE(LEFT(OFFSET($E$7,$H$13*($J886-1),0),MAX(ISNUMBER(VALUE(MID(OFFSET($E$7,$H$13*($J886-1),0),{1,2,3,4,5,6,7,8,9},1)))*{1,2,3,4,5,6,7,8,9}))))</f>
        <v/>
      </c>
      <c r="N886" s="90" t="str">
        <f t="shared" ca="1" si="184"/>
        <v/>
      </c>
      <c r="O886" s="91" t="str">
        <f t="shared" si="191"/>
        <v/>
      </c>
      <c r="P886" s="91" t="str">
        <f t="shared" si="192"/>
        <v/>
      </c>
      <c r="Q886" s="92" t="str">
        <f t="shared" si="187"/>
        <v/>
      </c>
      <c r="R886" s="92" t="str">
        <f t="shared" si="193"/>
        <v/>
      </c>
      <c r="S886" s="92" t="str">
        <f t="shared" si="194"/>
        <v/>
      </c>
      <c r="T886" s="92" t="str">
        <f t="shared" si="195"/>
        <v/>
      </c>
      <c r="U886" s="94" t="str">
        <f t="shared" si="188"/>
        <v/>
      </c>
      <c r="V886" s="95" t="str">
        <f t="shared" si="189"/>
        <v/>
      </c>
      <c r="W886" s="95" t="str">
        <f t="shared" si="196"/>
        <v/>
      </c>
      <c r="X886" s="96" t="str">
        <f t="shared" si="197"/>
        <v/>
      </c>
    </row>
    <row r="887" spans="1:24" ht="14.4" x14ac:dyDescent="0.3">
      <c r="A887" s="13"/>
      <c r="B887" s="76"/>
      <c r="C887" s="78"/>
      <c r="D887" s="77"/>
      <c r="E887" s="66"/>
      <c r="J887" s="88" t="str">
        <f t="shared" si="185"/>
        <v/>
      </c>
      <c r="K887" s="89" t="str">
        <f t="shared" ca="1" si="186"/>
        <v/>
      </c>
      <c r="L887" s="88" t="str">
        <f t="shared" si="190"/>
        <v/>
      </c>
      <c r="M887" s="90" t="str">
        <f ca="1">IF(J887="","",VALUE(LEFT(OFFSET($E$7,$H$13*($J887-1),0),MAX(ISNUMBER(VALUE(MID(OFFSET($E$7,$H$13*($J887-1),0),{1,2,3,4,5,6,7,8,9},1)))*{1,2,3,4,5,6,7,8,9}))))</f>
        <v/>
      </c>
      <c r="N887" s="90" t="str">
        <f t="shared" ca="1" si="184"/>
        <v/>
      </c>
      <c r="O887" s="91" t="str">
        <f t="shared" si="191"/>
        <v/>
      </c>
      <c r="P887" s="91" t="str">
        <f t="shared" si="192"/>
        <v/>
      </c>
      <c r="Q887" s="92" t="str">
        <f t="shared" si="187"/>
        <v/>
      </c>
      <c r="R887" s="92" t="str">
        <f t="shared" si="193"/>
        <v/>
      </c>
      <c r="S887" s="92" t="str">
        <f t="shared" si="194"/>
        <v/>
      </c>
      <c r="T887" s="92" t="str">
        <f t="shared" si="195"/>
        <v/>
      </c>
      <c r="U887" s="94" t="str">
        <f t="shared" si="188"/>
        <v/>
      </c>
      <c r="V887" s="95" t="str">
        <f t="shared" si="189"/>
        <v/>
      </c>
      <c r="W887" s="95" t="str">
        <f t="shared" si="196"/>
        <v/>
      </c>
      <c r="X887" s="96" t="str">
        <f t="shared" si="197"/>
        <v/>
      </c>
    </row>
    <row r="888" spans="1:24" ht="14.4" x14ac:dyDescent="0.3">
      <c r="A888" s="13"/>
      <c r="B888" s="76"/>
      <c r="C888" s="78"/>
      <c r="D888" s="77"/>
      <c r="E888" s="66"/>
      <c r="J888" s="88" t="str">
        <f t="shared" si="185"/>
        <v/>
      </c>
      <c r="K888" s="89" t="str">
        <f t="shared" ca="1" si="186"/>
        <v/>
      </c>
      <c r="L888" s="88" t="str">
        <f t="shared" si="190"/>
        <v/>
      </c>
      <c r="M888" s="90" t="str">
        <f ca="1">IF(J888="","",VALUE(LEFT(OFFSET($E$7,$H$13*($J888-1),0),MAX(ISNUMBER(VALUE(MID(OFFSET($E$7,$H$13*($J888-1),0),{1,2,3,4,5,6,7,8,9},1)))*{1,2,3,4,5,6,7,8,9}))))</f>
        <v/>
      </c>
      <c r="N888" s="90" t="str">
        <f t="shared" ca="1" si="184"/>
        <v/>
      </c>
      <c r="O888" s="91" t="str">
        <f t="shared" si="191"/>
        <v/>
      </c>
      <c r="P888" s="91" t="str">
        <f t="shared" si="192"/>
        <v/>
      </c>
      <c r="Q888" s="92" t="str">
        <f t="shared" si="187"/>
        <v/>
      </c>
      <c r="R888" s="92" t="str">
        <f t="shared" si="193"/>
        <v/>
      </c>
      <c r="S888" s="92" t="str">
        <f t="shared" si="194"/>
        <v/>
      </c>
      <c r="T888" s="92" t="str">
        <f t="shared" si="195"/>
        <v/>
      </c>
      <c r="U888" s="94" t="str">
        <f t="shared" si="188"/>
        <v/>
      </c>
      <c r="V888" s="95" t="str">
        <f t="shared" si="189"/>
        <v/>
      </c>
      <c r="W888" s="95" t="str">
        <f t="shared" si="196"/>
        <v/>
      </c>
      <c r="X888" s="96" t="str">
        <f t="shared" si="197"/>
        <v/>
      </c>
    </row>
    <row r="889" spans="1:24" ht="14.4" x14ac:dyDescent="0.3">
      <c r="A889" s="13"/>
      <c r="B889" s="76"/>
      <c r="C889" s="78"/>
      <c r="D889" s="77"/>
      <c r="E889" s="66"/>
      <c r="J889" s="88" t="str">
        <f t="shared" si="185"/>
        <v/>
      </c>
      <c r="K889" s="89" t="str">
        <f t="shared" ca="1" si="186"/>
        <v/>
      </c>
      <c r="L889" s="88" t="str">
        <f t="shared" si="190"/>
        <v/>
      </c>
      <c r="M889" s="90" t="str">
        <f ca="1">IF(J889="","",VALUE(LEFT(OFFSET($E$7,$H$13*($J889-1),0),MAX(ISNUMBER(VALUE(MID(OFFSET($E$7,$H$13*($J889-1),0),{1,2,3,4,5,6,7,8,9},1)))*{1,2,3,4,5,6,7,8,9}))))</f>
        <v/>
      </c>
      <c r="N889" s="90" t="str">
        <f t="shared" ca="1" si="184"/>
        <v/>
      </c>
      <c r="O889" s="91" t="str">
        <f t="shared" si="191"/>
        <v/>
      </c>
      <c r="P889" s="91" t="str">
        <f t="shared" si="192"/>
        <v/>
      </c>
      <c r="Q889" s="92" t="str">
        <f t="shared" si="187"/>
        <v/>
      </c>
      <c r="R889" s="92" t="str">
        <f t="shared" si="193"/>
        <v/>
      </c>
      <c r="S889" s="92" t="str">
        <f t="shared" si="194"/>
        <v/>
      </c>
      <c r="T889" s="92" t="str">
        <f t="shared" si="195"/>
        <v/>
      </c>
      <c r="U889" s="94" t="str">
        <f t="shared" si="188"/>
        <v/>
      </c>
      <c r="V889" s="95" t="str">
        <f t="shared" si="189"/>
        <v/>
      </c>
      <c r="W889" s="95" t="str">
        <f t="shared" si="196"/>
        <v/>
      </c>
      <c r="X889" s="96" t="str">
        <f t="shared" si="197"/>
        <v/>
      </c>
    </row>
    <row r="890" spans="1:24" ht="14.4" x14ac:dyDescent="0.3">
      <c r="A890" s="13"/>
      <c r="B890" s="76"/>
      <c r="C890" s="78"/>
      <c r="D890" s="77"/>
      <c r="E890" s="66"/>
      <c r="J890" s="88" t="str">
        <f t="shared" si="185"/>
        <v/>
      </c>
      <c r="K890" s="89" t="str">
        <f t="shared" ca="1" si="186"/>
        <v/>
      </c>
      <c r="L890" s="88" t="str">
        <f t="shared" si="190"/>
        <v/>
      </c>
      <c r="M890" s="90" t="str">
        <f ca="1">IF(J890="","",VALUE(LEFT(OFFSET($E$7,$H$13*($J890-1),0),MAX(ISNUMBER(VALUE(MID(OFFSET($E$7,$H$13*($J890-1),0),{1,2,3,4,5,6,7,8,9},1)))*{1,2,3,4,5,6,7,8,9}))))</f>
        <v/>
      </c>
      <c r="N890" s="90" t="str">
        <f t="shared" ca="1" si="184"/>
        <v/>
      </c>
      <c r="O890" s="91" t="str">
        <f t="shared" si="191"/>
        <v/>
      </c>
      <c r="P890" s="91" t="str">
        <f t="shared" si="192"/>
        <v/>
      </c>
      <c r="Q890" s="92" t="str">
        <f t="shared" si="187"/>
        <v/>
      </c>
      <c r="R890" s="92" t="str">
        <f t="shared" si="193"/>
        <v/>
      </c>
      <c r="S890" s="92" t="str">
        <f t="shared" si="194"/>
        <v/>
      </c>
      <c r="T890" s="92" t="str">
        <f t="shared" si="195"/>
        <v/>
      </c>
      <c r="U890" s="94" t="str">
        <f t="shared" si="188"/>
        <v/>
      </c>
      <c r="V890" s="95" t="str">
        <f t="shared" si="189"/>
        <v/>
      </c>
      <c r="W890" s="95" t="str">
        <f t="shared" si="196"/>
        <v/>
      </c>
      <c r="X890" s="96" t="str">
        <f t="shared" si="197"/>
        <v/>
      </c>
    </row>
    <row r="891" spans="1:24" ht="14.4" x14ac:dyDescent="0.3">
      <c r="A891" s="13"/>
      <c r="B891" s="76"/>
      <c r="C891" s="78"/>
      <c r="D891" s="77"/>
      <c r="E891" s="66"/>
      <c r="J891" s="88" t="str">
        <f t="shared" si="185"/>
        <v/>
      </c>
      <c r="K891" s="89" t="str">
        <f t="shared" ca="1" si="186"/>
        <v/>
      </c>
      <c r="L891" s="88" t="str">
        <f t="shared" si="190"/>
        <v/>
      </c>
      <c r="M891" s="90" t="str">
        <f ca="1">IF(J891="","",VALUE(LEFT(OFFSET($E$7,$H$13*($J891-1),0),MAX(ISNUMBER(VALUE(MID(OFFSET($E$7,$H$13*($J891-1),0),{1,2,3,4,5,6,7,8,9},1)))*{1,2,3,4,5,6,7,8,9}))))</f>
        <v/>
      </c>
      <c r="N891" s="90" t="str">
        <f t="shared" ca="1" si="184"/>
        <v/>
      </c>
      <c r="O891" s="91" t="str">
        <f t="shared" si="191"/>
        <v/>
      </c>
      <c r="P891" s="91" t="str">
        <f t="shared" si="192"/>
        <v/>
      </c>
      <c r="Q891" s="92" t="str">
        <f t="shared" si="187"/>
        <v/>
      </c>
      <c r="R891" s="92" t="str">
        <f t="shared" si="193"/>
        <v/>
      </c>
      <c r="S891" s="92" t="str">
        <f t="shared" si="194"/>
        <v/>
      </c>
      <c r="T891" s="92" t="str">
        <f t="shared" si="195"/>
        <v/>
      </c>
      <c r="U891" s="94" t="str">
        <f t="shared" si="188"/>
        <v/>
      </c>
      <c r="V891" s="95" t="str">
        <f t="shared" si="189"/>
        <v/>
      </c>
      <c r="W891" s="95" t="str">
        <f t="shared" si="196"/>
        <v/>
      </c>
      <c r="X891" s="96" t="str">
        <f t="shared" si="197"/>
        <v/>
      </c>
    </row>
    <row r="892" spans="1:24" ht="14.4" x14ac:dyDescent="0.3">
      <c r="A892" s="13"/>
      <c r="B892" s="76"/>
      <c r="C892" s="78"/>
      <c r="D892" s="77"/>
      <c r="E892" s="66"/>
      <c r="J892" s="88" t="str">
        <f t="shared" si="185"/>
        <v/>
      </c>
      <c r="K892" s="89" t="str">
        <f t="shared" ca="1" si="186"/>
        <v/>
      </c>
      <c r="L892" s="88" t="str">
        <f t="shared" si="190"/>
        <v/>
      </c>
      <c r="M892" s="90" t="str">
        <f ca="1">IF(J892="","",VALUE(LEFT(OFFSET($E$7,$H$13*($J892-1),0),MAX(ISNUMBER(VALUE(MID(OFFSET($E$7,$H$13*($J892-1),0),{1,2,3,4,5,6,7,8,9},1)))*{1,2,3,4,5,6,7,8,9}))))</f>
        <v/>
      </c>
      <c r="N892" s="90" t="str">
        <f t="shared" ca="1" si="184"/>
        <v/>
      </c>
      <c r="O892" s="91" t="str">
        <f t="shared" si="191"/>
        <v/>
      </c>
      <c r="P892" s="91" t="str">
        <f t="shared" si="192"/>
        <v/>
      </c>
      <c r="Q892" s="92" t="str">
        <f t="shared" si="187"/>
        <v/>
      </c>
      <c r="R892" s="92" t="str">
        <f t="shared" si="193"/>
        <v/>
      </c>
      <c r="S892" s="92" t="str">
        <f t="shared" si="194"/>
        <v/>
      </c>
      <c r="T892" s="92" t="str">
        <f t="shared" si="195"/>
        <v/>
      </c>
      <c r="U892" s="94" t="str">
        <f t="shared" si="188"/>
        <v/>
      </c>
      <c r="V892" s="95" t="str">
        <f t="shared" si="189"/>
        <v/>
      </c>
      <c r="W892" s="95" t="str">
        <f t="shared" si="196"/>
        <v/>
      </c>
      <c r="X892" s="96" t="str">
        <f t="shared" si="197"/>
        <v/>
      </c>
    </row>
    <row r="893" spans="1:24" ht="14.4" x14ac:dyDescent="0.3">
      <c r="A893" s="13"/>
      <c r="B893" s="76"/>
      <c r="C893" s="78"/>
      <c r="D893" s="77"/>
      <c r="E893" s="66"/>
      <c r="J893" s="88" t="str">
        <f t="shared" si="185"/>
        <v/>
      </c>
      <c r="K893" s="89" t="str">
        <f t="shared" ca="1" si="186"/>
        <v/>
      </c>
      <c r="L893" s="88" t="str">
        <f t="shared" si="190"/>
        <v/>
      </c>
      <c r="M893" s="90" t="str">
        <f ca="1">IF(J893="","",VALUE(LEFT(OFFSET($E$7,$H$13*($J893-1),0),MAX(ISNUMBER(VALUE(MID(OFFSET($E$7,$H$13*($J893-1),0),{1,2,3,4,5,6,7,8,9},1)))*{1,2,3,4,5,6,7,8,9}))))</f>
        <v/>
      </c>
      <c r="N893" s="90" t="str">
        <f t="shared" ca="1" si="184"/>
        <v/>
      </c>
      <c r="O893" s="91" t="str">
        <f t="shared" si="191"/>
        <v/>
      </c>
      <c r="P893" s="91" t="str">
        <f t="shared" si="192"/>
        <v/>
      </c>
      <c r="Q893" s="92" t="str">
        <f t="shared" si="187"/>
        <v/>
      </c>
      <c r="R893" s="92" t="str">
        <f t="shared" si="193"/>
        <v/>
      </c>
      <c r="S893" s="92" t="str">
        <f t="shared" si="194"/>
        <v/>
      </c>
      <c r="T893" s="92" t="str">
        <f t="shared" si="195"/>
        <v/>
      </c>
      <c r="U893" s="94" t="str">
        <f t="shared" si="188"/>
        <v/>
      </c>
      <c r="V893" s="95" t="str">
        <f t="shared" si="189"/>
        <v/>
      </c>
      <c r="W893" s="95" t="str">
        <f t="shared" si="196"/>
        <v/>
      </c>
      <c r="X893" s="96" t="str">
        <f t="shared" si="197"/>
        <v/>
      </c>
    </row>
    <row r="894" spans="1:24" ht="14.4" x14ac:dyDescent="0.3">
      <c r="A894" s="13"/>
      <c r="B894" s="76"/>
      <c r="C894" s="78"/>
      <c r="D894" s="77"/>
      <c r="E894" s="66"/>
      <c r="J894" s="88" t="str">
        <f t="shared" si="185"/>
        <v/>
      </c>
      <c r="K894" s="89" t="str">
        <f t="shared" ca="1" si="186"/>
        <v/>
      </c>
      <c r="L894" s="88" t="str">
        <f t="shared" si="190"/>
        <v/>
      </c>
      <c r="M894" s="90" t="str">
        <f ca="1">IF(J894="","",VALUE(LEFT(OFFSET($E$7,$H$13*($J894-1),0),MAX(ISNUMBER(VALUE(MID(OFFSET($E$7,$H$13*($J894-1),0),{1,2,3,4,5,6,7,8,9},1)))*{1,2,3,4,5,6,7,8,9}))))</f>
        <v/>
      </c>
      <c r="N894" s="90" t="str">
        <f t="shared" ca="1" si="184"/>
        <v/>
      </c>
      <c r="O894" s="91" t="str">
        <f t="shared" si="191"/>
        <v/>
      </c>
      <c r="P894" s="91" t="str">
        <f t="shared" si="192"/>
        <v/>
      </c>
      <c r="Q894" s="92" t="str">
        <f t="shared" si="187"/>
        <v/>
      </c>
      <c r="R894" s="92" t="str">
        <f t="shared" si="193"/>
        <v/>
      </c>
      <c r="S894" s="92" t="str">
        <f t="shared" si="194"/>
        <v/>
      </c>
      <c r="T894" s="92" t="str">
        <f t="shared" si="195"/>
        <v/>
      </c>
      <c r="U894" s="94" t="str">
        <f t="shared" si="188"/>
        <v/>
      </c>
      <c r="V894" s="95" t="str">
        <f t="shared" si="189"/>
        <v/>
      </c>
      <c r="W894" s="95" t="str">
        <f t="shared" si="196"/>
        <v/>
      </c>
      <c r="X894" s="96" t="str">
        <f t="shared" si="197"/>
        <v/>
      </c>
    </row>
    <row r="895" spans="1:24" ht="14.4" x14ac:dyDescent="0.3">
      <c r="A895" s="13"/>
      <c r="B895" s="76"/>
      <c r="C895" s="78"/>
      <c r="D895" s="77"/>
      <c r="E895" s="66"/>
      <c r="J895" s="88" t="str">
        <f t="shared" si="185"/>
        <v/>
      </c>
      <c r="K895" s="89" t="str">
        <f t="shared" ca="1" si="186"/>
        <v/>
      </c>
      <c r="L895" s="88" t="str">
        <f t="shared" si="190"/>
        <v/>
      </c>
      <c r="M895" s="90" t="str">
        <f ca="1">IF(J895="","",VALUE(LEFT(OFFSET($E$7,$H$13*($J895-1),0),MAX(ISNUMBER(VALUE(MID(OFFSET($E$7,$H$13*($J895-1),0),{1,2,3,4,5,6,7,8,9},1)))*{1,2,3,4,5,6,7,8,9}))))</f>
        <v/>
      </c>
      <c r="N895" s="90" t="str">
        <f t="shared" ca="1" si="184"/>
        <v/>
      </c>
      <c r="O895" s="91" t="str">
        <f t="shared" si="191"/>
        <v/>
      </c>
      <c r="P895" s="91" t="str">
        <f t="shared" si="192"/>
        <v/>
      </c>
      <c r="Q895" s="92" t="str">
        <f t="shared" si="187"/>
        <v/>
      </c>
      <c r="R895" s="92" t="str">
        <f t="shared" si="193"/>
        <v/>
      </c>
      <c r="S895" s="92" t="str">
        <f t="shared" si="194"/>
        <v/>
      </c>
      <c r="T895" s="92" t="str">
        <f t="shared" si="195"/>
        <v/>
      </c>
      <c r="U895" s="94" t="str">
        <f t="shared" si="188"/>
        <v/>
      </c>
      <c r="V895" s="95" t="str">
        <f t="shared" si="189"/>
        <v/>
      </c>
      <c r="W895" s="95" t="str">
        <f t="shared" si="196"/>
        <v/>
      </c>
      <c r="X895" s="96" t="str">
        <f t="shared" si="197"/>
        <v/>
      </c>
    </row>
    <row r="896" spans="1:24" ht="14.4" x14ac:dyDescent="0.3">
      <c r="A896" s="13"/>
      <c r="B896" s="76"/>
      <c r="C896" s="78"/>
      <c r="D896" s="77"/>
      <c r="E896" s="66"/>
      <c r="J896" s="88" t="str">
        <f t="shared" si="185"/>
        <v/>
      </c>
      <c r="K896" s="89" t="str">
        <f t="shared" ca="1" si="186"/>
        <v/>
      </c>
      <c r="L896" s="88" t="str">
        <f t="shared" si="190"/>
        <v/>
      </c>
      <c r="M896" s="90" t="str">
        <f ca="1">IF(J896="","",VALUE(LEFT(OFFSET($E$7,$H$13*($J896-1),0),MAX(ISNUMBER(VALUE(MID(OFFSET($E$7,$H$13*($J896-1),0),{1,2,3,4,5,6,7,8,9},1)))*{1,2,3,4,5,6,7,8,9}))))</f>
        <v/>
      </c>
      <c r="N896" s="90" t="str">
        <f t="shared" ca="1" si="184"/>
        <v/>
      </c>
      <c r="O896" s="91" t="str">
        <f t="shared" si="191"/>
        <v/>
      </c>
      <c r="P896" s="91" t="str">
        <f t="shared" si="192"/>
        <v/>
      </c>
      <c r="Q896" s="92" t="str">
        <f t="shared" si="187"/>
        <v/>
      </c>
      <c r="R896" s="92" t="str">
        <f t="shared" si="193"/>
        <v/>
      </c>
      <c r="S896" s="92" t="str">
        <f t="shared" si="194"/>
        <v/>
      </c>
      <c r="T896" s="92" t="str">
        <f t="shared" si="195"/>
        <v/>
      </c>
      <c r="U896" s="94" t="str">
        <f t="shared" si="188"/>
        <v/>
      </c>
      <c r="V896" s="95" t="str">
        <f t="shared" si="189"/>
        <v/>
      </c>
      <c r="W896" s="95" t="str">
        <f t="shared" si="196"/>
        <v/>
      </c>
      <c r="X896" s="96" t="str">
        <f t="shared" si="197"/>
        <v/>
      </c>
    </row>
    <row r="897" spans="1:24" ht="14.4" x14ac:dyDescent="0.3">
      <c r="A897" s="13"/>
      <c r="B897" s="76"/>
      <c r="C897" s="78"/>
      <c r="D897" s="77"/>
      <c r="E897" s="66"/>
      <c r="J897" s="88" t="str">
        <f t="shared" si="185"/>
        <v/>
      </c>
      <c r="K897" s="89" t="str">
        <f t="shared" ca="1" si="186"/>
        <v/>
      </c>
      <c r="L897" s="88" t="str">
        <f t="shared" si="190"/>
        <v/>
      </c>
      <c r="M897" s="90" t="str">
        <f ca="1">IF(J897="","",VALUE(LEFT(OFFSET($E$7,$H$13*($J897-1),0),MAX(ISNUMBER(VALUE(MID(OFFSET($E$7,$H$13*($J897-1),0),{1,2,3,4,5,6,7,8,9},1)))*{1,2,3,4,5,6,7,8,9}))))</f>
        <v/>
      </c>
      <c r="N897" s="90" t="str">
        <f t="shared" ca="1" si="184"/>
        <v/>
      </c>
      <c r="O897" s="91" t="str">
        <f t="shared" si="191"/>
        <v/>
      </c>
      <c r="P897" s="91" t="str">
        <f t="shared" si="192"/>
        <v/>
      </c>
      <c r="Q897" s="92" t="str">
        <f t="shared" si="187"/>
        <v/>
      </c>
      <c r="R897" s="92" t="str">
        <f t="shared" si="193"/>
        <v/>
      </c>
      <c r="S897" s="92" t="str">
        <f t="shared" si="194"/>
        <v/>
      </c>
      <c r="T897" s="92" t="str">
        <f t="shared" si="195"/>
        <v/>
      </c>
      <c r="U897" s="94" t="str">
        <f t="shared" si="188"/>
        <v/>
      </c>
      <c r="V897" s="95" t="str">
        <f t="shared" si="189"/>
        <v/>
      </c>
      <c r="W897" s="95" t="str">
        <f t="shared" si="196"/>
        <v/>
      </c>
      <c r="X897" s="96" t="str">
        <f t="shared" si="197"/>
        <v/>
      </c>
    </row>
    <row r="898" spans="1:24" ht="14.4" x14ac:dyDescent="0.3">
      <c r="A898" s="13"/>
      <c r="B898" s="76"/>
      <c r="C898" s="78"/>
      <c r="D898" s="77"/>
      <c r="E898" s="66"/>
      <c r="J898" s="88" t="str">
        <f t="shared" si="185"/>
        <v/>
      </c>
      <c r="K898" s="89" t="str">
        <f t="shared" ca="1" si="186"/>
        <v/>
      </c>
      <c r="L898" s="88" t="str">
        <f t="shared" si="190"/>
        <v/>
      </c>
      <c r="M898" s="90" t="str">
        <f ca="1">IF(J898="","",VALUE(LEFT(OFFSET($E$7,$H$13*($J898-1),0),MAX(ISNUMBER(VALUE(MID(OFFSET($E$7,$H$13*($J898-1),0),{1,2,3,4,5,6,7,8,9},1)))*{1,2,3,4,5,6,7,8,9}))))</f>
        <v/>
      </c>
      <c r="N898" s="90" t="str">
        <f t="shared" ca="1" si="184"/>
        <v/>
      </c>
      <c r="O898" s="91" t="str">
        <f t="shared" si="191"/>
        <v/>
      </c>
      <c r="P898" s="91" t="str">
        <f t="shared" si="192"/>
        <v/>
      </c>
      <c r="Q898" s="92" t="str">
        <f t="shared" si="187"/>
        <v/>
      </c>
      <c r="R898" s="92" t="str">
        <f t="shared" si="193"/>
        <v/>
      </c>
      <c r="S898" s="92" t="str">
        <f t="shared" si="194"/>
        <v/>
      </c>
      <c r="T898" s="92" t="str">
        <f t="shared" si="195"/>
        <v/>
      </c>
      <c r="U898" s="94" t="str">
        <f t="shared" si="188"/>
        <v/>
      </c>
      <c r="V898" s="95" t="str">
        <f t="shared" si="189"/>
        <v/>
      </c>
      <c r="W898" s="95" t="str">
        <f t="shared" si="196"/>
        <v/>
      </c>
      <c r="X898" s="96" t="str">
        <f t="shared" si="197"/>
        <v/>
      </c>
    </row>
    <row r="899" spans="1:24" ht="14.4" x14ac:dyDescent="0.3">
      <c r="A899" s="13"/>
      <c r="B899" s="76"/>
      <c r="C899" s="78"/>
      <c r="D899" s="77"/>
      <c r="E899" s="66"/>
      <c r="J899" s="88" t="str">
        <f t="shared" si="185"/>
        <v/>
      </c>
      <c r="K899" s="89" t="str">
        <f t="shared" ca="1" si="186"/>
        <v/>
      </c>
      <c r="L899" s="88" t="str">
        <f t="shared" si="190"/>
        <v/>
      </c>
      <c r="M899" s="90" t="str">
        <f ca="1">IF(J899="","",VALUE(LEFT(OFFSET($E$7,$H$13*($J899-1),0),MAX(ISNUMBER(VALUE(MID(OFFSET($E$7,$H$13*($J899-1),0),{1,2,3,4,5,6,7,8,9},1)))*{1,2,3,4,5,6,7,8,9}))))</f>
        <v/>
      </c>
      <c r="N899" s="90" t="str">
        <f t="shared" ca="1" si="184"/>
        <v/>
      </c>
      <c r="O899" s="91" t="str">
        <f t="shared" si="191"/>
        <v/>
      </c>
      <c r="P899" s="91" t="str">
        <f t="shared" si="192"/>
        <v/>
      </c>
      <c r="Q899" s="92" t="str">
        <f t="shared" si="187"/>
        <v/>
      </c>
      <c r="R899" s="92" t="str">
        <f t="shared" si="193"/>
        <v/>
      </c>
      <c r="S899" s="92" t="str">
        <f t="shared" si="194"/>
        <v/>
      </c>
      <c r="T899" s="92" t="str">
        <f t="shared" si="195"/>
        <v/>
      </c>
      <c r="U899" s="94" t="str">
        <f t="shared" si="188"/>
        <v/>
      </c>
      <c r="V899" s="95" t="str">
        <f t="shared" si="189"/>
        <v/>
      </c>
      <c r="W899" s="95" t="str">
        <f t="shared" si="196"/>
        <v/>
      </c>
      <c r="X899" s="96" t="str">
        <f t="shared" si="197"/>
        <v/>
      </c>
    </row>
    <row r="900" spans="1:24" ht="14.4" x14ac:dyDescent="0.3">
      <c r="A900" s="13"/>
      <c r="B900" s="76"/>
      <c r="C900" s="78"/>
      <c r="D900" s="77"/>
      <c r="E900" s="66"/>
      <c r="J900" s="88" t="str">
        <f t="shared" si="185"/>
        <v/>
      </c>
      <c r="K900" s="89" t="str">
        <f t="shared" ca="1" si="186"/>
        <v/>
      </c>
      <c r="L900" s="88" t="str">
        <f t="shared" si="190"/>
        <v/>
      </c>
      <c r="M900" s="90" t="str">
        <f ca="1">IF(J900="","",VALUE(LEFT(OFFSET($E$7,$H$13*($J900-1),0),MAX(ISNUMBER(VALUE(MID(OFFSET($E$7,$H$13*($J900-1),0),{1,2,3,4,5,6,7,8,9},1)))*{1,2,3,4,5,6,7,8,9}))))</f>
        <v/>
      </c>
      <c r="N900" s="90" t="str">
        <f t="shared" ca="1" si="184"/>
        <v/>
      </c>
      <c r="O900" s="91" t="str">
        <f t="shared" si="191"/>
        <v/>
      </c>
      <c r="P900" s="91" t="str">
        <f t="shared" si="192"/>
        <v/>
      </c>
      <c r="Q900" s="92" t="str">
        <f t="shared" si="187"/>
        <v/>
      </c>
      <c r="R900" s="92" t="str">
        <f t="shared" si="193"/>
        <v/>
      </c>
      <c r="S900" s="92" t="str">
        <f t="shared" si="194"/>
        <v/>
      </c>
      <c r="T900" s="92" t="str">
        <f t="shared" si="195"/>
        <v/>
      </c>
      <c r="U900" s="94" t="str">
        <f t="shared" si="188"/>
        <v/>
      </c>
      <c r="V900" s="95" t="str">
        <f t="shared" si="189"/>
        <v/>
      </c>
      <c r="W900" s="95" t="str">
        <f t="shared" si="196"/>
        <v/>
      </c>
      <c r="X900" s="96" t="str">
        <f t="shared" si="197"/>
        <v/>
      </c>
    </row>
    <row r="901" spans="1:24" ht="14.4" x14ac:dyDescent="0.3">
      <c r="A901" s="13"/>
      <c r="B901" s="76"/>
      <c r="C901" s="78"/>
      <c r="D901" s="77"/>
      <c r="E901" s="66"/>
      <c r="J901" s="88" t="str">
        <f t="shared" si="185"/>
        <v/>
      </c>
      <c r="K901" s="89" t="str">
        <f t="shared" ca="1" si="186"/>
        <v/>
      </c>
      <c r="L901" s="88" t="str">
        <f t="shared" si="190"/>
        <v/>
      </c>
      <c r="M901" s="90" t="str">
        <f ca="1">IF(J901="","",VALUE(LEFT(OFFSET($E$7,$H$13*($J901-1),0),MAX(ISNUMBER(VALUE(MID(OFFSET($E$7,$H$13*($J901-1),0),{1,2,3,4,5,6,7,8,9},1)))*{1,2,3,4,5,6,7,8,9}))))</f>
        <v/>
      </c>
      <c r="N901" s="90" t="str">
        <f t="shared" ca="1" si="184"/>
        <v/>
      </c>
      <c r="O901" s="91" t="str">
        <f t="shared" si="191"/>
        <v/>
      </c>
      <c r="P901" s="91" t="str">
        <f t="shared" si="192"/>
        <v/>
      </c>
      <c r="Q901" s="92" t="str">
        <f t="shared" si="187"/>
        <v/>
      </c>
      <c r="R901" s="92" t="str">
        <f t="shared" si="193"/>
        <v/>
      </c>
      <c r="S901" s="92" t="str">
        <f t="shared" si="194"/>
        <v/>
      </c>
      <c r="T901" s="92" t="str">
        <f t="shared" si="195"/>
        <v/>
      </c>
      <c r="U901" s="94" t="str">
        <f t="shared" si="188"/>
        <v/>
      </c>
      <c r="V901" s="95" t="str">
        <f t="shared" si="189"/>
        <v/>
      </c>
      <c r="W901" s="95" t="str">
        <f t="shared" si="196"/>
        <v/>
      </c>
      <c r="X901" s="96" t="str">
        <f t="shared" si="197"/>
        <v/>
      </c>
    </row>
    <row r="902" spans="1:24" ht="14.4" x14ac:dyDescent="0.3">
      <c r="A902" s="13"/>
      <c r="B902" s="76"/>
      <c r="C902" s="78"/>
      <c r="D902" s="77"/>
      <c r="E902" s="66"/>
      <c r="J902" s="88" t="str">
        <f t="shared" si="185"/>
        <v/>
      </c>
      <c r="K902" s="89" t="str">
        <f t="shared" ca="1" si="186"/>
        <v/>
      </c>
      <c r="L902" s="88" t="str">
        <f t="shared" si="190"/>
        <v/>
      </c>
      <c r="M902" s="90" t="str">
        <f ca="1">IF(J902="","",VALUE(LEFT(OFFSET($E$7,$H$13*($J902-1),0),MAX(ISNUMBER(VALUE(MID(OFFSET($E$7,$H$13*($J902-1),0),{1,2,3,4,5,6,7,8,9},1)))*{1,2,3,4,5,6,7,8,9}))))</f>
        <v/>
      </c>
      <c r="N902" s="90" t="str">
        <f t="shared" ca="1" si="184"/>
        <v/>
      </c>
      <c r="O902" s="91" t="str">
        <f t="shared" si="191"/>
        <v/>
      </c>
      <c r="P902" s="91" t="str">
        <f t="shared" si="192"/>
        <v/>
      </c>
      <c r="Q902" s="92" t="str">
        <f t="shared" si="187"/>
        <v/>
      </c>
      <c r="R902" s="92" t="str">
        <f t="shared" si="193"/>
        <v/>
      </c>
      <c r="S902" s="92" t="str">
        <f t="shared" si="194"/>
        <v/>
      </c>
      <c r="T902" s="92" t="str">
        <f t="shared" si="195"/>
        <v/>
      </c>
      <c r="U902" s="94" t="str">
        <f t="shared" si="188"/>
        <v/>
      </c>
      <c r="V902" s="95" t="str">
        <f t="shared" si="189"/>
        <v/>
      </c>
      <c r="W902" s="95" t="str">
        <f t="shared" si="196"/>
        <v/>
      </c>
      <c r="X902" s="96" t="str">
        <f t="shared" si="197"/>
        <v/>
      </c>
    </row>
    <row r="903" spans="1:24" ht="14.4" x14ac:dyDescent="0.3">
      <c r="A903" s="13"/>
      <c r="B903" s="76"/>
      <c r="C903" s="78"/>
      <c r="D903" s="77"/>
      <c r="E903" s="66"/>
      <c r="J903" s="88" t="str">
        <f t="shared" si="185"/>
        <v/>
      </c>
      <c r="K903" s="89" t="str">
        <f t="shared" ca="1" si="186"/>
        <v/>
      </c>
      <c r="L903" s="88" t="str">
        <f t="shared" si="190"/>
        <v/>
      </c>
      <c r="M903" s="90" t="str">
        <f ca="1">IF(J903="","",VALUE(LEFT(OFFSET($E$7,$H$13*($J903-1),0),MAX(ISNUMBER(VALUE(MID(OFFSET($E$7,$H$13*($J903-1),0),{1,2,3,4,5,6,7,8,9},1)))*{1,2,3,4,5,6,7,8,9}))))</f>
        <v/>
      </c>
      <c r="N903" s="90" t="str">
        <f t="shared" ref="N903:N966" ca="1" si="198">IF(M903="","",CONVERT(M903,LEFT(Temp_unit,1),"C"))</f>
        <v/>
      </c>
      <c r="O903" s="91" t="str">
        <f t="shared" si="191"/>
        <v/>
      </c>
      <c r="P903" s="91" t="str">
        <f t="shared" si="192"/>
        <v/>
      </c>
      <c r="Q903" s="92" t="str">
        <f t="shared" si="187"/>
        <v/>
      </c>
      <c r="R903" s="92" t="str">
        <f t="shared" si="193"/>
        <v/>
      </c>
      <c r="S903" s="92" t="str">
        <f t="shared" si="194"/>
        <v/>
      </c>
      <c r="T903" s="92" t="str">
        <f t="shared" si="195"/>
        <v/>
      </c>
      <c r="U903" s="94" t="str">
        <f t="shared" si="188"/>
        <v/>
      </c>
      <c r="V903" s="95" t="str">
        <f t="shared" si="189"/>
        <v/>
      </c>
      <c r="W903" s="95" t="str">
        <f t="shared" si="196"/>
        <v/>
      </c>
      <c r="X903" s="96" t="str">
        <f t="shared" si="197"/>
        <v/>
      </c>
    </row>
    <row r="904" spans="1:24" ht="14.4" x14ac:dyDescent="0.3">
      <c r="A904" s="13"/>
      <c r="B904" s="76"/>
      <c r="C904" s="78"/>
      <c r="D904" s="77"/>
      <c r="E904" s="66"/>
      <c r="J904" s="88" t="str">
        <f t="shared" ref="J904:J967" si="199">IF(J903="","",IF(J903+1&gt;$H$8/$H$13,"",J903+1))</f>
        <v/>
      </c>
      <c r="K904" s="89" t="str">
        <f t="shared" ref="K904:K967" ca="1" si="200">IF(J904="","",OFFSET($D$7,$H$13*($J904-1),0))</f>
        <v/>
      </c>
      <c r="L904" s="88" t="str">
        <f t="shared" si="190"/>
        <v/>
      </c>
      <c r="M904" s="90" t="str">
        <f ca="1">IF(J904="","",VALUE(LEFT(OFFSET($E$7,$H$13*($J904-1),0),MAX(ISNUMBER(VALUE(MID(OFFSET($E$7,$H$13*($J904-1),0),{1,2,3,4,5,6,7,8,9},1)))*{1,2,3,4,5,6,7,8,9}))))</f>
        <v/>
      </c>
      <c r="N904" s="90" t="str">
        <f t="shared" ca="1" si="198"/>
        <v/>
      </c>
      <c r="O904" s="91" t="str">
        <f t="shared" si="191"/>
        <v/>
      </c>
      <c r="P904" s="91" t="str">
        <f t="shared" si="192"/>
        <v/>
      </c>
      <c r="Q904" s="92" t="str">
        <f t="shared" ref="Q904:Q967" si="201">IF(J904="","",IF(N904&lt;Temp_min,0,N904*M_a+M_b))</f>
        <v/>
      </c>
      <c r="R904" s="92" t="str">
        <f t="shared" si="193"/>
        <v/>
      </c>
      <c r="S904" s="92" t="str">
        <f t="shared" si="194"/>
        <v/>
      </c>
      <c r="T904" s="92" t="str">
        <f t="shared" si="195"/>
        <v/>
      </c>
      <c r="U904" s="94" t="str">
        <f t="shared" ref="U904:U967" si="202">IF(J904="","",MIN(U903+T904,M_maxlcfu))</f>
        <v/>
      </c>
      <c r="V904" s="95" t="str">
        <f t="shared" ref="V904:V967" si="203">IF(J904="","",IF(N904&lt;Temp_min,0,((N904-M_tmin)/(Pref_temp-M_tmin))^2))</f>
        <v/>
      </c>
      <c r="W904" s="95" t="str">
        <f t="shared" si="196"/>
        <v/>
      </c>
      <c r="X904" s="96" t="str">
        <f t="shared" si="197"/>
        <v/>
      </c>
    </row>
    <row r="905" spans="1:24" ht="14.4" x14ac:dyDescent="0.3">
      <c r="A905" s="13"/>
      <c r="B905" s="76"/>
      <c r="C905" s="78"/>
      <c r="D905" s="77"/>
      <c r="E905" s="66"/>
      <c r="J905" s="88" t="str">
        <f t="shared" si="199"/>
        <v/>
      </c>
      <c r="K905" s="89" t="str">
        <f t="shared" ca="1" si="200"/>
        <v/>
      </c>
      <c r="L905" s="88" t="str">
        <f t="shared" ref="L905:L968" si="204">IF(J905="","",K905-K904)</f>
        <v/>
      </c>
      <c r="M905" s="90" t="str">
        <f ca="1">IF(J905="","",VALUE(LEFT(OFFSET($E$7,$H$13*($J905-1),0),MAX(ISNUMBER(VALUE(MID(OFFSET($E$7,$H$13*($J905-1),0),{1,2,3,4,5,6,7,8,9},1)))*{1,2,3,4,5,6,7,8,9}))))</f>
        <v/>
      </c>
      <c r="N905" s="90" t="str">
        <f t="shared" ca="1" si="198"/>
        <v/>
      </c>
      <c r="O905" s="91" t="str">
        <f t="shared" ref="O905:O968" si="205">IF(J905="","",$K905-$K$7)</f>
        <v/>
      </c>
      <c r="P905" s="91" t="str">
        <f t="shared" ref="P905:P968" si="206">IF(J905="","",P904+L905*N905)</f>
        <v/>
      </c>
      <c r="Q905" s="92" t="str">
        <f t="shared" si="201"/>
        <v/>
      </c>
      <c r="R905" s="92" t="str">
        <f t="shared" ref="R905:R968" si="207">IF(J905="","",Q905^2)</f>
        <v/>
      </c>
      <c r="S905" s="92" t="str">
        <f t="shared" ref="S905:S968" si="208">IF(J905="","",R905/2.301)</f>
        <v/>
      </c>
      <c r="T905" s="92" t="str">
        <f t="shared" ref="T905:T968" si="209">IF(J905="","",S905*24*(K905-K904))</f>
        <v/>
      </c>
      <c r="U905" s="94" t="str">
        <f t="shared" si="202"/>
        <v/>
      </c>
      <c r="V905" s="95" t="str">
        <f t="shared" si="203"/>
        <v/>
      </c>
      <c r="W905" s="95" t="str">
        <f t="shared" ref="W905:W968" si="210">IF(J905="","",V905*(K905-K904))</f>
        <v/>
      </c>
      <c r="X905" s="96" t="str">
        <f t="shared" ref="X905:X968" si="211">IF(J905="","",X904-W905)</f>
        <v/>
      </c>
    </row>
    <row r="906" spans="1:24" ht="14.4" x14ac:dyDescent="0.3">
      <c r="A906" s="13"/>
      <c r="B906" s="76"/>
      <c r="C906" s="78"/>
      <c r="D906" s="77"/>
      <c r="E906" s="66"/>
      <c r="J906" s="88" t="str">
        <f t="shared" si="199"/>
        <v/>
      </c>
      <c r="K906" s="89" t="str">
        <f t="shared" ca="1" si="200"/>
        <v/>
      </c>
      <c r="L906" s="88" t="str">
        <f t="shared" si="204"/>
        <v/>
      </c>
      <c r="M906" s="90" t="str">
        <f ca="1">IF(J906="","",VALUE(LEFT(OFFSET($E$7,$H$13*($J906-1),0),MAX(ISNUMBER(VALUE(MID(OFFSET($E$7,$H$13*($J906-1),0),{1,2,3,4,5,6,7,8,9},1)))*{1,2,3,4,5,6,7,8,9}))))</f>
        <v/>
      </c>
      <c r="N906" s="90" t="str">
        <f t="shared" ca="1" si="198"/>
        <v/>
      </c>
      <c r="O906" s="91" t="str">
        <f t="shared" si="205"/>
        <v/>
      </c>
      <c r="P906" s="91" t="str">
        <f t="shared" si="206"/>
        <v/>
      </c>
      <c r="Q906" s="92" t="str">
        <f t="shared" si="201"/>
        <v/>
      </c>
      <c r="R906" s="92" t="str">
        <f t="shared" si="207"/>
        <v/>
      </c>
      <c r="S906" s="92" t="str">
        <f t="shared" si="208"/>
        <v/>
      </c>
      <c r="T906" s="92" t="str">
        <f t="shared" si="209"/>
        <v/>
      </c>
      <c r="U906" s="94" t="str">
        <f t="shared" si="202"/>
        <v/>
      </c>
      <c r="V906" s="95" t="str">
        <f t="shared" si="203"/>
        <v/>
      </c>
      <c r="W906" s="95" t="str">
        <f t="shared" si="210"/>
        <v/>
      </c>
      <c r="X906" s="96" t="str">
        <f t="shared" si="211"/>
        <v/>
      </c>
    </row>
    <row r="907" spans="1:24" ht="14.4" x14ac:dyDescent="0.3">
      <c r="A907" s="13"/>
      <c r="B907" s="76"/>
      <c r="C907" s="78"/>
      <c r="D907" s="77"/>
      <c r="E907" s="66"/>
      <c r="J907" s="88" t="str">
        <f t="shared" si="199"/>
        <v/>
      </c>
      <c r="K907" s="89" t="str">
        <f t="shared" ca="1" si="200"/>
        <v/>
      </c>
      <c r="L907" s="88" t="str">
        <f t="shared" si="204"/>
        <v/>
      </c>
      <c r="M907" s="90" t="str">
        <f ca="1">IF(J907="","",VALUE(LEFT(OFFSET($E$7,$H$13*($J907-1),0),MAX(ISNUMBER(VALUE(MID(OFFSET($E$7,$H$13*($J907-1),0),{1,2,3,4,5,6,7,8,9},1)))*{1,2,3,4,5,6,7,8,9}))))</f>
        <v/>
      </c>
      <c r="N907" s="90" t="str">
        <f t="shared" ca="1" si="198"/>
        <v/>
      </c>
      <c r="O907" s="91" t="str">
        <f t="shared" si="205"/>
        <v/>
      </c>
      <c r="P907" s="91" t="str">
        <f t="shared" si="206"/>
        <v/>
      </c>
      <c r="Q907" s="92" t="str">
        <f t="shared" si="201"/>
        <v/>
      </c>
      <c r="R907" s="92" t="str">
        <f t="shared" si="207"/>
        <v/>
      </c>
      <c r="S907" s="92" t="str">
        <f t="shared" si="208"/>
        <v/>
      </c>
      <c r="T907" s="92" t="str">
        <f t="shared" si="209"/>
        <v/>
      </c>
      <c r="U907" s="94" t="str">
        <f t="shared" si="202"/>
        <v/>
      </c>
      <c r="V907" s="95" t="str">
        <f t="shared" si="203"/>
        <v/>
      </c>
      <c r="W907" s="95" t="str">
        <f t="shared" si="210"/>
        <v/>
      </c>
      <c r="X907" s="96" t="str">
        <f t="shared" si="211"/>
        <v/>
      </c>
    </row>
    <row r="908" spans="1:24" ht="14.4" x14ac:dyDescent="0.3">
      <c r="A908" s="13"/>
      <c r="B908" s="76"/>
      <c r="C908" s="78"/>
      <c r="D908" s="77"/>
      <c r="E908" s="66"/>
      <c r="J908" s="88" t="str">
        <f t="shared" si="199"/>
        <v/>
      </c>
      <c r="K908" s="89" t="str">
        <f t="shared" ca="1" si="200"/>
        <v/>
      </c>
      <c r="L908" s="88" t="str">
        <f t="shared" si="204"/>
        <v/>
      </c>
      <c r="M908" s="90" t="str">
        <f ca="1">IF(J908="","",VALUE(LEFT(OFFSET($E$7,$H$13*($J908-1),0),MAX(ISNUMBER(VALUE(MID(OFFSET($E$7,$H$13*($J908-1),0),{1,2,3,4,5,6,7,8,9},1)))*{1,2,3,4,5,6,7,8,9}))))</f>
        <v/>
      </c>
      <c r="N908" s="90" t="str">
        <f t="shared" ca="1" si="198"/>
        <v/>
      </c>
      <c r="O908" s="91" t="str">
        <f t="shared" si="205"/>
        <v/>
      </c>
      <c r="P908" s="91" t="str">
        <f t="shared" si="206"/>
        <v/>
      </c>
      <c r="Q908" s="92" t="str">
        <f t="shared" si="201"/>
        <v/>
      </c>
      <c r="R908" s="92" t="str">
        <f t="shared" si="207"/>
        <v/>
      </c>
      <c r="S908" s="92" t="str">
        <f t="shared" si="208"/>
        <v/>
      </c>
      <c r="T908" s="92" t="str">
        <f t="shared" si="209"/>
        <v/>
      </c>
      <c r="U908" s="94" t="str">
        <f t="shared" si="202"/>
        <v/>
      </c>
      <c r="V908" s="95" t="str">
        <f t="shared" si="203"/>
        <v/>
      </c>
      <c r="W908" s="95" t="str">
        <f t="shared" si="210"/>
        <v/>
      </c>
      <c r="X908" s="96" t="str">
        <f t="shared" si="211"/>
        <v/>
      </c>
    </row>
    <row r="909" spans="1:24" ht="14.4" x14ac:dyDescent="0.3">
      <c r="A909" s="13"/>
      <c r="B909" s="76"/>
      <c r="C909" s="78"/>
      <c r="D909" s="77"/>
      <c r="E909" s="66"/>
      <c r="J909" s="88" t="str">
        <f t="shared" si="199"/>
        <v/>
      </c>
      <c r="K909" s="89" t="str">
        <f t="shared" ca="1" si="200"/>
        <v/>
      </c>
      <c r="L909" s="88" t="str">
        <f t="shared" si="204"/>
        <v/>
      </c>
      <c r="M909" s="90" t="str">
        <f ca="1">IF(J909="","",VALUE(LEFT(OFFSET($E$7,$H$13*($J909-1),0),MAX(ISNUMBER(VALUE(MID(OFFSET($E$7,$H$13*($J909-1),0),{1,2,3,4,5,6,7,8,9},1)))*{1,2,3,4,5,6,7,8,9}))))</f>
        <v/>
      </c>
      <c r="N909" s="90" t="str">
        <f t="shared" ca="1" si="198"/>
        <v/>
      </c>
      <c r="O909" s="91" t="str">
        <f t="shared" si="205"/>
        <v/>
      </c>
      <c r="P909" s="91" t="str">
        <f t="shared" si="206"/>
        <v/>
      </c>
      <c r="Q909" s="92" t="str">
        <f t="shared" si="201"/>
        <v/>
      </c>
      <c r="R909" s="92" t="str">
        <f t="shared" si="207"/>
        <v/>
      </c>
      <c r="S909" s="92" t="str">
        <f t="shared" si="208"/>
        <v/>
      </c>
      <c r="T909" s="92" t="str">
        <f t="shared" si="209"/>
        <v/>
      </c>
      <c r="U909" s="94" t="str">
        <f t="shared" si="202"/>
        <v/>
      </c>
      <c r="V909" s="95" t="str">
        <f t="shared" si="203"/>
        <v/>
      </c>
      <c r="W909" s="95" t="str">
        <f t="shared" si="210"/>
        <v/>
      </c>
      <c r="X909" s="96" t="str">
        <f t="shared" si="211"/>
        <v/>
      </c>
    </row>
    <row r="910" spans="1:24" ht="14.4" x14ac:dyDescent="0.3">
      <c r="A910" s="13"/>
      <c r="B910" s="76"/>
      <c r="C910" s="78"/>
      <c r="D910" s="77"/>
      <c r="E910" s="66"/>
      <c r="J910" s="88" t="str">
        <f t="shared" si="199"/>
        <v/>
      </c>
      <c r="K910" s="89" t="str">
        <f t="shared" ca="1" si="200"/>
        <v/>
      </c>
      <c r="L910" s="88" t="str">
        <f t="shared" si="204"/>
        <v/>
      </c>
      <c r="M910" s="90" t="str">
        <f ca="1">IF(J910="","",VALUE(LEFT(OFFSET($E$7,$H$13*($J910-1),0),MAX(ISNUMBER(VALUE(MID(OFFSET($E$7,$H$13*($J910-1),0),{1,2,3,4,5,6,7,8,9},1)))*{1,2,3,4,5,6,7,8,9}))))</f>
        <v/>
      </c>
      <c r="N910" s="90" t="str">
        <f t="shared" ca="1" si="198"/>
        <v/>
      </c>
      <c r="O910" s="91" t="str">
        <f t="shared" si="205"/>
        <v/>
      </c>
      <c r="P910" s="91" t="str">
        <f t="shared" si="206"/>
        <v/>
      </c>
      <c r="Q910" s="92" t="str">
        <f t="shared" si="201"/>
        <v/>
      </c>
      <c r="R910" s="92" t="str">
        <f t="shared" si="207"/>
        <v/>
      </c>
      <c r="S910" s="92" t="str">
        <f t="shared" si="208"/>
        <v/>
      </c>
      <c r="T910" s="92" t="str">
        <f t="shared" si="209"/>
        <v/>
      </c>
      <c r="U910" s="94" t="str">
        <f t="shared" si="202"/>
        <v/>
      </c>
      <c r="V910" s="95" t="str">
        <f t="shared" si="203"/>
        <v/>
      </c>
      <c r="W910" s="95" t="str">
        <f t="shared" si="210"/>
        <v/>
      </c>
      <c r="X910" s="96" t="str">
        <f t="shared" si="211"/>
        <v/>
      </c>
    </row>
    <row r="911" spans="1:24" ht="14.4" x14ac:dyDescent="0.3">
      <c r="A911" s="13"/>
      <c r="B911" s="76"/>
      <c r="C911" s="78"/>
      <c r="D911" s="77"/>
      <c r="E911" s="66"/>
      <c r="J911" s="88" t="str">
        <f t="shared" si="199"/>
        <v/>
      </c>
      <c r="K911" s="89" t="str">
        <f t="shared" ca="1" si="200"/>
        <v/>
      </c>
      <c r="L911" s="88" t="str">
        <f t="shared" si="204"/>
        <v/>
      </c>
      <c r="M911" s="90" t="str">
        <f ca="1">IF(J911="","",VALUE(LEFT(OFFSET($E$7,$H$13*($J911-1),0),MAX(ISNUMBER(VALUE(MID(OFFSET($E$7,$H$13*($J911-1),0),{1,2,3,4,5,6,7,8,9},1)))*{1,2,3,4,5,6,7,8,9}))))</f>
        <v/>
      </c>
      <c r="N911" s="90" t="str">
        <f t="shared" ca="1" si="198"/>
        <v/>
      </c>
      <c r="O911" s="91" t="str">
        <f t="shared" si="205"/>
        <v/>
      </c>
      <c r="P911" s="91" t="str">
        <f t="shared" si="206"/>
        <v/>
      </c>
      <c r="Q911" s="92" t="str">
        <f t="shared" si="201"/>
        <v/>
      </c>
      <c r="R911" s="92" t="str">
        <f t="shared" si="207"/>
        <v/>
      </c>
      <c r="S911" s="92" t="str">
        <f t="shared" si="208"/>
        <v/>
      </c>
      <c r="T911" s="92" t="str">
        <f t="shared" si="209"/>
        <v/>
      </c>
      <c r="U911" s="94" t="str">
        <f t="shared" si="202"/>
        <v/>
      </c>
      <c r="V911" s="95" t="str">
        <f t="shared" si="203"/>
        <v/>
      </c>
      <c r="W911" s="95" t="str">
        <f t="shared" si="210"/>
        <v/>
      </c>
      <c r="X911" s="96" t="str">
        <f t="shared" si="211"/>
        <v/>
      </c>
    </row>
    <row r="912" spans="1:24" ht="14.4" x14ac:dyDescent="0.3">
      <c r="A912" s="13"/>
      <c r="B912" s="76"/>
      <c r="C912" s="78"/>
      <c r="D912" s="77"/>
      <c r="E912" s="66"/>
      <c r="J912" s="88" t="str">
        <f t="shared" si="199"/>
        <v/>
      </c>
      <c r="K912" s="89" t="str">
        <f t="shared" ca="1" si="200"/>
        <v/>
      </c>
      <c r="L912" s="88" t="str">
        <f t="shared" si="204"/>
        <v/>
      </c>
      <c r="M912" s="90" t="str">
        <f ca="1">IF(J912="","",VALUE(LEFT(OFFSET($E$7,$H$13*($J912-1),0),MAX(ISNUMBER(VALUE(MID(OFFSET($E$7,$H$13*($J912-1),0),{1,2,3,4,5,6,7,8,9},1)))*{1,2,3,4,5,6,7,8,9}))))</f>
        <v/>
      </c>
      <c r="N912" s="90" t="str">
        <f t="shared" ca="1" si="198"/>
        <v/>
      </c>
      <c r="O912" s="91" t="str">
        <f t="shared" si="205"/>
        <v/>
      </c>
      <c r="P912" s="91" t="str">
        <f t="shared" si="206"/>
        <v/>
      </c>
      <c r="Q912" s="92" t="str">
        <f t="shared" si="201"/>
        <v/>
      </c>
      <c r="R912" s="92" t="str">
        <f t="shared" si="207"/>
        <v/>
      </c>
      <c r="S912" s="92" t="str">
        <f t="shared" si="208"/>
        <v/>
      </c>
      <c r="T912" s="92" t="str">
        <f t="shared" si="209"/>
        <v/>
      </c>
      <c r="U912" s="94" t="str">
        <f t="shared" si="202"/>
        <v/>
      </c>
      <c r="V912" s="95" t="str">
        <f t="shared" si="203"/>
        <v/>
      </c>
      <c r="W912" s="95" t="str">
        <f t="shared" si="210"/>
        <v/>
      </c>
      <c r="X912" s="96" t="str">
        <f t="shared" si="211"/>
        <v/>
      </c>
    </row>
    <row r="913" spans="1:24" ht="14.4" x14ac:dyDescent="0.3">
      <c r="A913" s="13"/>
      <c r="B913" s="76"/>
      <c r="C913" s="78"/>
      <c r="D913" s="77"/>
      <c r="E913" s="66"/>
      <c r="J913" s="88" t="str">
        <f t="shared" si="199"/>
        <v/>
      </c>
      <c r="K913" s="89" t="str">
        <f t="shared" ca="1" si="200"/>
        <v/>
      </c>
      <c r="L913" s="88" t="str">
        <f t="shared" si="204"/>
        <v/>
      </c>
      <c r="M913" s="90" t="str">
        <f ca="1">IF(J913="","",VALUE(LEFT(OFFSET($E$7,$H$13*($J913-1),0),MAX(ISNUMBER(VALUE(MID(OFFSET($E$7,$H$13*($J913-1),0),{1,2,3,4,5,6,7,8,9},1)))*{1,2,3,4,5,6,7,8,9}))))</f>
        <v/>
      </c>
      <c r="N913" s="90" t="str">
        <f t="shared" ca="1" si="198"/>
        <v/>
      </c>
      <c r="O913" s="91" t="str">
        <f t="shared" si="205"/>
        <v/>
      </c>
      <c r="P913" s="91" t="str">
        <f t="shared" si="206"/>
        <v/>
      </c>
      <c r="Q913" s="92" t="str">
        <f t="shared" si="201"/>
        <v/>
      </c>
      <c r="R913" s="92" t="str">
        <f t="shared" si="207"/>
        <v/>
      </c>
      <c r="S913" s="92" t="str">
        <f t="shared" si="208"/>
        <v/>
      </c>
      <c r="T913" s="92" t="str">
        <f t="shared" si="209"/>
        <v/>
      </c>
      <c r="U913" s="94" t="str">
        <f t="shared" si="202"/>
        <v/>
      </c>
      <c r="V913" s="95" t="str">
        <f t="shared" si="203"/>
        <v/>
      </c>
      <c r="W913" s="95" t="str">
        <f t="shared" si="210"/>
        <v/>
      </c>
      <c r="X913" s="96" t="str">
        <f t="shared" si="211"/>
        <v/>
      </c>
    </row>
    <row r="914" spans="1:24" ht="14.4" x14ac:dyDescent="0.3">
      <c r="A914" s="13"/>
      <c r="B914" s="76"/>
      <c r="C914" s="78"/>
      <c r="D914" s="77"/>
      <c r="E914" s="66"/>
      <c r="J914" s="88" t="str">
        <f t="shared" si="199"/>
        <v/>
      </c>
      <c r="K914" s="89" t="str">
        <f t="shared" ca="1" si="200"/>
        <v/>
      </c>
      <c r="L914" s="88" t="str">
        <f t="shared" si="204"/>
        <v/>
      </c>
      <c r="M914" s="90" t="str">
        <f ca="1">IF(J914="","",VALUE(LEFT(OFFSET($E$7,$H$13*($J914-1),0),MAX(ISNUMBER(VALUE(MID(OFFSET($E$7,$H$13*($J914-1),0),{1,2,3,4,5,6,7,8,9},1)))*{1,2,3,4,5,6,7,8,9}))))</f>
        <v/>
      </c>
      <c r="N914" s="90" t="str">
        <f t="shared" ca="1" si="198"/>
        <v/>
      </c>
      <c r="O914" s="91" t="str">
        <f t="shared" si="205"/>
        <v/>
      </c>
      <c r="P914" s="91" t="str">
        <f t="shared" si="206"/>
        <v/>
      </c>
      <c r="Q914" s="92" t="str">
        <f t="shared" si="201"/>
        <v/>
      </c>
      <c r="R914" s="92" t="str">
        <f t="shared" si="207"/>
        <v/>
      </c>
      <c r="S914" s="92" t="str">
        <f t="shared" si="208"/>
        <v/>
      </c>
      <c r="T914" s="92" t="str">
        <f t="shared" si="209"/>
        <v/>
      </c>
      <c r="U914" s="94" t="str">
        <f t="shared" si="202"/>
        <v/>
      </c>
      <c r="V914" s="95" t="str">
        <f t="shared" si="203"/>
        <v/>
      </c>
      <c r="W914" s="95" t="str">
        <f t="shared" si="210"/>
        <v/>
      </c>
      <c r="X914" s="96" t="str">
        <f t="shared" si="211"/>
        <v/>
      </c>
    </row>
    <row r="915" spans="1:24" ht="14.4" x14ac:dyDescent="0.3">
      <c r="A915" s="13"/>
      <c r="B915" s="76"/>
      <c r="C915" s="78"/>
      <c r="D915" s="77"/>
      <c r="E915" s="66"/>
      <c r="J915" s="88" t="str">
        <f t="shared" si="199"/>
        <v/>
      </c>
      <c r="K915" s="89" t="str">
        <f t="shared" ca="1" si="200"/>
        <v/>
      </c>
      <c r="L915" s="88" t="str">
        <f t="shared" si="204"/>
        <v/>
      </c>
      <c r="M915" s="90" t="str">
        <f ca="1">IF(J915="","",VALUE(LEFT(OFFSET($E$7,$H$13*($J915-1),0),MAX(ISNUMBER(VALUE(MID(OFFSET($E$7,$H$13*($J915-1),0),{1,2,3,4,5,6,7,8,9},1)))*{1,2,3,4,5,6,7,8,9}))))</f>
        <v/>
      </c>
      <c r="N915" s="90" t="str">
        <f t="shared" ca="1" si="198"/>
        <v/>
      </c>
      <c r="O915" s="91" t="str">
        <f t="shared" si="205"/>
        <v/>
      </c>
      <c r="P915" s="91" t="str">
        <f t="shared" si="206"/>
        <v/>
      </c>
      <c r="Q915" s="92" t="str">
        <f t="shared" si="201"/>
        <v/>
      </c>
      <c r="R915" s="92" t="str">
        <f t="shared" si="207"/>
        <v/>
      </c>
      <c r="S915" s="92" t="str">
        <f t="shared" si="208"/>
        <v/>
      </c>
      <c r="T915" s="92" t="str">
        <f t="shared" si="209"/>
        <v/>
      </c>
      <c r="U915" s="94" t="str">
        <f t="shared" si="202"/>
        <v/>
      </c>
      <c r="V915" s="95" t="str">
        <f t="shared" si="203"/>
        <v/>
      </c>
      <c r="W915" s="95" t="str">
        <f t="shared" si="210"/>
        <v/>
      </c>
      <c r="X915" s="96" t="str">
        <f t="shared" si="211"/>
        <v/>
      </c>
    </row>
    <row r="916" spans="1:24" ht="14.4" x14ac:dyDescent="0.3">
      <c r="A916" s="13"/>
      <c r="B916" s="76"/>
      <c r="C916" s="78"/>
      <c r="D916" s="77"/>
      <c r="E916" s="66"/>
      <c r="J916" s="88" t="str">
        <f t="shared" si="199"/>
        <v/>
      </c>
      <c r="K916" s="89" t="str">
        <f t="shared" ca="1" si="200"/>
        <v/>
      </c>
      <c r="L916" s="88" t="str">
        <f t="shared" si="204"/>
        <v/>
      </c>
      <c r="M916" s="90" t="str">
        <f ca="1">IF(J916="","",VALUE(LEFT(OFFSET($E$7,$H$13*($J916-1),0),MAX(ISNUMBER(VALUE(MID(OFFSET($E$7,$H$13*($J916-1),0),{1,2,3,4,5,6,7,8,9},1)))*{1,2,3,4,5,6,7,8,9}))))</f>
        <v/>
      </c>
      <c r="N916" s="90" t="str">
        <f t="shared" ca="1" si="198"/>
        <v/>
      </c>
      <c r="O916" s="91" t="str">
        <f t="shared" si="205"/>
        <v/>
      </c>
      <c r="P916" s="91" t="str">
        <f t="shared" si="206"/>
        <v/>
      </c>
      <c r="Q916" s="92" t="str">
        <f t="shared" si="201"/>
        <v/>
      </c>
      <c r="R916" s="92" t="str">
        <f t="shared" si="207"/>
        <v/>
      </c>
      <c r="S916" s="92" t="str">
        <f t="shared" si="208"/>
        <v/>
      </c>
      <c r="T916" s="92" t="str">
        <f t="shared" si="209"/>
        <v/>
      </c>
      <c r="U916" s="94" t="str">
        <f t="shared" si="202"/>
        <v/>
      </c>
      <c r="V916" s="95" t="str">
        <f t="shared" si="203"/>
        <v/>
      </c>
      <c r="W916" s="95" t="str">
        <f t="shared" si="210"/>
        <v/>
      </c>
      <c r="X916" s="96" t="str">
        <f t="shared" si="211"/>
        <v/>
      </c>
    </row>
    <row r="917" spans="1:24" ht="14.4" x14ac:dyDescent="0.3">
      <c r="A917" s="13"/>
      <c r="B917" s="76"/>
      <c r="C917" s="78"/>
      <c r="D917" s="77"/>
      <c r="E917" s="66"/>
      <c r="J917" s="88" t="str">
        <f t="shared" si="199"/>
        <v/>
      </c>
      <c r="K917" s="89" t="str">
        <f t="shared" ca="1" si="200"/>
        <v/>
      </c>
      <c r="L917" s="88" t="str">
        <f t="shared" si="204"/>
        <v/>
      </c>
      <c r="M917" s="90" t="str">
        <f ca="1">IF(J917="","",VALUE(LEFT(OFFSET($E$7,$H$13*($J917-1),0),MAX(ISNUMBER(VALUE(MID(OFFSET($E$7,$H$13*($J917-1),0),{1,2,3,4,5,6,7,8,9},1)))*{1,2,3,4,5,6,7,8,9}))))</f>
        <v/>
      </c>
      <c r="N917" s="90" t="str">
        <f t="shared" ca="1" si="198"/>
        <v/>
      </c>
      <c r="O917" s="91" t="str">
        <f t="shared" si="205"/>
        <v/>
      </c>
      <c r="P917" s="91" t="str">
        <f t="shared" si="206"/>
        <v/>
      </c>
      <c r="Q917" s="92" t="str">
        <f t="shared" si="201"/>
        <v/>
      </c>
      <c r="R917" s="92" t="str">
        <f t="shared" si="207"/>
        <v/>
      </c>
      <c r="S917" s="92" t="str">
        <f t="shared" si="208"/>
        <v/>
      </c>
      <c r="T917" s="92" t="str">
        <f t="shared" si="209"/>
        <v/>
      </c>
      <c r="U917" s="94" t="str">
        <f t="shared" si="202"/>
        <v/>
      </c>
      <c r="V917" s="95" t="str">
        <f t="shared" si="203"/>
        <v/>
      </c>
      <c r="W917" s="95" t="str">
        <f t="shared" si="210"/>
        <v/>
      </c>
      <c r="X917" s="96" t="str">
        <f t="shared" si="211"/>
        <v/>
      </c>
    </row>
    <row r="918" spans="1:24" ht="14.4" x14ac:dyDescent="0.3">
      <c r="A918" s="13"/>
      <c r="B918" s="76"/>
      <c r="C918" s="78"/>
      <c r="D918" s="77"/>
      <c r="E918" s="66"/>
      <c r="J918" s="88" t="str">
        <f t="shared" si="199"/>
        <v/>
      </c>
      <c r="K918" s="89" t="str">
        <f t="shared" ca="1" si="200"/>
        <v/>
      </c>
      <c r="L918" s="88" t="str">
        <f t="shared" si="204"/>
        <v/>
      </c>
      <c r="M918" s="90" t="str">
        <f ca="1">IF(J918="","",VALUE(LEFT(OFFSET($E$7,$H$13*($J918-1),0),MAX(ISNUMBER(VALUE(MID(OFFSET($E$7,$H$13*($J918-1),0),{1,2,3,4,5,6,7,8,9},1)))*{1,2,3,4,5,6,7,8,9}))))</f>
        <v/>
      </c>
      <c r="N918" s="90" t="str">
        <f t="shared" ca="1" si="198"/>
        <v/>
      </c>
      <c r="O918" s="91" t="str">
        <f t="shared" si="205"/>
        <v/>
      </c>
      <c r="P918" s="91" t="str">
        <f t="shared" si="206"/>
        <v/>
      </c>
      <c r="Q918" s="92" t="str">
        <f t="shared" si="201"/>
        <v/>
      </c>
      <c r="R918" s="92" t="str">
        <f t="shared" si="207"/>
        <v/>
      </c>
      <c r="S918" s="92" t="str">
        <f t="shared" si="208"/>
        <v/>
      </c>
      <c r="T918" s="92" t="str">
        <f t="shared" si="209"/>
        <v/>
      </c>
      <c r="U918" s="94" t="str">
        <f t="shared" si="202"/>
        <v/>
      </c>
      <c r="V918" s="95" t="str">
        <f t="shared" si="203"/>
        <v/>
      </c>
      <c r="W918" s="95" t="str">
        <f t="shared" si="210"/>
        <v/>
      </c>
      <c r="X918" s="96" t="str">
        <f t="shared" si="211"/>
        <v/>
      </c>
    </row>
    <row r="919" spans="1:24" ht="14.4" x14ac:dyDescent="0.3">
      <c r="A919" s="13"/>
      <c r="B919" s="76"/>
      <c r="C919" s="78"/>
      <c r="D919" s="77"/>
      <c r="E919" s="66"/>
      <c r="J919" s="88" t="str">
        <f t="shared" si="199"/>
        <v/>
      </c>
      <c r="K919" s="89" t="str">
        <f t="shared" ca="1" si="200"/>
        <v/>
      </c>
      <c r="L919" s="88" t="str">
        <f t="shared" si="204"/>
        <v/>
      </c>
      <c r="M919" s="90" t="str">
        <f ca="1">IF(J919="","",VALUE(LEFT(OFFSET($E$7,$H$13*($J919-1),0),MAX(ISNUMBER(VALUE(MID(OFFSET($E$7,$H$13*($J919-1),0),{1,2,3,4,5,6,7,8,9},1)))*{1,2,3,4,5,6,7,8,9}))))</f>
        <v/>
      </c>
      <c r="N919" s="90" t="str">
        <f t="shared" ca="1" si="198"/>
        <v/>
      </c>
      <c r="O919" s="91" t="str">
        <f t="shared" si="205"/>
        <v/>
      </c>
      <c r="P919" s="91" t="str">
        <f t="shared" si="206"/>
        <v/>
      </c>
      <c r="Q919" s="92" t="str">
        <f t="shared" si="201"/>
        <v/>
      </c>
      <c r="R919" s="92" t="str">
        <f t="shared" si="207"/>
        <v/>
      </c>
      <c r="S919" s="92" t="str">
        <f t="shared" si="208"/>
        <v/>
      </c>
      <c r="T919" s="92" t="str">
        <f t="shared" si="209"/>
        <v/>
      </c>
      <c r="U919" s="94" t="str">
        <f t="shared" si="202"/>
        <v/>
      </c>
      <c r="V919" s="95" t="str">
        <f t="shared" si="203"/>
        <v/>
      </c>
      <c r="W919" s="95" t="str">
        <f t="shared" si="210"/>
        <v/>
      </c>
      <c r="X919" s="96" t="str">
        <f t="shared" si="211"/>
        <v/>
      </c>
    </row>
    <row r="920" spans="1:24" ht="14.4" x14ac:dyDescent="0.3">
      <c r="A920" s="13"/>
      <c r="B920" s="76"/>
      <c r="C920" s="78"/>
      <c r="D920" s="77"/>
      <c r="E920" s="66"/>
      <c r="J920" s="88" t="str">
        <f t="shared" si="199"/>
        <v/>
      </c>
      <c r="K920" s="89" t="str">
        <f t="shared" ca="1" si="200"/>
        <v/>
      </c>
      <c r="L920" s="88" t="str">
        <f t="shared" si="204"/>
        <v/>
      </c>
      <c r="M920" s="90" t="str">
        <f ca="1">IF(J920="","",VALUE(LEFT(OFFSET($E$7,$H$13*($J920-1),0),MAX(ISNUMBER(VALUE(MID(OFFSET($E$7,$H$13*($J920-1),0),{1,2,3,4,5,6,7,8,9},1)))*{1,2,3,4,5,6,7,8,9}))))</f>
        <v/>
      </c>
      <c r="N920" s="90" t="str">
        <f t="shared" ca="1" si="198"/>
        <v/>
      </c>
      <c r="O920" s="91" t="str">
        <f t="shared" si="205"/>
        <v/>
      </c>
      <c r="P920" s="91" t="str">
        <f t="shared" si="206"/>
        <v/>
      </c>
      <c r="Q920" s="92" t="str">
        <f t="shared" si="201"/>
        <v/>
      </c>
      <c r="R920" s="92" t="str">
        <f t="shared" si="207"/>
        <v/>
      </c>
      <c r="S920" s="92" t="str">
        <f t="shared" si="208"/>
        <v/>
      </c>
      <c r="T920" s="92" t="str">
        <f t="shared" si="209"/>
        <v/>
      </c>
      <c r="U920" s="94" t="str">
        <f t="shared" si="202"/>
        <v/>
      </c>
      <c r="V920" s="95" t="str">
        <f t="shared" si="203"/>
        <v/>
      </c>
      <c r="W920" s="95" t="str">
        <f t="shared" si="210"/>
        <v/>
      </c>
      <c r="X920" s="96" t="str">
        <f t="shared" si="211"/>
        <v/>
      </c>
    </row>
    <row r="921" spans="1:24" ht="14.4" x14ac:dyDescent="0.3">
      <c r="A921" s="13"/>
      <c r="B921" s="76"/>
      <c r="C921" s="78"/>
      <c r="D921" s="77"/>
      <c r="E921" s="66"/>
      <c r="J921" s="88" t="str">
        <f t="shared" si="199"/>
        <v/>
      </c>
      <c r="K921" s="89" t="str">
        <f t="shared" ca="1" si="200"/>
        <v/>
      </c>
      <c r="L921" s="88" t="str">
        <f t="shared" si="204"/>
        <v/>
      </c>
      <c r="M921" s="90" t="str">
        <f ca="1">IF(J921="","",VALUE(LEFT(OFFSET($E$7,$H$13*($J921-1),0),MAX(ISNUMBER(VALUE(MID(OFFSET($E$7,$H$13*($J921-1),0),{1,2,3,4,5,6,7,8,9},1)))*{1,2,3,4,5,6,7,8,9}))))</f>
        <v/>
      </c>
      <c r="N921" s="90" t="str">
        <f t="shared" ca="1" si="198"/>
        <v/>
      </c>
      <c r="O921" s="91" t="str">
        <f t="shared" si="205"/>
        <v/>
      </c>
      <c r="P921" s="91" t="str">
        <f t="shared" si="206"/>
        <v/>
      </c>
      <c r="Q921" s="92" t="str">
        <f t="shared" si="201"/>
        <v/>
      </c>
      <c r="R921" s="92" t="str">
        <f t="shared" si="207"/>
        <v/>
      </c>
      <c r="S921" s="92" t="str">
        <f t="shared" si="208"/>
        <v/>
      </c>
      <c r="T921" s="92" t="str">
        <f t="shared" si="209"/>
        <v/>
      </c>
      <c r="U921" s="94" t="str">
        <f t="shared" si="202"/>
        <v/>
      </c>
      <c r="V921" s="95" t="str">
        <f t="shared" si="203"/>
        <v/>
      </c>
      <c r="W921" s="95" t="str">
        <f t="shared" si="210"/>
        <v/>
      </c>
      <c r="X921" s="96" t="str">
        <f t="shared" si="211"/>
        <v/>
      </c>
    </row>
    <row r="922" spans="1:24" ht="14.4" x14ac:dyDescent="0.3">
      <c r="A922" s="13"/>
      <c r="B922" s="76"/>
      <c r="C922" s="78"/>
      <c r="D922" s="77"/>
      <c r="E922" s="66"/>
      <c r="J922" s="88" t="str">
        <f t="shared" si="199"/>
        <v/>
      </c>
      <c r="K922" s="89" t="str">
        <f t="shared" ca="1" si="200"/>
        <v/>
      </c>
      <c r="L922" s="88" t="str">
        <f t="shared" si="204"/>
        <v/>
      </c>
      <c r="M922" s="90" t="str">
        <f ca="1">IF(J922="","",VALUE(LEFT(OFFSET($E$7,$H$13*($J922-1),0),MAX(ISNUMBER(VALUE(MID(OFFSET($E$7,$H$13*($J922-1),0),{1,2,3,4,5,6,7,8,9},1)))*{1,2,3,4,5,6,7,8,9}))))</f>
        <v/>
      </c>
      <c r="N922" s="90" t="str">
        <f t="shared" ca="1" si="198"/>
        <v/>
      </c>
      <c r="O922" s="91" t="str">
        <f t="shared" si="205"/>
        <v/>
      </c>
      <c r="P922" s="91" t="str">
        <f t="shared" si="206"/>
        <v/>
      </c>
      <c r="Q922" s="92" t="str">
        <f t="shared" si="201"/>
        <v/>
      </c>
      <c r="R922" s="92" t="str">
        <f t="shared" si="207"/>
        <v/>
      </c>
      <c r="S922" s="92" t="str">
        <f t="shared" si="208"/>
        <v/>
      </c>
      <c r="T922" s="92" t="str">
        <f t="shared" si="209"/>
        <v/>
      </c>
      <c r="U922" s="94" t="str">
        <f t="shared" si="202"/>
        <v/>
      </c>
      <c r="V922" s="95" t="str">
        <f t="shared" si="203"/>
        <v/>
      </c>
      <c r="W922" s="95" t="str">
        <f t="shared" si="210"/>
        <v/>
      </c>
      <c r="X922" s="96" t="str">
        <f t="shared" si="211"/>
        <v/>
      </c>
    </row>
    <row r="923" spans="1:24" ht="14.4" x14ac:dyDescent="0.3">
      <c r="A923" s="13"/>
      <c r="B923" s="76"/>
      <c r="C923" s="78"/>
      <c r="D923" s="77"/>
      <c r="E923" s="66"/>
      <c r="J923" s="88" t="str">
        <f t="shared" si="199"/>
        <v/>
      </c>
      <c r="K923" s="89" t="str">
        <f t="shared" ca="1" si="200"/>
        <v/>
      </c>
      <c r="L923" s="88" t="str">
        <f t="shared" si="204"/>
        <v/>
      </c>
      <c r="M923" s="90" t="str">
        <f ca="1">IF(J923="","",VALUE(LEFT(OFFSET($E$7,$H$13*($J923-1),0),MAX(ISNUMBER(VALUE(MID(OFFSET($E$7,$H$13*($J923-1),0),{1,2,3,4,5,6,7,8,9},1)))*{1,2,3,4,5,6,7,8,9}))))</f>
        <v/>
      </c>
      <c r="N923" s="90" t="str">
        <f t="shared" ca="1" si="198"/>
        <v/>
      </c>
      <c r="O923" s="91" t="str">
        <f t="shared" si="205"/>
        <v/>
      </c>
      <c r="P923" s="91" t="str">
        <f t="shared" si="206"/>
        <v/>
      </c>
      <c r="Q923" s="92" t="str">
        <f t="shared" si="201"/>
        <v/>
      </c>
      <c r="R923" s="92" t="str">
        <f t="shared" si="207"/>
        <v/>
      </c>
      <c r="S923" s="92" t="str">
        <f t="shared" si="208"/>
        <v/>
      </c>
      <c r="T923" s="92" t="str">
        <f t="shared" si="209"/>
        <v/>
      </c>
      <c r="U923" s="94" t="str">
        <f t="shared" si="202"/>
        <v/>
      </c>
      <c r="V923" s="95" t="str">
        <f t="shared" si="203"/>
        <v/>
      </c>
      <c r="W923" s="95" t="str">
        <f t="shared" si="210"/>
        <v/>
      </c>
      <c r="X923" s="96" t="str">
        <f t="shared" si="211"/>
        <v/>
      </c>
    </row>
    <row r="924" spans="1:24" ht="14.4" x14ac:dyDescent="0.3">
      <c r="A924" s="13"/>
      <c r="B924" s="76"/>
      <c r="C924" s="78"/>
      <c r="D924" s="77"/>
      <c r="E924" s="66"/>
      <c r="J924" s="88" t="str">
        <f t="shared" si="199"/>
        <v/>
      </c>
      <c r="K924" s="89" t="str">
        <f t="shared" ca="1" si="200"/>
        <v/>
      </c>
      <c r="L924" s="88" t="str">
        <f t="shared" si="204"/>
        <v/>
      </c>
      <c r="M924" s="90" t="str">
        <f ca="1">IF(J924="","",VALUE(LEFT(OFFSET($E$7,$H$13*($J924-1),0),MAX(ISNUMBER(VALUE(MID(OFFSET($E$7,$H$13*($J924-1),0),{1,2,3,4,5,6,7,8,9},1)))*{1,2,3,4,5,6,7,8,9}))))</f>
        <v/>
      </c>
      <c r="N924" s="90" t="str">
        <f t="shared" ca="1" si="198"/>
        <v/>
      </c>
      <c r="O924" s="91" t="str">
        <f t="shared" si="205"/>
        <v/>
      </c>
      <c r="P924" s="91" t="str">
        <f t="shared" si="206"/>
        <v/>
      </c>
      <c r="Q924" s="92" t="str">
        <f t="shared" si="201"/>
        <v/>
      </c>
      <c r="R924" s="92" t="str">
        <f t="shared" si="207"/>
        <v/>
      </c>
      <c r="S924" s="92" t="str">
        <f t="shared" si="208"/>
        <v/>
      </c>
      <c r="T924" s="92" t="str">
        <f t="shared" si="209"/>
        <v/>
      </c>
      <c r="U924" s="94" t="str">
        <f t="shared" si="202"/>
        <v/>
      </c>
      <c r="V924" s="95" t="str">
        <f t="shared" si="203"/>
        <v/>
      </c>
      <c r="W924" s="95" t="str">
        <f t="shared" si="210"/>
        <v/>
      </c>
      <c r="X924" s="96" t="str">
        <f t="shared" si="211"/>
        <v/>
      </c>
    </row>
    <row r="925" spans="1:24" ht="14.4" x14ac:dyDescent="0.3">
      <c r="A925" s="13"/>
      <c r="B925" s="76"/>
      <c r="C925" s="78"/>
      <c r="D925" s="77"/>
      <c r="E925" s="66"/>
      <c r="J925" s="88" t="str">
        <f t="shared" si="199"/>
        <v/>
      </c>
      <c r="K925" s="89" t="str">
        <f t="shared" ca="1" si="200"/>
        <v/>
      </c>
      <c r="L925" s="88" t="str">
        <f t="shared" si="204"/>
        <v/>
      </c>
      <c r="M925" s="90" t="str">
        <f ca="1">IF(J925="","",VALUE(LEFT(OFFSET($E$7,$H$13*($J925-1),0),MAX(ISNUMBER(VALUE(MID(OFFSET($E$7,$H$13*($J925-1),0),{1,2,3,4,5,6,7,8,9},1)))*{1,2,3,4,5,6,7,8,9}))))</f>
        <v/>
      </c>
      <c r="N925" s="90" t="str">
        <f t="shared" ca="1" si="198"/>
        <v/>
      </c>
      <c r="O925" s="91" t="str">
        <f t="shared" si="205"/>
        <v/>
      </c>
      <c r="P925" s="91" t="str">
        <f t="shared" si="206"/>
        <v/>
      </c>
      <c r="Q925" s="92" t="str">
        <f t="shared" si="201"/>
        <v/>
      </c>
      <c r="R925" s="92" t="str">
        <f t="shared" si="207"/>
        <v/>
      </c>
      <c r="S925" s="92" t="str">
        <f t="shared" si="208"/>
        <v/>
      </c>
      <c r="T925" s="92" t="str">
        <f t="shared" si="209"/>
        <v/>
      </c>
      <c r="U925" s="94" t="str">
        <f t="shared" si="202"/>
        <v/>
      </c>
      <c r="V925" s="95" t="str">
        <f t="shared" si="203"/>
        <v/>
      </c>
      <c r="W925" s="95" t="str">
        <f t="shared" si="210"/>
        <v/>
      </c>
      <c r="X925" s="96" t="str">
        <f t="shared" si="211"/>
        <v/>
      </c>
    </row>
    <row r="926" spans="1:24" ht="14.4" x14ac:dyDescent="0.3">
      <c r="A926" s="13"/>
      <c r="B926" s="76"/>
      <c r="C926" s="78"/>
      <c r="D926" s="77"/>
      <c r="E926" s="66"/>
      <c r="J926" s="88" t="str">
        <f t="shared" si="199"/>
        <v/>
      </c>
      <c r="K926" s="89" t="str">
        <f t="shared" ca="1" si="200"/>
        <v/>
      </c>
      <c r="L926" s="88" t="str">
        <f t="shared" si="204"/>
        <v/>
      </c>
      <c r="M926" s="90" t="str">
        <f ca="1">IF(J926="","",VALUE(LEFT(OFFSET($E$7,$H$13*($J926-1),0),MAX(ISNUMBER(VALUE(MID(OFFSET($E$7,$H$13*($J926-1),0),{1,2,3,4,5,6,7,8,9},1)))*{1,2,3,4,5,6,7,8,9}))))</f>
        <v/>
      </c>
      <c r="N926" s="90" t="str">
        <f t="shared" ca="1" si="198"/>
        <v/>
      </c>
      <c r="O926" s="91" t="str">
        <f t="shared" si="205"/>
        <v/>
      </c>
      <c r="P926" s="91" t="str">
        <f t="shared" si="206"/>
        <v/>
      </c>
      <c r="Q926" s="92" t="str">
        <f t="shared" si="201"/>
        <v/>
      </c>
      <c r="R926" s="92" t="str">
        <f t="shared" si="207"/>
        <v/>
      </c>
      <c r="S926" s="92" t="str">
        <f t="shared" si="208"/>
        <v/>
      </c>
      <c r="T926" s="92" t="str">
        <f t="shared" si="209"/>
        <v/>
      </c>
      <c r="U926" s="94" t="str">
        <f t="shared" si="202"/>
        <v/>
      </c>
      <c r="V926" s="95" t="str">
        <f t="shared" si="203"/>
        <v/>
      </c>
      <c r="W926" s="95" t="str">
        <f t="shared" si="210"/>
        <v/>
      </c>
      <c r="X926" s="96" t="str">
        <f t="shared" si="211"/>
        <v/>
      </c>
    </row>
    <row r="927" spans="1:24" ht="14.4" x14ac:dyDescent="0.3">
      <c r="A927" s="13"/>
      <c r="B927" s="76"/>
      <c r="C927" s="78"/>
      <c r="D927" s="77"/>
      <c r="E927" s="66"/>
      <c r="J927" s="88" t="str">
        <f t="shared" si="199"/>
        <v/>
      </c>
      <c r="K927" s="89" t="str">
        <f t="shared" ca="1" si="200"/>
        <v/>
      </c>
      <c r="L927" s="88" t="str">
        <f t="shared" si="204"/>
        <v/>
      </c>
      <c r="M927" s="90" t="str">
        <f ca="1">IF(J927="","",VALUE(LEFT(OFFSET($E$7,$H$13*($J927-1),0),MAX(ISNUMBER(VALUE(MID(OFFSET($E$7,$H$13*($J927-1),0),{1,2,3,4,5,6,7,8,9},1)))*{1,2,3,4,5,6,7,8,9}))))</f>
        <v/>
      </c>
      <c r="N927" s="90" t="str">
        <f t="shared" ca="1" si="198"/>
        <v/>
      </c>
      <c r="O927" s="91" t="str">
        <f t="shared" si="205"/>
        <v/>
      </c>
      <c r="P927" s="91" t="str">
        <f t="shared" si="206"/>
        <v/>
      </c>
      <c r="Q927" s="92" t="str">
        <f t="shared" si="201"/>
        <v/>
      </c>
      <c r="R927" s="92" t="str">
        <f t="shared" si="207"/>
        <v/>
      </c>
      <c r="S927" s="92" t="str">
        <f t="shared" si="208"/>
        <v/>
      </c>
      <c r="T927" s="92" t="str">
        <f t="shared" si="209"/>
        <v/>
      </c>
      <c r="U927" s="94" t="str">
        <f t="shared" si="202"/>
        <v/>
      </c>
      <c r="V927" s="95" t="str">
        <f t="shared" si="203"/>
        <v/>
      </c>
      <c r="W927" s="95" t="str">
        <f t="shared" si="210"/>
        <v/>
      </c>
      <c r="X927" s="96" t="str">
        <f t="shared" si="211"/>
        <v/>
      </c>
    </row>
    <row r="928" spans="1:24" ht="14.4" x14ac:dyDescent="0.3">
      <c r="A928" s="13"/>
      <c r="B928" s="76"/>
      <c r="C928" s="78"/>
      <c r="D928" s="77"/>
      <c r="E928" s="66"/>
      <c r="J928" s="88" t="str">
        <f t="shared" si="199"/>
        <v/>
      </c>
      <c r="K928" s="89" t="str">
        <f t="shared" ca="1" si="200"/>
        <v/>
      </c>
      <c r="L928" s="88" t="str">
        <f t="shared" si="204"/>
        <v/>
      </c>
      <c r="M928" s="90" t="str">
        <f ca="1">IF(J928="","",VALUE(LEFT(OFFSET($E$7,$H$13*($J928-1),0),MAX(ISNUMBER(VALUE(MID(OFFSET($E$7,$H$13*($J928-1),0),{1,2,3,4,5,6,7,8,9},1)))*{1,2,3,4,5,6,7,8,9}))))</f>
        <v/>
      </c>
      <c r="N928" s="90" t="str">
        <f t="shared" ca="1" si="198"/>
        <v/>
      </c>
      <c r="O928" s="91" t="str">
        <f t="shared" si="205"/>
        <v/>
      </c>
      <c r="P928" s="91" t="str">
        <f t="shared" si="206"/>
        <v/>
      </c>
      <c r="Q928" s="92" t="str">
        <f t="shared" si="201"/>
        <v/>
      </c>
      <c r="R928" s="92" t="str">
        <f t="shared" si="207"/>
        <v/>
      </c>
      <c r="S928" s="92" t="str">
        <f t="shared" si="208"/>
        <v/>
      </c>
      <c r="T928" s="92" t="str">
        <f t="shared" si="209"/>
        <v/>
      </c>
      <c r="U928" s="94" t="str">
        <f t="shared" si="202"/>
        <v/>
      </c>
      <c r="V928" s="95" t="str">
        <f t="shared" si="203"/>
        <v/>
      </c>
      <c r="W928" s="95" t="str">
        <f t="shared" si="210"/>
        <v/>
      </c>
      <c r="X928" s="96" t="str">
        <f t="shared" si="211"/>
        <v/>
      </c>
    </row>
    <row r="929" spans="1:24" ht="14.4" x14ac:dyDescent="0.3">
      <c r="A929" s="13"/>
      <c r="B929" s="76"/>
      <c r="C929" s="78"/>
      <c r="D929" s="77"/>
      <c r="E929" s="66"/>
      <c r="J929" s="88" t="str">
        <f t="shared" si="199"/>
        <v/>
      </c>
      <c r="K929" s="89" t="str">
        <f t="shared" ca="1" si="200"/>
        <v/>
      </c>
      <c r="L929" s="88" t="str">
        <f t="shared" si="204"/>
        <v/>
      </c>
      <c r="M929" s="90" t="str">
        <f ca="1">IF(J929="","",VALUE(LEFT(OFFSET($E$7,$H$13*($J929-1),0),MAX(ISNUMBER(VALUE(MID(OFFSET($E$7,$H$13*($J929-1),0),{1,2,3,4,5,6,7,8,9},1)))*{1,2,3,4,5,6,7,8,9}))))</f>
        <v/>
      </c>
      <c r="N929" s="90" t="str">
        <f t="shared" ca="1" si="198"/>
        <v/>
      </c>
      <c r="O929" s="91" t="str">
        <f t="shared" si="205"/>
        <v/>
      </c>
      <c r="P929" s="91" t="str">
        <f t="shared" si="206"/>
        <v/>
      </c>
      <c r="Q929" s="92" t="str">
        <f t="shared" si="201"/>
        <v/>
      </c>
      <c r="R929" s="92" t="str">
        <f t="shared" si="207"/>
        <v/>
      </c>
      <c r="S929" s="92" t="str">
        <f t="shared" si="208"/>
        <v/>
      </c>
      <c r="T929" s="92" t="str">
        <f t="shared" si="209"/>
        <v/>
      </c>
      <c r="U929" s="94" t="str">
        <f t="shared" si="202"/>
        <v/>
      </c>
      <c r="V929" s="95" t="str">
        <f t="shared" si="203"/>
        <v/>
      </c>
      <c r="W929" s="95" t="str">
        <f t="shared" si="210"/>
        <v/>
      </c>
      <c r="X929" s="96" t="str">
        <f t="shared" si="211"/>
        <v/>
      </c>
    </row>
    <row r="930" spans="1:24" ht="14.4" x14ac:dyDescent="0.3">
      <c r="A930" s="13"/>
      <c r="B930" s="76"/>
      <c r="C930" s="78"/>
      <c r="D930" s="77"/>
      <c r="E930" s="66"/>
      <c r="J930" s="88" t="str">
        <f t="shared" si="199"/>
        <v/>
      </c>
      <c r="K930" s="89" t="str">
        <f t="shared" ca="1" si="200"/>
        <v/>
      </c>
      <c r="L930" s="88" t="str">
        <f t="shared" si="204"/>
        <v/>
      </c>
      <c r="M930" s="90" t="str">
        <f ca="1">IF(J930="","",VALUE(LEFT(OFFSET($E$7,$H$13*($J930-1),0),MAX(ISNUMBER(VALUE(MID(OFFSET($E$7,$H$13*($J930-1),0),{1,2,3,4,5,6,7,8,9},1)))*{1,2,3,4,5,6,7,8,9}))))</f>
        <v/>
      </c>
      <c r="N930" s="90" t="str">
        <f t="shared" ca="1" si="198"/>
        <v/>
      </c>
      <c r="O930" s="91" t="str">
        <f t="shared" si="205"/>
        <v/>
      </c>
      <c r="P930" s="91" t="str">
        <f t="shared" si="206"/>
        <v/>
      </c>
      <c r="Q930" s="92" t="str">
        <f t="shared" si="201"/>
        <v/>
      </c>
      <c r="R930" s="92" t="str">
        <f t="shared" si="207"/>
        <v/>
      </c>
      <c r="S930" s="92" t="str">
        <f t="shared" si="208"/>
        <v/>
      </c>
      <c r="T930" s="92" t="str">
        <f t="shared" si="209"/>
        <v/>
      </c>
      <c r="U930" s="94" t="str">
        <f t="shared" si="202"/>
        <v/>
      </c>
      <c r="V930" s="95" t="str">
        <f t="shared" si="203"/>
        <v/>
      </c>
      <c r="W930" s="95" t="str">
        <f t="shared" si="210"/>
        <v/>
      </c>
      <c r="X930" s="96" t="str">
        <f t="shared" si="211"/>
        <v/>
      </c>
    </row>
    <row r="931" spans="1:24" ht="14.4" x14ac:dyDescent="0.3">
      <c r="A931" s="13"/>
      <c r="B931" s="76"/>
      <c r="C931" s="78"/>
      <c r="D931" s="77"/>
      <c r="E931" s="66"/>
      <c r="J931" s="88" t="str">
        <f t="shared" si="199"/>
        <v/>
      </c>
      <c r="K931" s="89" t="str">
        <f t="shared" ca="1" si="200"/>
        <v/>
      </c>
      <c r="L931" s="88" t="str">
        <f t="shared" si="204"/>
        <v/>
      </c>
      <c r="M931" s="90" t="str">
        <f ca="1">IF(J931="","",VALUE(LEFT(OFFSET($E$7,$H$13*($J931-1),0),MAX(ISNUMBER(VALUE(MID(OFFSET($E$7,$H$13*($J931-1),0),{1,2,3,4,5,6,7,8,9},1)))*{1,2,3,4,5,6,7,8,9}))))</f>
        <v/>
      </c>
      <c r="N931" s="90" t="str">
        <f t="shared" ca="1" si="198"/>
        <v/>
      </c>
      <c r="O931" s="91" t="str">
        <f t="shared" si="205"/>
        <v/>
      </c>
      <c r="P931" s="91" t="str">
        <f t="shared" si="206"/>
        <v/>
      </c>
      <c r="Q931" s="92" t="str">
        <f t="shared" si="201"/>
        <v/>
      </c>
      <c r="R931" s="92" t="str">
        <f t="shared" si="207"/>
        <v/>
      </c>
      <c r="S931" s="92" t="str">
        <f t="shared" si="208"/>
        <v/>
      </c>
      <c r="T931" s="92" t="str">
        <f t="shared" si="209"/>
        <v/>
      </c>
      <c r="U931" s="94" t="str">
        <f t="shared" si="202"/>
        <v/>
      </c>
      <c r="V931" s="95" t="str">
        <f t="shared" si="203"/>
        <v/>
      </c>
      <c r="W931" s="95" t="str">
        <f t="shared" si="210"/>
        <v/>
      </c>
      <c r="X931" s="96" t="str">
        <f t="shared" si="211"/>
        <v/>
      </c>
    </row>
    <row r="932" spans="1:24" ht="14.4" x14ac:dyDescent="0.3">
      <c r="A932" s="13"/>
      <c r="B932" s="76"/>
      <c r="C932" s="78"/>
      <c r="D932" s="77"/>
      <c r="E932" s="66"/>
      <c r="J932" s="88" t="str">
        <f t="shared" si="199"/>
        <v/>
      </c>
      <c r="K932" s="89" t="str">
        <f t="shared" ca="1" si="200"/>
        <v/>
      </c>
      <c r="L932" s="88" t="str">
        <f t="shared" si="204"/>
        <v/>
      </c>
      <c r="M932" s="90" t="str">
        <f ca="1">IF(J932="","",VALUE(LEFT(OFFSET($E$7,$H$13*($J932-1),0),MAX(ISNUMBER(VALUE(MID(OFFSET($E$7,$H$13*($J932-1),0),{1,2,3,4,5,6,7,8,9},1)))*{1,2,3,4,5,6,7,8,9}))))</f>
        <v/>
      </c>
      <c r="N932" s="90" t="str">
        <f t="shared" ca="1" si="198"/>
        <v/>
      </c>
      <c r="O932" s="91" t="str">
        <f t="shared" si="205"/>
        <v/>
      </c>
      <c r="P932" s="91" t="str">
        <f t="shared" si="206"/>
        <v/>
      </c>
      <c r="Q932" s="92" t="str">
        <f t="shared" si="201"/>
        <v/>
      </c>
      <c r="R932" s="92" t="str">
        <f t="shared" si="207"/>
        <v/>
      </c>
      <c r="S932" s="92" t="str">
        <f t="shared" si="208"/>
        <v/>
      </c>
      <c r="T932" s="92" t="str">
        <f t="shared" si="209"/>
        <v/>
      </c>
      <c r="U932" s="94" t="str">
        <f t="shared" si="202"/>
        <v/>
      </c>
      <c r="V932" s="95" t="str">
        <f t="shared" si="203"/>
        <v/>
      </c>
      <c r="W932" s="95" t="str">
        <f t="shared" si="210"/>
        <v/>
      </c>
      <c r="X932" s="96" t="str">
        <f t="shared" si="211"/>
        <v/>
      </c>
    </row>
    <row r="933" spans="1:24" ht="14.4" x14ac:dyDescent="0.3">
      <c r="A933" s="13"/>
      <c r="B933" s="76"/>
      <c r="C933" s="78"/>
      <c r="D933" s="77"/>
      <c r="E933" s="66"/>
      <c r="J933" s="88" t="str">
        <f t="shared" si="199"/>
        <v/>
      </c>
      <c r="K933" s="89" t="str">
        <f t="shared" ca="1" si="200"/>
        <v/>
      </c>
      <c r="L933" s="88" t="str">
        <f t="shared" si="204"/>
        <v/>
      </c>
      <c r="M933" s="90" t="str">
        <f ca="1">IF(J933="","",VALUE(LEFT(OFFSET($E$7,$H$13*($J933-1),0),MAX(ISNUMBER(VALUE(MID(OFFSET($E$7,$H$13*($J933-1),0),{1,2,3,4,5,6,7,8,9},1)))*{1,2,3,4,5,6,7,8,9}))))</f>
        <v/>
      </c>
      <c r="N933" s="90" t="str">
        <f t="shared" ca="1" si="198"/>
        <v/>
      </c>
      <c r="O933" s="91" t="str">
        <f t="shared" si="205"/>
        <v/>
      </c>
      <c r="P933" s="91" t="str">
        <f t="shared" si="206"/>
        <v/>
      </c>
      <c r="Q933" s="92" t="str">
        <f t="shared" si="201"/>
        <v/>
      </c>
      <c r="R933" s="92" t="str">
        <f t="shared" si="207"/>
        <v/>
      </c>
      <c r="S933" s="92" t="str">
        <f t="shared" si="208"/>
        <v/>
      </c>
      <c r="T933" s="92" t="str">
        <f t="shared" si="209"/>
        <v/>
      </c>
      <c r="U933" s="94" t="str">
        <f t="shared" si="202"/>
        <v/>
      </c>
      <c r="V933" s="95" t="str">
        <f t="shared" si="203"/>
        <v/>
      </c>
      <c r="W933" s="95" t="str">
        <f t="shared" si="210"/>
        <v/>
      </c>
      <c r="X933" s="96" t="str">
        <f t="shared" si="211"/>
        <v/>
      </c>
    </row>
    <row r="934" spans="1:24" ht="14.4" x14ac:dyDescent="0.3">
      <c r="A934" s="13"/>
      <c r="B934" s="76"/>
      <c r="C934" s="78"/>
      <c r="D934" s="77"/>
      <c r="E934" s="66"/>
      <c r="J934" s="88" t="str">
        <f t="shared" si="199"/>
        <v/>
      </c>
      <c r="K934" s="89" t="str">
        <f t="shared" ca="1" si="200"/>
        <v/>
      </c>
      <c r="L934" s="88" t="str">
        <f t="shared" si="204"/>
        <v/>
      </c>
      <c r="M934" s="90" t="str">
        <f ca="1">IF(J934="","",VALUE(LEFT(OFFSET($E$7,$H$13*($J934-1),0),MAX(ISNUMBER(VALUE(MID(OFFSET($E$7,$H$13*($J934-1),0),{1,2,3,4,5,6,7,8,9},1)))*{1,2,3,4,5,6,7,8,9}))))</f>
        <v/>
      </c>
      <c r="N934" s="90" t="str">
        <f t="shared" ca="1" si="198"/>
        <v/>
      </c>
      <c r="O934" s="91" t="str">
        <f t="shared" si="205"/>
        <v/>
      </c>
      <c r="P934" s="91" t="str">
        <f t="shared" si="206"/>
        <v/>
      </c>
      <c r="Q934" s="92" t="str">
        <f t="shared" si="201"/>
        <v/>
      </c>
      <c r="R934" s="92" t="str">
        <f t="shared" si="207"/>
        <v/>
      </c>
      <c r="S934" s="92" t="str">
        <f t="shared" si="208"/>
        <v/>
      </c>
      <c r="T934" s="92" t="str">
        <f t="shared" si="209"/>
        <v/>
      </c>
      <c r="U934" s="94" t="str">
        <f t="shared" si="202"/>
        <v/>
      </c>
      <c r="V934" s="95" t="str">
        <f t="shared" si="203"/>
        <v/>
      </c>
      <c r="W934" s="95" t="str">
        <f t="shared" si="210"/>
        <v/>
      </c>
      <c r="X934" s="96" t="str">
        <f t="shared" si="211"/>
        <v/>
      </c>
    </row>
    <row r="935" spans="1:24" ht="14.4" x14ac:dyDescent="0.3">
      <c r="A935" s="13"/>
      <c r="B935" s="76"/>
      <c r="C935" s="78"/>
      <c r="D935" s="77"/>
      <c r="E935" s="66"/>
      <c r="J935" s="88" t="str">
        <f t="shared" si="199"/>
        <v/>
      </c>
      <c r="K935" s="89" t="str">
        <f t="shared" ca="1" si="200"/>
        <v/>
      </c>
      <c r="L935" s="88" t="str">
        <f t="shared" si="204"/>
        <v/>
      </c>
      <c r="M935" s="90" t="str">
        <f ca="1">IF(J935="","",VALUE(LEFT(OFFSET($E$7,$H$13*($J935-1),0),MAX(ISNUMBER(VALUE(MID(OFFSET($E$7,$H$13*($J935-1),0),{1,2,3,4,5,6,7,8,9},1)))*{1,2,3,4,5,6,7,8,9}))))</f>
        <v/>
      </c>
      <c r="N935" s="90" t="str">
        <f t="shared" ca="1" si="198"/>
        <v/>
      </c>
      <c r="O935" s="91" t="str">
        <f t="shared" si="205"/>
        <v/>
      </c>
      <c r="P935" s="91" t="str">
        <f t="shared" si="206"/>
        <v/>
      </c>
      <c r="Q935" s="92" t="str">
        <f t="shared" si="201"/>
        <v/>
      </c>
      <c r="R935" s="92" t="str">
        <f t="shared" si="207"/>
        <v/>
      </c>
      <c r="S935" s="92" t="str">
        <f t="shared" si="208"/>
        <v/>
      </c>
      <c r="T935" s="92" t="str">
        <f t="shared" si="209"/>
        <v/>
      </c>
      <c r="U935" s="94" t="str">
        <f t="shared" si="202"/>
        <v/>
      </c>
      <c r="V935" s="95" t="str">
        <f t="shared" si="203"/>
        <v/>
      </c>
      <c r="W935" s="95" t="str">
        <f t="shared" si="210"/>
        <v/>
      </c>
      <c r="X935" s="96" t="str">
        <f t="shared" si="211"/>
        <v/>
      </c>
    </row>
    <row r="936" spans="1:24" ht="14.4" x14ac:dyDescent="0.3">
      <c r="A936" s="13"/>
      <c r="B936" s="76"/>
      <c r="C936" s="78"/>
      <c r="D936" s="77"/>
      <c r="E936" s="66"/>
      <c r="J936" s="88" t="str">
        <f t="shared" si="199"/>
        <v/>
      </c>
      <c r="K936" s="89" t="str">
        <f t="shared" ca="1" si="200"/>
        <v/>
      </c>
      <c r="L936" s="88" t="str">
        <f t="shared" si="204"/>
        <v/>
      </c>
      <c r="M936" s="90" t="str">
        <f ca="1">IF(J936="","",VALUE(LEFT(OFFSET($E$7,$H$13*($J936-1),0),MAX(ISNUMBER(VALUE(MID(OFFSET($E$7,$H$13*($J936-1),0),{1,2,3,4,5,6,7,8,9},1)))*{1,2,3,4,5,6,7,8,9}))))</f>
        <v/>
      </c>
      <c r="N936" s="90" t="str">
        <f t="shared" ca="1" si="198"/>
        <v/>
      </c>
      <c r="O936" s="91" t="str">
        <f t="shared" si="205"/>
        <v/>
      </c>
      <c r="P936" s="91" t="str">
        <f t="shared" si="206"/>
        <v/>
      </c>
      <c r="Q936" s="92" t="str">
        <f t="shared" si="201"/>
        <v/>
      </c>
      <c r="R936" s="92" t="str">
        <f t="shared" si="207"/>
        <v/>
      </c>
      <c r="S936" s="92" t="str">
        <f t="shared" si="208"/>
        <v/>
      </c>
      <c r="T936" s="92" t="str">
        <f t="shared" si="209"/>
        <v/>
      </c>
      <c r="U936" s="94" t="str">
        <f t="shared" si="202"/>
        <v/>
      </c>
      <c r="V936" s="95" t="str">
        <f t="shared" si="203"/>
        <v/>
      </c>
      <c r="W936" s="95" t="str">
        <f t="shared" si="210"/>
        <v/>
      </c>
      <c r="X936" s="96" t="str">
        <f t="shared" si="211"/>
        <v/>
      </c>
    </row>
    <row r="937" spans="1:24" ht="14.4" x14ac:dyDescent="0.3">
      <c r="A937" s="13"/>
      <c r="B937" s="76"/>
      <c r="C937" s="78"/>
      <c r="D937" s="77"/>
      <c r="E937" s="66"/>
      <c r="J937" s="88" t="str">
        <f t="shared" si="199"/>
        <v/>
      </c>
      <c r="K937" s="89" t="str">
        <f t="shared" ca="1" si="200"/>
        <v/>
      </c>
      <c r="L937" s="88" t="str">
        <f t="shared" si="204"/>
        <v/>
      </c>
      <c r="M937" s="90" t="str">
        <f ca="1">IF(J937="","",VALUE(LEFT(OFFSET($E$7,$H$13*($J937-1),0),MAX(ISNUMBER(VALUE(MID(OFFSET($E$7,$H$13*($J937-1),0),{1,2,3,4,5,6,7,8,9},1)))*{1,2,3,4,5,6,7,8,9}))))</f>
        <v/>
      </c>
      <c r="N937" s="90" t="str">
        <f t="shared" ca="1" si="198"/>
        <v/>
      </c>
      <c r="O937" s="91" t="str">
        <f t="shared" si="205"/>
        <v/>
      </c>
      <c r="P937" s="91" t="str">
        <f t="shared" si="206"/>
        <v/>
      </c>
      <c r="Q937" s="92" t="str">
        <f t="shared" si="201"/>
        <v/>
      </c>
      <c r="R937" s="92" t="str">
        <f t="shared" si="207"/>
        <v/>
      </c>
      <c r="S937" s="92" t="str">
        <f t="shared" si="208"/>
        <v/>
      </c>
      <c r="T937" s="92" t="str">
        <f t="shared" si="209"/>
        <v/>
      </c>
      <c r="U937" s="94" t="str">
        <f t="shared" si="202"/>
        <v/>
      </c>
      <c r="V937" s="95" t="str">
        <f t="shared" si="203"/>
        <v/>
      </c>
      <c r="W937" s="95" t="str">
        <f t="shared" si="210"/>
        <v/>
      </c>
      <c r="X937" s="96" t="str">
        <f t="shared" si="211"/>
        <v/>
      </c>
    </row>
    <row r="938" spans="1:24" ht="14.4" x14ac:dyDescent="0.3">
      <c r="A938" s="13"/>
      <c r="B938" s="76"/>
      <c r="C938" s="78"/>
      <c r="D938" s="77"/>
      <c r="E938" s="66"/>
      <c r="J938" s="88" t="str">
        <f t="shared" si="199"/>
        <v/>
      </c>
      <c r="K938" s="89" t="str">
        <f t="shared" ca="1" si="200"/>
        <v/>
      </c>
      <c r="L938" s="88" t="str">
        <f t="shared" si="204"/>
        <v/>
      </c>
      <c r="M938" s="90" t="str">
        <f ca="1">IF(J938="","",VALUE(LEFT(OFFSET($E$7,$H$13*($J938-1),0),MAX(ISNUMBER(VALUE(MID(OFFSET($E$7,$H$13*($J938-1),0),{1,2,3,4,5,6,7,8,9},1)))*{1,2,3,4,5,6,7,8,9}))))</f>
        <v/>
      </c>
      <c r="N938" s="90" t="str">
        <f t="shared" ca="1" si="198"/>
        <v/>
      </c>
      <c r="O938" s="91" t="str">
        <f t="shared" si="205"/>
        <v/>
      </c>
      <c r="P938" s="91" t="str">
        <f t="shared" si="206"/>
        <v/>
      </c>
      <c r="Q938" s="92" t="str">
        <f t="shared" si="201"/>
        <v/>
      </c>
      <c r="R938" s="92" t="str">
        <f t="shared" si="207"/>
        <v/>
      </c>
      <c r="S938" s="92" t="str">
        <f t="shared" si="208"/>
        <v/>
      </c>
      <c r="T938" s="92" t="str">
        <f t="shared" si="209"/>
        <v/>
      </c>
      <c r="U938" s="94" t="str">
        <f t="shared" si="202"/>
        <v/>
      </c>
      <c r="V938" s="95" t="str">
        <f t="shared" si="203"/>
        <v/>
      </c>
      <c r="W938" s="95" t="str">
        <f t="shared" si="210"/>
        <v/>
      </c>
      <c r="X938" s="96" t="str">
        <f t="shared" si="211"/>
        <v/>
      </c>
    </row>
    <row r="939" spans="1:24" ht="14.4" x14ac:dyDescent="0.3">
      <c r="A939" s="13"/>
      <c r="B939" s="76"/>
      <c r="C939" s="78"/>
      <c r="D939" s="77"/>
      <c r="E939" s="66"/>
      <c r="J939" s="88" t="str">
        <f t="shared" si="199"/>
        <v/>
      </c>
      <c r="K939" s="89" t="str">
        <f t="shared" ca="1" si="200"/>
        <v/>
      </c>
      <c r="L939" s="88" t="str">
        <f t="shared" si="204"/>
        <v/>
      </c>
      <c r="M939" s="90" t="str">
        <f ca="1">IF(J939="","",VALUE(LEFT(OFFSET($E$7,$H$13*($J939-1),0),MAX(ISNUMBER(VALUE(MID(OFFSET($E$7,$H$13*($J939-1),0),{1,2,3,4,5,6,7,8,9},1)))*{1,2,3,4,5,6,7,8,9}))))</f>
        <v/>
      </c>
      <c r="N939" s="90" t="str">
        <f t="shared" ca="1" si="198"/>
        <v/>
      </c>
      <c r="O939" s="91" t="str">
        <f t="shared" si="205"/>
        <v/>
      </c>
      <c r="P939" s="91" t="str">
        <f t="shared" si="206"/>
        <v/>
      </c>
      <c r="Q939" s="92" t="str">
        <f t="shared" si="201"/>
        <v/>
      </c>
      <c r="R939" s="92" t="str">
        <f t="shared" si="207"/>
        <v/>
      </c>
      <c r="S939" s="92" t="str">
        <f t="shared" si="208"/>
        <v/>
      </c>
      <c r="T939" s="92" t="str">
        <f t="shared" si="209"/>
        <v/>
      </c>
      <c r="U939" s="94" t="str">
        <f t="shared" si="202"/>
        <v/>
      </c>
      <c r="V939" s="95" t="str">
        <f t="shared" si="203"/>
        <v/>
      </c>
      <c r="W939" s="95" t="str">
        <f t="shared" si="210"/>
        <v/>
      </c>
      <c r="X939" s="96" t="str">
        <f t="shared" si="211"/>
        <v/>
      </c>
    </row>
    <row r="940" spans="1:24" ht="14.4" x14ac:dyDescent="0.3">
      <c r="A940" s="13"/>
      <c r="B940" s="76"/>
      <c r="C940" s="78"/>
      <c r="D940" s="77"/>
      <c r="E940" s="66"/>
      <c r="J940" s="88" t="str">
        <f t="shared" si="199"/>
        <v/>
      </c>
      <c r="K940" s="89" t="str">
        <f t="shared" ca="1" si="200"/>
        <v/>
      </c>
      <c r="L940" s="88" t="str">
        <f t="shared" si="204"/>
        <v/>
      </c>
      <c r="M940" s="90" t="str">
        <f ca="1">IF(J940="","",VALUE(LEFT(OFFSET($E$7,$H$13*($J940-1),0),MAX(ISNUMBER(VALUE(MID(OFFSET($E$7,$H$13*($J940-1),0),{1,2,3,4,5,6,7,8,9},1)))*{1,2,3,4,5,6,7,8,9}))))</f>
        <v/>
      </c>
      <c r="N940" s="90" t="str">
        <f t="shared" ca="1" si="198"/>
        <v/>
      </c>
      <c r="O940" s="91" t="str">
        <f t="shared" si="205"/>
        <v/>
      </c>
      <c r="P940" s="91" t="str">
        <f t="shared" si="206"/>
        <v/>
      </c>
      <c r="Q940" s="92" t="str">
        <f t="shared" si="201"/>
        <v/>
      </c>
      <c r="R940" s="92" t="str">
        <f t="shared" si="207"/>
        <v/>
      </c>
      <c r="S940" s="92" t="str">
        <f t="shared" si="208"/>
        <v/>
      </c>
      <c r="T940" s="92" t="str">
        <f t="shared" si="209"/>
        <v/>
      </c>
      <c r="U940" s="94" t="str">
        <f t="shared" si="202"/>
        <v/>
      </c>
      <c r="V940" s="95" t="str">
        <f t="shared" si="203"/>
        <v/>
      </c>
      <c r="W940" s="95" t="str">
        <f t="shared" si="210"/>
        <v/>
      </c>
      <c r="X940" s="96" t="str">
        <f t="shared" si="211"/>
        <v/>
      </c>
    </row>
    <row r="941" spans="1:24" ht="14.4" x14ac:dyDescent="0.3">
      <c r="A941" s="13"/>
      <c r="B941" s="76"/>
      <c r="C941" s="78"/>
      <c r="D941" s="77"/>
      <c r="E941" s="66"/>
      <c r="J941" s="88" t="str">
        <f t="shared" si="199"/>
        <v/>
      </c>
      <c r="K941" s="89" t="str">
        <f t="shared" ca="1" si="200"/>
        <v/>
      </c>
      <c r="L941" s="88" t="str">
        <f t="shared" si="204"/>
        <v/>
      </c>
      <c r="M941" s="90" t="str">
        <f ca="1">IF(J941="","",VALUE(LEFT(OFFSET($E$7,$H$13*($J941-1),0),MAX(ISNUMBER(VALUE(MID(OFFSET($E$7,$H$13*($J941-1),0),{1,2,3,4,5,6,7,8,9},1)))*{1,2,3,4,5,6,7,8,9}))))</f>
        <v/>
      </c>
      <c r="N941" s="90" t="str">
        <f t="shared" ca="1" si="198"/>
        <v/>
      </c>
      <c r="O941" s="91" t="str">
        <f t="shared" si="205"/>
        <v/>
      </c>
      <c r="P941" s="91" t="str">
        <f t="shared" si="206"/>
        <v/>
      </c>
      <c r="Q941" s="92" t="str">
        <f t="shared" si="201"/>
        <v/>
      </c>
      <c r="R941" s="92" t="str">
        <f t="shared" si="207"/>
        <v/>
      </c>
      <c r="S941" s="92" t="str">
        <f t="shared" si="208"/>
        <v/>
      </c>
      <c r="T941" s="92" t="str">
        <f t="shared" si="209"/>
        <v/>
      </c>
      <c r="U941" s="94" t="str">
        <f t="shared" si="202"/>
        <v/>
      </c>
      <c r="V941" s="95" t="str">
        <f t="shared" si="203"/>
        <v/>
      </c>
      <c r="W941" s="95" t="str">
        <f t="shared" si="210"/>
        <v/>
      </c>
      <c r="X941" s="96" t="str">
        <f t="shared" si="211"/>
        <v/>
      </c>
    </row>
    <row r="942" spans="1:24" ht="14.4" x14ac:dyDescent="0.3">
      <c r="A942" s="13"/>
      <c r="B942" s="76"/>
      <c r="C942" s="78"/>
      <c r="D942" s="77"/>
      <c r="E942" s="66"/>
      <c r="J942" s="88" t="str">
        <f t="shared" si="199"/>
        <v/>
      </c>
      <c r="K942" s="89" t="str">
        <f t="shared" ca="1" si="200"/>
        <v/>
      </c>
      <c r="L942" s="88" t="str">
        <f t="shared" si="204"/>
        <v/>
      </c>
      <c r="M942" s="90" t="str">
        <f ca="1">IF(J942="","",VALUE(LEFT(OFFSET($E$7,$H$13*($J942-1),0),MAX(ISNUMBER(VALUE(MID(OFFSET($E$7,$H$13*($J942-1),0),{1,2,3,4,5,6,7,8,9},1)))*{1,2,3,4,5,6,7,8,9}))))</f>
        <v/>
      </c>
      <c r="N942" s="90" t="str">
        <f t="shared" ca="1" si="198"/>
        <v/>
      </c>
      <c r="O942" s="91" t="str">
        <f t="shared" si="205"/>
        <v/>
      </c>
      <c r="P942" s="91" t="str">
        <f t="shared" si="206"/>
        <v/>
      </c>
      <c r="Q942" s="92" t="str">
        <f t="shared" si="201"/>
        <v/>
      </c>
      <c r="R942" s="92" t="str">
        <f t="shared" si="207"/>
        <v/>
      </c>
      <c r="S942" s="92" t="str">
        <f t="shared" si="208"/>
        <v/>
      </c>
      <c r="T942" s="92" t="str">
        <f t="shared" si="209"/>
        <v/>
      </c>
      <c r="U942" s="94" t="str">
        <f t="shared" si="202"/>
        <v/>
      </c>
      <c r="V942" s="95" t="str">
        <f t="shared" si="203"/>
        <v/>
      </c>
      <c r="W942" s="95" t="str">
        <f t="shared" si="210"/>
        <v/>
      </c>
      <c r="X942" s="96" t="str">
        <f t="shared" si="211"/>
        <v/>
      </c>
    </row>
    <row r="943" spans="1:24" ht="14.4" x14ac:dyDescent="0.3">
      <c r="A943" s="13"/>
      <c r="B943" s="76"/>
      <c r="C943" s="78"/>
      <c r="D943" s="77"/>
      <c r="E943" s="66"/>
      <c r="J943" s="88" t="str">
        <f t="shared" si="199"/>
        <v/>
      </c>
      <c r="K943" s="89" t="str">
        <f t="shared" ca="1" si="200"/>
        <v/>
      </c>
      <c r="L943" s="88" t="str">
        <f t="shared" si="204"/>
        <v/>
      </c>
      <c r="M943" s="90" t="str">
        <f ca="1">IF(J943="","",VALUE(LEFT(OFFSET($E$7,$H$13*($J943-1),0),MAX(ISNUMBER(VALUE(MID(OFFSET($E$7,$H$13*($J943-1),0),{1,2,3,4,5,6,7,8,9},1)))*{1,2,3,4,5,6,7,8,9}))))</f>
        <v/>
      </c>
      <c r="N943" s="90" t="str">
        <f t="shared" ca="1" si="198"/>
        <v/>
      </c>
      <c r="O943" s="91" t="str">
        <f t="shared" si="205"/>
        <v/>
      </c>
      <c r="P943" s="91" t="str">
        <f t="shared" si="206"/>
        <v/>
      </c>
      <c r="Q943" s="92" t="str">
        <f t="shared" si="201"/>
        <v/>
      </c>
      <c r="R943" s="92" t="str">
        <f t="shared" si="207"/>
        <v/>
      </c>
      <c r="S943" s="92" t="str">
        <f t="shared" si="208"/>
        <v/>
      </c>
      <c r="T943" s="92" t="str">
        <f t="shared" si="209"/>
        <v/>
      </c>
      <c r="U943" s="94" t="str">
        <f t="shared" si="202"/>
        <v/>
      </c>
      <c r="V943" s="95" t="str">
        <f t="shared" si="203"/>
        <v/>
      </c>
      <c r="W943" s="95" t="str">
        <f t="shared" si="210"/>
        <v/>
      </c>
      <c r="X943" s="96" t="str">
        <f t="shared" si="211"/>
        <v/>
      </c>
    </row>
    <row r="944" spans="1:24" ht="14.4" x14ac:dyDescent="0.3">
      <c r="A944" s="13"/>
      <c r="B944" s="76"/>
      <c r="C944" s="78"/>
      <c r="D944" s="77"/>
      <c r="E944" s="66"/>
      <c r="J944" s="88" t="str">
        <f t="shared" si="199"/>
        <v/>
      </c>
      <c r="K944" s="89" t="str">
        <f t="shared" ca="1" si="200"/>
        <v/>
      </c>
      <c r="L944" s="88" t="str">
        <f t="shared" si="204"/>
        <v/>
      </c>
      <c r="M944" s="90" t="str">
        <f ca="1">IF(J944="","",VALUE(LEFT(OFFSET($E$7,$H$13*($J944-1),0),MAX(ISNUMBER(VALUE(MID(OFFSET($E$7,$H$13*($J944-1),0),{1,2,3,4,5,6,7,8,9},1)))*{1,2,3,4,5,6,7,8,9}))))</f>
        <v/>
      </c>
      <c r="N944" s="90" t="str">
        <f t="shared" ca="1" si="198"/>
        <v/>
      </c>
      <c r="O944" s="91" t="str">
        <f t="shared" si="205"/>
        <v/>
      </c>
      <c r="P944" s="91" t="str">
        <f t="shared" si="206"/>
        <v/>
      </c>
      <c r="Q944" s="92" t="str">
        <f t="shared" si="201"/>
        <v/>
      </c>
      <c r="R944" s="92" t="str">
        <f t="shared" si="207"/>
        <v/>
      </c>
      <c r="S944" s="92" t="str">
        <f t="shared" si="208"/>
        <v/>
      </c>
      <c r="T944" s="92" t="str">
        <f t="shared" si="209"/>
        <v/>
      </c>
      <c r="U944" s="94" t="str">
        <f t="shared" si="202"/>
        <v/>
      </c>
      <c r="V944" s="95" t="str">
        <f t="shared" si="203"/>
        <v/>
      </c>
      <c r="W944" s="95" t="str">
        <f t="shared" si="210"/>
        <v/>
      </c>
      <c r="X944" s="96" t="str">
        <f t="shared" si="211"/>
        <v/>
      </c>
    </row>
    <row r="945" spans="1:24" ht="14.4" x14ac:dyDescent="0.3">
      <c r="A945" s="13"/>
      <c r="B945" s="76"/>
      <c r="C945" s="78"/>
      <c r="D945" s="77"/>
      <c r="E945" s="66"/>
      <c r="J945" s="88" t="str">
        <f t="shared" si="199"/>
        <v/>
      </c>
      <c r="K945" s="89" t="str">
        <f t="shared" ca="1" si="200"/>
        <v/>
      </c>
      <c r="L945" s="88" t="str">
        <f t="shared" si="204"/>
        <v/>
      </c>
      <c r="M945" s="90" t="str">
        <f ca="1">IF(J945="","",VALUE(LEFT(OFFSET($E$7,$H$13*($J945-1),0),MAX(ISNUMBER(VALUE(MID(OFFSET($E$7,$H$13*($J945-1),0),{1,2,3,4,5,6,7,8,9},1)))*{1,2,3,4,5,6,7,8,9}))))</f>
        <v/>
      </c>
      <c r="N945" s="90" t="str">
        <f t="shared" ca="1" si="198"/>
        <v/>
      </c>
      <c r="O945" s="91" t="str">
        <f t="shared" si="205"/>
        <v/>
      </c>
      <c r="P945" s="91" t="str">
        <f t="shared" si="206"/>
        <v/>
      </c>
      <c r="Q945" s="92" t="str">
        <f t="shared" si="201"/>
        <v/>
      </c>
      <c r="R945" s="92" t="str">
        <f t="shared" si="207"/>
        <v/>
      </c>
      <c r="S945" s="92" t="str">
        <f t="shared" si="208"/>
        <v/>
      </c>
      <c r="T945" s="92" t="str">
        <f t="shared" si="209"/>
        <v/>
      </c>
      <c r="U945" s="94" t="str">
        <f t="shared" si="202"/>
        <v/>
      </c>
      <c r="V945" s="95" t="str">
        <f t="shared" si="203"/>
        <v/>
      </c>
      <c r="W945" s="95" t="str">
        <f t="shared" si="210"/>
        <v/>
      </c>
      <c r="X945" s="96" t="str">
        <f t="shared" si="211"/>
        <v/>
      </c>
    </row>
    <row r="946" spans="1:24" ht="14.4" x14ac:dyDescent="0.3">
      <c r="A946" s="13"/>
      <c r="B946" s="76"/>
      <c r="C946" s="78"/>
      <c r="D946" s="77"/>
      <c r="E946" s="66"/>
      <c r="J946" s="88" t="str">
        <f t="shared" si="199"/>
        <v/>
      </c>
      <c r="K946" s="89" t="str">
        <f t="shared" ca="1" si="200"/>
        <v/>
      </c>
      <c r="L946" s="88" t="str">
        <f t="shared" si="204"/>
        <v/>
      </c>
      <c r="M946" s="90" t="str">
        <f ca="1">IF(J946="","",VALUE(LEFT(OFFSET($E$7,$H$13*($J946-1),0),MAX(ISNUMBER(VALUE(MID(OFFSET($E$7,$H$13*($J946-1),0),{1,2,3,4,5,6,7,8,9},1)))*{1,2,3,4,5,6,7,8,9}))))</f>
        <v/>
      </c>
      <c r="N946" s="90" t="str">
        <f t="shared" ca="1" si="198"/>
        <v/>
      </c>
      <c r="O946" s="91" t="str">
        <f t="shared" si="205"/>
        <v/>
      </c>
      <c r="P946" s="91" t="str">
        <f t="shared" si="206"/>
        <v/>
      </c>
      <c r="Q946" s="92" t="str">
        <f t="shared" si="201"/>
        <v/>
      </c>
      <c r="R946" s="92" t="str">
        <f t="shared" si="207"/>
        <v/>
      </c>
      <c r="S946" s="92" t="str">
        <f t="shared" si="208"/>
        <v/>
      </c>
      <c r="T946" s="92" t="str">
        <f t="shared" si="209"/>
        <v/>
      </c>
      <c r="U946" s="94" t="str">
        <f t="shared" si="202"/>
        <v/>
      </c>
      <c r="V946" s="95" t="str">
        <f t="shared" si="203"/>
        <v/>
      </c>
      <c r="W946" s="95" t="str">
        <f t="shared" si="210"/>
        <v/>
      </c>
      <c r="X946" s="96" t="str">
        <f t="shared" si="211"/>
        <v/>
      </c>
    </row>
    <row r="947" spans="1:24" ht="14.4" x14ac:dyDescent="0.3">
      <c r="A947" s="13"/>
      <c r="B947" s="76"/>
      <c r="C947" s="78"/>
      <c r="D947" s="77"/>
      <c r="E947" s="66"/>
      <c r="J947" s="88" t="str">
        <f t="shared" si="199"/>
        <v/>
      </c>
      <c r="K947" s="89" t="str">
        <f t="shared" ca="1" si="200"/>
        <v/>
      </c>
      <c r="L947" s="88" t="str">
        <f t="shared" si="204"/>
        <v/>
      </c>
      <c r="M947" s="90" t="str">
        <f ca="1">IF(J947="","",VALUE(LEFT(OFFSET($E$7,$H$13*($J947-1),0),MAX(ISNUMBER(VALUE(MID(OFFSET($E$7,$H$13*($J947-1),0),{1,2,3,4,5,6,7,8,9},1)))*{1,2,3,4,5,6,7,8,9}))))</f>
        <v/>
      </c>
      <c r="N947" s="90" t="str">
        <f t="shared" ca="1" si="198"/>
        <v/>
      </c>
      <c r="O947" s="91" t="str">
        <f t="shared" si="205"/>
        <v/>
      </c>
      <c r="P947" s="91" t="str">
        <f t="shared" si="206"/>
        <v/>
      </c>
      <c r="Q947" s="92" t="str">
        <f t="shared" si="201"/>
        <v/>
      </c>
      <c r="R947" s="92" t="str">
        <f t="shared" si="207"/>
        <v/>
      </c>
      <c r="S947" s="92" t="str">
        <f t="shared" si="208"/>
        <v/>
      </c>
      <c r="T947" s="92" t="str">
        <f t="shared" si="209"/>
        <v/>
      </c>
      <c r="U947" s="94" t="str">
        <f t="shared" si="202"/>
        <v/>
      </c>
      <c r="V947" s="95" t="str">
        <f t="shared" si="203"/>
        <v/>
      </c>
      <c r="W947" s="95" t="str">
        <f t="shared" si="210"/>
        <v/>
      </c>
      <c r="X947" s="96" t="str">
        <f t="shared" si="211"/>
        <v/>
      </c>
    </row>
    <row r="948" spans="1:24" ht="14.4" x14ac:dyDescent="0.3">
      <c r="A948" s="13"/>
      <c r="B948" s="76"/>
      <c r="C948" s="78"/>
      <c r="D948" s="77"/>
      <c r="E948" s="66"/>
      <c r="J948" s="88" t="str">
        <f t="shared" si="199"/>
        <v/>
      </c>
      <c r="K948" s="89" t="str">
        <f t="shared" ca="1" si="200"/>
        <v/>
      </c>
      <c r="L948" s="88" t="str">
        <f t="shared" si="204"/>
        <v/>
      </c>
      <c r="M948" s="90" t="str">
        <f ca="1">IF(J948="","",VALUE(LEFT(OFFSET($E$7,$H$13*($J948-1),0),MAX(ISNUMBER(VALUE(MID(OFFSET($E$7,$H$13*($J948-1),0),{1,2,3,4,5,6,7,8,9},1)))*{1,2,3,4,5,6,7,8,9}))))</f>
        <v/>
      </c>
      <c r="N948" s="90" t="str">
        <f t="shared" ca="1" si="198"/>
        <v/>
      </c>
      <c r="O948" s="91" t="str">
        <f t="shared" si="205"/>
        <v/>
      </c>
      <c r="P948" s="91" t="str">
        <f t="shared" si="206"/>
        <v/>
      </c>
      <c r="Q948" s="92" t="str">
        <f t="shared" si="201"/>
        <v/>
      </c>
      <c r="R948" s="92" t="str">
        <f t="shared" si="207"/>
        <v/>
      </c>
      <c r="S948" s="92" t="str">
        <f t="shared" si="208"/>
        <v/>
      </c>
      <c r="T948" s="92" t="str">
        <f t="shared" si="209"/>
        <v/>
      </c>
      <c r="U948" s="94" t="str">
        <f t="shared" si="202"/>
        <v/>
      </c>
      <c r="V948" s="95" t="str">
        <f t="shared" si="203"/>
        <v/>
      </c>
      <c r="W948" s="95" t="str">
        <f t="shared" si="210"/>
        <v/>
      </c>
      <c r="X948" s="96" t="str">
        <f t="shared" si="211"/>
        <v/>
      </c>
    </row>
    <row r="949" spans="1:24" ht="14.4" x14ac:dyDescent="0.3">
      <c r="A949" s="13"/>
      <c r="B949" s="76"/>
      <c r="C949" s="78"/>
      <c r="D949" s="77"/>
      <c r="E949" s="66"/>
      <c r="J949" s="88" t="str">
        <f t="shared" si="199"/>
        <v/>
      </c>
      <c r="K949" s="89" t="str">
        <f t="shared" ca="1" si="200"/>
        <v/>
      </c>
      <c r="L949" s="88" t="str">
        <f t="shared" si="204"/>
        <v/>
      </c>
      <c r="M949" s="90" t="str">
        <f ca="1">IF(J949="","",VALUE(LEFT(OFFSET($E$7,$H$13*($J949-1),0),MAX(ISNUMBER(VALUE(MID(OFFSET($E$7,$H$13*($J949-1),0),{1,2,3,4,5,6,7,8,9},1)))*{1,2,3,4,5,6,7,8,9}))))</f>
        <v/>
      </c>
      <c r="N949" s="90" t="str">
        <f t="shared" ca="1" si="198"/>
        <v/>
      </c>
      <c r="O949" s="91" t="str">
        <f t="shared" si="205"/>
        <v/>
      </c>
      <c r="P949" s="91" t="str">
        <f t="shared" si="206"/>
        <v/>
      </c>
      <c r="Q949" s="92" t="str">
        <f t="shared" si="201"/>
        <v/>
      </c>
      <c r="R949" s="92" t="str">
        <f t="shared" si="207"/>
        <v/>
      </c>
      <c r="S949" s="92" t="str">
        <f t="shared" si="208"/>
        <v/>
      </c>
      <c r="T949" s="92" t="str">
        <f t="shared" si="209"/>
        <v/>
      </c>
      <c r="U949" s="94" t="str">
        <f t="shared" si="202"/>
        <v/>
      </c>
      <c r="V949" s="95" t="str">
        <f t="shared" si="203"/>
        <v/>
      </c>
      <c r="W949" s="95" t="str">
        <f t="shared" si="210"/>
        <v/>
      </c>
      <c r="X949" s="96" t="str">
        <f t="shared" si="211"/>
        <v/>
      </c>
    </row>
    <row r="950" spans="1:24" ht="14.4" x14ac:dyDescent="0.3">
      <c r="A950" s="13"/>
      <c r="B950" s="76"/>
      <c r="C950" s="78"/>
      <c r="D950" s="77"/>
      <c r="E950" s="66"/>
      <c r="J950" s="88" t="str">
        <f t="shared" si="199"/>
        <v/>
      </c>
      <c r="K950" s="89" t="str">
        <f t="shared" ca="1" si="200"/>
        <v/>
      </c>
      <c r="L950" s="88" t="str">
        <f t="shared" si="204"/>
        <v/>
      </c>
      <c r="M950" s="90" t="str">
        <f ca="1">IF(J950="","",VALUE(LEFT(OFFSET($E$7,$H$13*($J950-1),0),MAX(ISNUMBER(VALUE(MID(OFFSET($E$7,$H$13*($J950-1),0),{1,2,3,4,5,6,7,8,9},1)))*{1,2,3,4,5,6,7,8,9}))))</f>
        <v/>
      </c>
      <c r="N950" s="90" t="str">
        <f t="shared" ca="1" si="198"/>
        <v/>
      </c>
      <c r="O950" s="91" t="str">
        <f t="shared" si="205"/>
        <v/>
      </c>
      <c r="P950" s="91" t="str">
        <f t="shared" si="206"/>
        <v/>
      </c>
      <c r="Q950" s="92" t="str">
        <f t="shared" si="201"/>
        <v/>
      </c>
      <c r="R950" s="92" t="str">
        <f t="shared" si="207"/>
        <v/>
      </c>
      <c r="S950" s="92" t="str">
        <f t="shared" si="208"/>
        <v/>
      </c>
      <c r="T950" s="92" t="str">
        <f t="shared" si="209"/>
        <v/>
      </c>
      <c r="U950" s="94" t="str">
        <f t="shared" si="202"/>
        <v/>
      </c>
      <c r="V950" s="95" t="str">
        <f t="shared" si="203"/>
        <v/>
      </c>
      <c r="W950" s="95" t="str">
        <f t="shared" si="210"/>
        <v/>
      </c>
      <c r="X950" s="96" t="str">
        <f t="shared" si="211"/>
        <v/>
      </c>
    </row>
    <row r="951" spans="1:24" ht="14.4" x14ac:dyDescent="0.3">
      <c r="A951" s="13"/>
      <c r="B951" s="76"/>
      <c r="C951" s="78"/>
      <c r="D951" s="77"/>
      <c r="E951" s="66"/>
      <c r="J951" s="88" t="str">
        <f t="shared" si="199"/>
        <v/>
      </c>
      <c r="K951" s="89" t="str">
        <f t="shared" ca="1" si="200"/>
        <v/>
      </c>
      <c r="L951" s="88" t="str">
        <f t="shared" si="204"/>
        <v/>
      </c>
      <c r="M951" s="90" t="str">
        <f ca="1">IF(J951="","",VALUE(LEFT(OFFSET($E$7,$H$13*($J951-1),0),MAX(ISNUMBER(VALUE(MID(OFFSET($E$7,$H$13*($J951-1),0),{1,2,3,4,5,6,7,8,9},1)))*{1,2,3,4,5,6,7,8,9}))))</f>
        <v/>
      </c>
      <c r="N951" s="90" t="str">
        <f t="shared" ca="1" si="198"/>
        <v/>
      </c>
      <c r="O951" s="91" t="str">
        <f t="shared" si="205"/>
        <v/>
      </c>
      <c r="P951" s="91" t="str">
        <f t="shared" si="206"/>
        <v/>
      </c>
      <c r="Q951" s="92" t="str">
        <f t="shared" si="201"/>
        <v/>
      </c>
      <c r="R951" s="92" t="str">
        <f t="shared" si="207"/>
        <v/>
      </c>
      <c r="S951" s="92" t="str">
        <f t="shared" si="208"/>
        <v/>
      </c>
      <c r="T951" s="92" t="str">
        <f t="shared" si="209"/>
        <v/>
      </c>
      <c r="U951" s="94" t="str">
        <f t="shared" si="202"/>
        <v/>
      </c>
      <c r="V951" s="95" t="str">
        <f t="shared" si="203"/>
        <v/>
      </c>
      <c r="W951" s="95" t="str">
        <f t="shared" si="210"/>
        <v/>
      </c>
      <c r="X951" s="96" t="str">
        <f t="shared" si="211"/>
        <v/>
      </c>
    </row>
    <row r="952" spans="1:24" ht="14.4" x14ac:dyDescent="0.3">
      <c r="A952" s="13"/>
      <c r="B952" s="76"/>
      <c r="C952" s="78"/>
      <c r="D952" s="77"/>
      <c r="E952" s="66"/>
      <c r="J952" s="88" t="str">
        <f t="shared" si="199"/>
        <v/>
      </c>
      <c r="K952" s="89" t="str">
        <f t="shared" ca="1" si="200"/>
        <v/>
      </c>
      <c r="L952" s="88" t="str">
        <f t="shared" si="204"/>
        <v/>
      </c>
      <c r="M952" s="90" t="str">
        <f ca="1">IF(J952="","",VALUE(LEFT(OFFSET($E$7,$H$13*($J952-1),0),MAX(ISNUMBER(VALUE(MID(OFFSET($E$7,$H$13*($J952-1),0),{1,2,3,4,5,6,7,8,9},1)))*{1,2,3,4,5,6,7,8,9}))))</f>
        <v/>
      </c>
      <c r="N952" s="90" t="str">
        <f t="shared" ca="1" si="198"/>
        <v/>
      </c>
      <c r="O952" s="91" t="str">
        <f t="shared" si="205"/>
        <v/>
      </c>
      <c r="P952" s="91" t="str">
        <f t="shared" si="206"/>
        <v/>
      </c>
      <c r="Q952" s="92" t="str">
        <f t="shared" si="201"/>
        <v/>
      </c>
      <c r="R952" s="92" t="str">
        <f t="shared" si="207"/>
        <v/>
      </c>
      <c r="S952" s="92" t="str">
        <f t="shared" si="208"/>
        <v/>
      </c>
      <c r="T952" s="92" t="str">
        <f t="shared" si="209"/>
        <v/>
      </c>
      <c r="U952" s="94" t="str">
        <f t="shared" si="202"/>
        <v/>
      </c>
      <c r="V952" s="95" t="str">
        <f t="shared" si="203"/>
        <v/>
      </c>
      <c r="W952" s="95" t="str">
        <f t="shared" si="210"/>
        <v/>
      </c>
      <c r="X952" s="96" t="str">
        <f t="shared" si="211"/>
        <v/>
      </c>
    </row>
    <row r="953" spans="1:24" ht="14.4" x14ac:dyDescent="0.3">
      <c r="A953" s="13"/>
      <c r="B953" s="76"/>
      <c r="C953" s="78"/>
      <c r="D953" s="77"/>
      <c r="E953" s="66"/>
      <c r="J953" s="88" t="str">
        <f t="shared" si="199"/>
        <v/>
      </c>
      <c r="K953" s="89" t="str">
        <f t="shared" ca="1" si="200"/>
        <v/>
      </c>
      <c r="L953" s="88" t="str">
        <f t="shared" si="204"/>
        <v/>
      </c>
      <c r="M953" s="90" t="str">
        <f ca="1">IF(J953="","",VALUE(LEFT(OFFSET($E$7,$H$13*($J953-1),0),MAX(ISNUMBER(VALUE(MID(OFFSET($E$7,$H$13*($J953-1),0),{1,2,3,4,5,6,7,8,9},1)))*{1,2,3,4,5,6,7,8,9}))))</f>
        <v/>
      </c>
      <c r="N953" s="90" t="str">
        <f t="shared" ca="1" si="198"/>
        <v/>
      </c>
      <c r="O953" s="91" t="str">
        <f t="shared" si="205"/>
        <v/>
      </c>
      <c r="P953" s="91" t="str">
        <f t="shared" si="206"/>
        <v/>
      </c>
      <c r="Q953" s="92" t="str">
        <f t="shared" si="201"/>
        <v/>
      </c>
      <c r="R953" s="92" t="str">
        <f t="shared" si="207"/>
        <v/>
      </c>
      <c r="S953" s="92" t="str">
        <f t="shared" si="208"/>
        <v/>
      </c>
      <c r="T953" s="92" t="str">
        <f t="shared" si="209"/>
        <v/>
      </c>
      <c r="U953" s="94" t="str">
        <f t="shared" si="202"/>
        <v/>
      </c>
      <c r="V953" s="95" t="str">
        <f t="shared" si="203"/>
        <v/>
      </c>
      <c r="W953" s="95" t="str">
        <f t="shared" si="210"/>
        <v/>
      </c>
      <c r="X953" s="96" t="str">
        <f t="shared" si="211"/>
        <v/>
      </c>
    </row>
    <row r="954" spans="1:24" ht="14.4" x14ac:dyDescent="0.3">
      <c r="A954" s="13"/>
      <c r="B954" s="76"/>
      <c r="C954" s="78"/>
      <c r="D954" s="77"/>
      <c r="E954" s="66"/>
      <c r="J954" s="88" t="str">
        <f t="shared" si="199"/>
        <v/>
      </c>
      <c r="K954" s="89" t="str">
        <f t="shared" ca="1" si="200"/>
        <v/>
      </c>
      <c r="L954" s="88" t="str">
        <f t="shared" si="204"/>
        <v/>
      </c>
      <c r="M954" s="90" t="str">
        <f ca="1">IF(J954="","",VALUE(LEFT(OFFSET($E$7,$H$13*($J954-1),0),MAX(ISNUMBER(VALUE(MID(OFFSET($E$7,$H$13*($J954-1),0),{1,2,3,4,5,6,7,8,9},1)))*{1,2,3,4,5,6,7,8,9}))))</f>
        <v/>
      </c>
      <c r="N954" s="90" t="str">
        <f t="shared" ca="1" si="198"/>
        <v/>
      </c>
      <c r="O954" s="91" t="str">
        <f t="shared" si="205"/>
        <v/>
      </c>
      <c r="P954" s="91" t="str">
        <f t="shared" si="206"/>
        <v/>
      </c>
      <c r="Q954" s="92" t="str">
        <f t="shared" si="201"/>
        <v/>
      </c>
      <c r="R954" s="92" t="str">
        <f t="shared" si="207"/>
        <v/>
      </c>
      <c r="S954" s="92" t="str">
        <f t="shared" si="208"/>
        <v/>
      </c>
      <c r="T954" s="92" t="str">
        <f t="shared" si="209"/>
        <v/>
      </c>
      <c r="U954" s="94" t="str">
        <f t="shared" si="202"/>
        <v/>
      </c>
      <c r="V954" s="95" t="str">
        <f t="shared" si="203"/>
        <v/>
      </c>
      <c r="W954" s="95" t="str">
        <f t="shared" si="210"/>
        <v/>
      </c>
      <c r="X954" s="96" t="str">
        <f t="shared" si="211"/>
        <v/>
      </c>
    </row>
    <row r="955" spans="1:24" ht="14.4" x14ac:dyDescent="0.3">
      <c r="A955" s="13"/>
      <c r="B955" s="76"/>
      <c r="C955" s="78"/>
      <c r="D955" s="77"/>
      <c r="E955" s="66"/>
      <c r="J955" s="88" t="str">
        <f t="shared" si="199"/>
        <v/>
      </c>
      <c r="K955" s="89" t="str">
        <f t="shared" ca="1" si="200"/>
        <v/>
      </c>
      <c r="L955" s="88" t="str">
        <f t="shared" si="204"/>
        <v/>
      </c>
      <c r="M955" s="90" t="str">
        <f ca="1">IF(J955="","",VALUE(LEFT(OFFSET($E$7,$H$13*($J955-1),0),MAX(ISNUMBER(VALUE(MID(OFFSET($E$7,$H$13*($J955-1),0),{1,2,3,4,5,6,7,8,9},1)))*{1,2,3,4,5,6,7,8,9}))))</f>
        <v/>
      </c>
      <c r="N955" s="90" t="str">
        <f t="shared" ca="1" si="198"/>
        <v/>
      </c>
      <c r="O955" s="91" t="str">
        <f t="shared" si="205"/>
        <v/>
      </c>
      <c r="P955" s="91" t="str">
        <f t="shared" si="206"/>
        <v/>
      </c>
      <c r="Q955" s="92" t="str">
        <f t="shared" si="201"/>
        <v/>
      </c>
      <c r="R955" s="92" t="str">
        <f t="shared" si="207"/>
        <v/>
      </c>
      <c r="S955" s="92" t="str">
        <f t="shared" si="208"/>
        <v/>
      </c>
      <c r="T955" s="92" t="str">
        <f t="shared" si="209"/>
        <v/>
      </c>
      <c r="U955" s="94" t="str">
        <f t="shared" si="202"/>
        <v/>
      </c>
      <c r="V955" s="95" t="str">
        <f t="shared" si="203"/>
        <v/>
      </c>
      <c r="W955" s="95" t="str">
        <f t="shared" si="210"/>
        <v/>
      </c>
      <c r="X955" s="96" t="str">
        <f t="shared" si="211"/>
        <v/>
      </c>
    </row>
    <row r="956" spans="1:24" ht="14.4" x14ac:dyDescent="0.3">
      <c r="A956" s="13"/>
      <c r="B956" s="76"/>
      <c r="C956" s="78"/>
      <c r="D956" s="77"/>
      <c r="E956" s="66"/>
      <c r="J956" s="88" t="str">
        <f t="shared" si="199"/>
        <v/>
      </c>
      <c r="K956" s="89" t="str">
        <f t="shared" ca="1" si="200"/>
        <v/>
      </c>
      <c r="L956" s="88" t="str">
        <f t="shared" si="204"/>
        <v/>
      </c>
      <c r="M956" s="90" t="str">
        <f ca="1">IF(J956="","",VALUE(LEFT(OFFSET($E$7,$H$13*($J956-1),0),MAX(ISNUMBER(VALUE(MID(OFFSET($E$7,$H$13*($J956-1),0),{1,2,3,4,5,6,7,8,9},1)))*{1,2,3,4,5,6,7,8,9}))))</f>
        <v/>
      </c>
      <c r="N956" s="90" t="str">
        <f t="shared" ca="1" si="198"/>
        <v/>
      </c>
      <c r="O956" s="91" t="str">
        <f t="shared" si="205"/>
        <v/>
      </c>
      <c r="P956" s="91" t="str">
        <f t="shared" si="206"/>
        <v/>
      </c>
      <c r="Q956" s="92" t="str">
        <f t="shared" si="201"/>
        <v/>
      </c>
      <c r="R956" s="92" t="str">
        <f t="shared" si="207"/>
        <v/>
      </c>
      <c r="S956" s="92" t="str">
        <f t="shared" si="208"/>
        <v/>
      </c>
      <c r="T956" s="92" t="str">
        <f t="shared" si="209"/>
        <v/>
      </c>
      <c r="U956" s="94" t="str">
        <f t="shared" si="202"/>
        <v/>
      </c>
      <c r="V956" s="95" t="str">
        <f t="shared" si="203"/>
        <v/>
      </c>
      <c r="W956" s="95" t="str">
        <f t="shared" si="210"/>
        <v/>
      </c>
      <c r="X956" s="96" t="str">
        <f t="shared" si="211"/>
        <v/>
      </c>
    </row>
    <row r="957" spans="1:24" ht="14.4" x14ac:dyDescent="0.3">
      <c r="A957" s="13"/>
      <c r="B957" s="76"/>
      <c r="C957" s="78"/>
      <c r="D957" s="77"/>
      <c r="E957" s="66"/>
      <c r="J957" s="88" t="str">
        <f t="shared" si="199"/>
        <v/>
      </c>
      <c r="K957" s="89" t="str">
        <f t="shared" ca="1" si="200"/>
        <v/>
      </c>
      <c r="L957" s="88" t="str">
        <f t="shared" si="204"/>
        <v/>
      </c>
      <c r="M957" s="90" t="str">
        <f ca="1">IF(J957="","",VALUE(LEFT(OFFSET($E$7,$H$13*($J957-1),0),MAX(ISNUMBER(VALUE(MID(OFFSET($E$7,$H$13*($J957-1),0),{1,2,3,4,5,6,7,8,9},1)))*{1,2,3,4,5,6,7,8,9}))))</f>
        <v/>
      </c>
      <c r="N957" s="90" t="str">
        <f t="shared" ca="1" si="198"/>
        <v/>
      </c>
      <c r="O957" s="91" t="str">
        <f t="shared" si="205"/>
        <v/>
      </c>
      <c r="P957" s="91" t="str">
        <f t="shared" si="206"/>
        <v/>
      </c>
      <c r="Q957" s="92" t="str">
        <f t="shared" si="201"/>
        <v/>
      </c>
      <c r="R957" s="92" t="str">
        <f t="shared" si="207"/>
        <v/>
      </c>
      <c r="S957" s="92" t="str">
        <f t="shared" si="208"/>
        <v/>
      </c>
      <c r="T957" s="92" t="str">
        <f t="shared" si="209"/>
        <v/>
      </c>
      <c r="U957" s="94" t="str">
        <f t="shared" si="202"/>
        <v/>
      </c>
      <c r="V957" s="95" t="str">
        <f t="shared" si="203"/>
        <v/>
      </c>
      <c r="W957" s="95" t="str">
        <f t="shared" si="210"/>
        <v/>
      </c>
      <c r="X957" s="96" t="str">
        <f t="shared" si="211"/>
        <v/>
      </c>
    </row>
    <row r="958" spans="1:24" ht="14.4" x14ac:dyDescent="0.3">
      <c r="A958" s="13"/>
      <c r="B958" s="76"/>
      <c r="C958" s="78"/>
      <c r="D958" s="77"/>
      <c r="E958" s="66"/>
      <c r="J958" s="88" t="str">
        <f t="shared" si="199"/>
        <v/>
      </c>
      <c r="K958" s="89" t="str">
        <f t="shared" ca="1" si="200"/>
        <v/>
      </c>
      <c r="L958" s="88" t="str">
        <f t="shared" si="204"/>
        <v/>
      </c>
      <c r="M958" s="90" t="str">
        <f ca="1">IF(J958="","",VALUE(LEFT(OFFSET($E$7,$H$13*($J958-1),0),MAX(ISNUMBER(VALUE(MID(OFFSET($E$7,$H$13*($J958-1),0),{1,2,3,4,5,6,7,8,9},1)))*{1,2,3,4,5,6,7,8,9}))))</f>
        <v/>
      </c>
      <c r="N958" s="90" t="str">
        <f t="shared" ca="1" si="198"/>
        <v/>
      </c>
      <c r="O958" s="91" t="str">
        <f t="shared" si="205"/>
        <v/>
      </c>
      <c r="P958" s="91" t="str">
        <f t="shared" si="206"/>
        <v/>
      </c>
      <c r="Q958" s="92" t="str">
        <f t="shared" si="201"/>
        <v/>
      </c>
      <c r="R958" s="92" t="str">
        <f t="shared" si="207"/>
        <v/>
      </c>
      <c r="S958" s="92" t="str">
        <f t="shared" si="208"/>
        <v/>
      </c>
      <c r="T958" s="92" t="str">
        <f t="shared" si="209"/>
        <v/>
      </c>
      <c r="U958" s="94" t="str">
        <f t="shared" si="202"/>
        <v/>
      </c>
      <c r="V958" s="95" t="str">
        <f t="shared" si="203"/>
        <v/>
      </c>
      <c r="W958" s="95" t="str">
        <f t="shared" si="210"/>
        <v/>
      </c>
      <c r="X958" s="96" t="str">
        <f t="shared" si="211"/>
        <v/>
      </c>
    </row>
    <row r="959" spans="1:24" ht="14.4" x14ac:dyDescent="0.3">
      <c r="A959" s="13"/>
      <c r="B959" s="76"/>
      <c r="C959" s="78"/>
      <c r="D959" s="77"/>
      <c r="E959" s="66"/>
      <c r="J959" s="88" t="str">
        <f t="shared" si="199"/>
        <v/>
      </c>
      <c r="K959" s="89" t="str">
        <f t="shared" ca="1" si="200"/>
        <v/>
      </c>
      <c r="L959" s="88" t="str">
        <f t="shared" si="204"/>
        <v/>
      </c>
      <c r="M959" s="90" t="str">
        <f ca="1">IF(J959="","",VALUE(LEFT(OFFSET($E$7,$H$13*($J959-1),0),MAX(ISNUMBER(VALUE(MID(OFFSET($E$7,$H$13*($J959-1),0),{1,2,3,4,5,6,7,8,9},1)))*{1,2,3,4,5,6,7,8,9}))))</f>
        <v/>
      </c>
      <c r="N959" s="90" t="str">
        <f t="shared" ca="1" si="198"/>
        <v/>
      </c>
      <c r="O959" s="91" t="str">
        <f t="shared" si="205"/>
        <v/>
      </c>
      <c r="P959" s="91" t="str">
        <f t="shared" si="206"/>
        <v/>
      </c>
      <c r="Q959" s="92" t="str">
        <f t="shared" si="201"/>
        <v/>
      </c>
      <c r="R959" s="92" t="str">
        <f t="shared" si="207"/>
        <v/>
      </c>
      <c r="S959" s="92" t="str">
        <f t="shared" si="208"/>
        <v/>
      </c>
      <c r="T959" s="92" t="str">
        <f t="shared" si="209"/>
        <v/>
      </c>
      <c r="U959" s="94" t="str">
        <f t="shared" si="202"/>
        <v/>
      </c>
      <c r="V959" s="95" t="str">
        <f t="shared" si="203"/>
        <v/>
      </c>
      <c r="W959" s="95" t="str">
        <f t="shared" si="210"/>
        <v/>
      </c>
      <c r="X959" s="96" t="str">
        <f t="shared" si="211"/>
        <v/>
      </c>
    </row>
    <row r="960" spans="1:24" ht="14.4" x14ac:dyDescent="0.3">
      <c r="A960" s="13"/>
      <c r="B960" s="76"/>
      <c r="C960" s="78"/>
      <c r="D960" s="77"/>
      <c r="E960" s="66"/>
      <c r="J960" s="88" t="str">
        <f t="shared" si="199"/>
        <v/>
      </c>
      <c r="K960" s="89" t="str">
        <f t="shared" ca="1" si="200"/>
        <v/>
      </c>
      <c r="L960" s="88" t="str">
        <f t="shared" si="204"/>
        <v/>
      </c>
      <c r="M960" s="90" t="str">
        <f ca="1">IF(J960="","",VALUE(LEFT(OFFSET($E$7,$H$13*($J960-1),0),MAX(ISNUMBER(VALUE(MID(OFFSET($E$7,$H$13*($J960-1),0),{1,2,3,4,5,6,7,8,9},1)))*{1,2,3,4,5,6,7,8,9}))))</f>
        <v/>
      </c>
      <c r="N960" s="90" t="str">
        <f t="shared" ca="1" si="198"/>
        <v/>
      </c>
      <c r="O960" s="91" t="str">
        <f t="shared" si="205"/>
        <v/>
      </c>
      <c r="P960" s="91" t="str">
        <f t="shared" si="206"/>
        <v/>
      </c>
      <c r="Q960" s="92" t="str">
        <f t="shared" si="201"/>
        <v/>
      </c>
      <c r="R960" s="92" t="str">
        <f t="shared" si="207"/>
        <v/>
      </c>
      <c r="S960" s="92" t="str">
        <f t="shared" si="208"/>
        <v/>
      </c>
      <c r="T960" s="92" t="str">
        <f t="shared" si="209"/>
        <v/>
      </c>
      <c r="U960" s="94" t="str">
        <f t="shared" si="202"/>
        <v/>
      </c>
      <c r="V960" s="95" t="str">
        <f t="shared" si="203"/>
        <v/>
      </c>
      <c r="W960" s="95" t="str">
        <f t="shared" si="210"/>
        <v/>
      </c>
      <c r="X960" s="96" t="str">
        <f t="shared" si="211"/>
        <v/>
      </c>
    </row>
    <row r="961" spans="1:24" ht="14.4" x14ac:dyDescent="0.3">
      <c r="A961" s="13"/>
      <c r="B961" s="76"/>
      <c r="C961" s="78"/>
      <c r="D961" s="77"/>
      <c r="E961" s="66"/>
      <c r="J961" s="88" t="str">
        <f t="shared" si="199"/>
        <v/>
      </c>
      <c r="K961" s="89" t="str">
        <f t="shared" ca="1" si="200"/>
        <v/>
      </c>
      <c r="L961" s="88" t="str">
        <f t="shared" si="204"/>
        <v/>
      </c>
      <c r="M961" s="90" t="str">
        <f ca="1">IF(J961="","",VALUE(LEFT(OFFSET($E$7,$H$13*($J961-1),0),MAX(ISNUMBER(VALUE(MID(OFFSET($E$7,$H$13*($J961-1),0),{1,2,3,4,5,6,7,8,9},1)))*{1,2,3,4,5,6,7,8,9}))))</f>
        <v/>
      </c>
      <c r="N961" s="90" t="str">
        <f t="shared" ca="1" si="198"/>
        <v/>
      </c>
      <c r="O961" s="91" t="str">
        <f t="shared" si="205"/>
        <v/>
      </c>
      <c r="P961" s="91" t="str">
        <f t="shared" si="206"/>
        <v/>
      </c>
      <c r="Q961" s="92" t="str">
        <f t="shared" si="201"/>
        <v/>
      </c>
      <c r="R961" s="92" t="str">
        <f t="shared" si="207"/>
        <v/>
      </c>
      <c r="S961" s="92" t="str">
        <f t="shared" si="208"/>
        <v/>
      </c>
      <c r="T961" s="92" t="str">
        <f t="shared" si="209"/>
        <v/>
      </c>
      <c r="U961" s="94" t="str">
        <f t="shared" si="202"/>
        <v/>
      </c>
      <c r="V961" s="95" t="str">
        <f t="shared" si="203"/>
        <v/>
      </c>
      <c r="W961" s="95" t="str">
        <f t="shared" si="210"/>
        <v/>
      </c>
      <c r="X961" s="96" t="str">
        <f t="shared" si="211"/>
        <v/>
      </c>
    </row>
    <row r="962" spans="1:24" ht="14.4" x14ac:dyDescent="0.3">
      <c r="A962" s="13"/>
      <c r="B962" s="76"/>
      <c r="C962" s="78"/>
      <c r="D962" s="77"/>
      <c r="E962" s="66"/>
      <c r="J962" s="88" t="str">
        <f t="shared" si="199"/>
        <v/>
      </c>
      <c r="K962" s="89" t="str">
        <f t="shared" ca="1" si="200"/>
        <v/>
      </c>
      <c r="L962" s="88" t="str">
        <f t="shared" si="204"/>
        <v/>
      </c>
      <c r="M962" s="90" t="str">
        <f ca="1">IF(J962="","",VALUE(LEFT(OFFSET($E$7,$H$13*($J962-1),0),MAX(ISNUMBER(VALUE(MID(OFFSET($E$7,$H$13*($J962-1),0),{1,2,3,4,5,6,7,8,9},1)))*{1,2,3,4,5,6,7,8,9}))))</f>
        <v/>
      </c>
      <c r="N962" s="90" t="str">
        <f t="shared" ca="1" si="198"/>
        <v/>
      </c>
      <c r="O962" s="91" t="str">
        <f t="shared" si="205"/>
        <v/>
      </c>
      <c r="P962" s="91" t="str">
        <f t="shared" si="206"/>
        <v/>
      </c>
      <c r="Q962" s="92" t="str">
        <f t="shared" si="201"/>
        <v/>
      </c>
      <c r="R962" s="92" t="str">
        <f t="shared" si="207"/>
        <v/>
      </c>
      <c r="S962" s="92" t="str">
        <f t="shared" si="208"/>
        <v/>
      </c>
      <c r="T962" s="92" t="str">
        <f t="shared" si="209"/>
        <v/>
      </c>
      <c r="U962" s="94" t="str">
        <f t="shared" si="202"/>
        <v/>
      </c>
      <c r="V962" s="95" t="str">
        <f t="shared" si="203"/>
        <v/>
      </c>
      <c r="W962" s="95" t="str">
        <f t="shared" si="210"/>
        <v/>
      </c>
      <c r="X962" s="96" t="str">
        <f t="shared" si="211"/>
        <v/>
      </c>
    </row>
    <row r="963" spans="1:24" ht="14.4" x14ac:dyDescent="0.3">
      <c r="A963" s="13"/>
      <c r="B963" s="76"/>
      <c r="C963" s="78"/>
      <c r="D963" s="77"/>
      <c r="E963" s="66"/>
      <c r="J963" s="88" t="str">
        <f t="shared" si="199"/>
        <v/>
      </c>
      <c r="K963" s="89" t="str">
        <f t="shared" ca="1" si="200"/>
        <v/>
      </c>
      <c r="L963" s="88" t="str">
        <f t="shared" si="204"/>
        <v/>
      </c>
      <c r="M963" s="90" t="str">
        <f ca="1">IF(J963="","",VALUE(LEFT(OFFSET($E$7,$H$13*($J963-1),0),MAX(ISNUMBER(VALUE(MID(OFFSET($E$7,$H$13*($J963-1),0),{1,2,3,4,5,6,7,8,9},1)))*{1,2,3,4,5,6,7,8,9}))))</f>
        <v/>
      </c>
      <c r="N963" s="90" t="str">
        <f t="shared" ca="1" si="198"/>
        <v/>
      </c>
      <c r="O963" s="91" t="str">
        <f t="shared" si="205"/>
        <v/>
      </c>
      <c r="P963" s="91" t="str">
        <f t="shared" si="206"/>
        <v/>
      </c>
      <c r="Q963" s="92" t="str">
        <f t="shared" si="201"/>
        <v/>
      </c>
      <c r="R963" s="92" t="str">
        <f t="shared" si="207"/>
        <v/>
      </c>
      <c r="S963" s="92" t="str">
        <f t="shared" si="208"/>
        <v/>
      </c>
      <c r="T963" s="92" t="str">
        <f t="shared" si="209"/>
        <v/>
      </c>
      <c r="U963" s="94" t="str">
        <f t="shared" si="202"/>
        <v/>
      </c>
      <c r="V963" s="95" t="str">
        <f t="shared" si="203"/>
        <v/>
      </c>
      <c r="W963" s="95" t="str">
        <f t="shared" si="210"/>
        <v/>
      </c>
      <c r="X963" s="96" t="str">
        <f t="shared" si="211"/>
        <v/>
      </c>
    </row>
    <row r="964" spans="1:24" ht="14.4" x14ac:dyDescent="0.3">
      <c r="A964" s="13"/>
      <c r="B964" s="76"/>
      <c r="C964" s="78"/>
      <c r="D964" s="77"/>
      <c r="E964" s="66"/>
      <c r="J964" s="88" t="str">
        <f t="shared" si="199"/>
        <v/>
      </c>
      <c r="K964" s="89" t="str">
        <f t="shared" ca="1" si="200"/>
        <v/>
      </c>
      <c r="L964" s="88" t="str">
        <f t="shared" si="204"/>
        <v/>
      </c>
      <c r="M964" s="90" t="str">
        <f ca="1">IF(J964="","",VALUE(LEFT(OFFSET($E$7,$H$13*($J964-1),0),MAX(ISNUMBER(VALUE(MID(OFFSET($E$7,$H$13*($J964-1),0),{1,2,3,4,5,6,7,8,9},1)))*{1,2,3,4,5,6,7,8,9}))))</f>
        <v/>
      </c>
      <c r="N964" s="90" t="str">
        <f t="shared" ca="1" si="198"/>
        <v/>
      </c>
      <c r="O964" s="91" t="str">
        <f t="shared" si="205"/>
        <v/>
      </c>
      <c r="P964" s="91" t="str">
        <f t="shared" si="206"/>
        <v/>
      </c>
      <c r="Q964" s="92" t="str">
        <f t="shared" si="201"/>
        <v/>
      </c>
      <c r="R964" s="92" t="str">
        <f t="shared" si="207"/>
        <v/>
      </c>
      <c r="S964" s="92" t="str">
        <f t="shared" si="208"/>
        <v/>
      </c>
      <c r="T964" s="92" t="str">
        <f t="shared" si="209"/>
        <v/>
      </c>
      <c r="U964" s="94" t="str">
        <f t="shared" si="202"/>
        <v/>
      </c>
      <c r="V964" s="95" t="str">
        <f t="shared" si="203"/>
        <v/>
      </c>
      <c r="W964" s="95" t="str">
        <f t="shared" si="210"/>
        <v/>
      </c>
      <c r="X964" s="96" t="str">
        <f t="shared" si="211"/>
        <v/>
      </c>
    </row>
    <row r="965" spans="1:24" ht="14.4" x14ac:dyDescent="0.3">
      <c r="A965" s="13"/>
      <c r="B965" s="76"/>
      <c r="C965" s="78"/>
      <c r="D965" s="77"/>
      <c r="E965" s="66"/>
      <c r="J965" s="88" t="str">
        <f t="shared" si="199"/>
        <v/>
      </c>
      <c r="K965" s="89" t="str">
        <f t="shared" ca="1" si="200"/>
        <v/>
      </c>
      <c r="L965" s="88" t="str">
        <f t="shared" si="204"/>
        <v/>
      </c>
      <c r="M965" s="90" t="str">
        <f ca="1">IF(J965="","",VALUE(LEFT(OFFSET($E$7,$H$13*($J965-1),0),MAX(ISNUMBER(VALUE(MID(OFFSET($E$7,$H$13*($J965-1),0),{1,2,3,4,5,6,7,8,9},1)))*{1,2,3,4,5,6,7,8,9}))))</f>
        <v/>
      </c>
      <c r="N965" s="90" t="str">
        <f t="shared" ca="1" si="198"/>
        <v/>
      </c>
      <c r="O965" s="91" t="str">
        <f t="shared" si="205"/>
        <v/>
      </c>
      <c r="P965" s="91" t="str">
        <f t="shared" si="206"/>
        <v/>
      </c>
      <c r="Q965" s="92" t="str">
        <f t="shared" si="201"/>
        <v/>
      </c>
      <c r="R965" s="92" t="str">
        <f t="shared" si="207"/>
        <v/>
      </c>
      <c r="S965" s="92" t="str">
        <f t="shared" si="208"/>
        <v/>
      </c>
      <c r="T965" s="92" t="str">
        <f t="shared" si="209"/>
        <v/>
      </c>
      <c r="U965" s="94" t="str">
        <f t="shared" si="202"/>
        <v/>
      </c>
      <c r="V965" s="95" t="str">
        <f t="shared" si="203"/>
        <v/>
      </c>
      <c r="W965" s="95" t="str">
        <f t="shared" si="210"/>
        <v/>
      </c>
      <c r="X965" s="96" t="str">
        <f t="shared" si="211"/>
        <v/>
      </c>
    </row>
    <row r="966" spans="1:24" ht="14.4" x14ac:dyDescent="0.3">
      <c r="A966" s="13"/>
      <c r="B966" s="76"/>
      <c r="C966" s="78"/>
      <c r="D966" s="77"/>
      <c r="E966" s="66"/>
      <c r="J966" s="88" t="str">
        <f t="shared" si="199"/>
        <v/>
      </c>
      <c r="K966" s="89" t="str">
        <f t="shared" ca="1" si="200"/>
        <v/>
      </c>
      <c r="L966" s="88" t="str">
        <f t="shared" si="204"/>
        <v/>
      </c>
      <c r="M966" s="90" t="str">
        <f ca="1">IF(J966="","",VALUE(LEFT(OFFSET($E$7,$H$13*($J966-1),0),MAX(ISNUMBER(VALUE(MID(OFFSET($E$7,$H$13*($J966-1),0),{1,2,3,4,5,6,7,8,9},1)))*{1,2,3,4,5,6,7,8,9}))))</f>
        <v/>
      </c>
      <c r="N966" s="90" t="str">
        <f t="shared" ca="1" si="198"/>
        <v/>
      </c>
      <c r="O966" s="91" t="str">
        <f t="shared" si="205"/>
        <v/>
      </c>
      <c r="P966" s="91" t="str">
        <f t="shared" si="206"/>
        <v/>
      </c>
      <c r="Q966" s="92" t="str">
        <f t="shared" si="201"/>
        <v/>
      </c>
      <c r="R966" s="92" t="str">
        <f t="shared" si="207"/>
        <v/>
      </c>
      <c r="S966" s="92" t="str">
        <f t="shared" si="208"/>
        <v/>
      </c>
      <c r="T966" s="92" t="str">
        <f t="shared" si="209"/>
        <v/>
      </c>
      <c r="U966" s="94" t="str">
        <f t="shared" si="202"/>
        <v/>
      </c>
      <c r="V966" s="95" t="str">
        <f t="shared" si="203"/>
        <v/>
      </c>
      <c r="W966" s="95" t="str">
        <f t="shared" si="210"/>
        <v/>
      </c>
      <c r="X966" s="96" t="str">
        <f t="shared" si="211"/>
        <v/>
      </c>
    </row>
    <row r="967" spans="1:24" ht="14.4" x14ac:dyDescent="0.3">
      <c r="A967" s="13"/>
      <c r="B967" s="76"/>
      <c r="C967" s="78"/>
      <c r="D967" s="77"/>
      <c r="E967" s="66"/>
      <c r="J967" s="88" t="str">
        <f t="shared" si="199"/>
        <v/>
      </c>
      <c r="K967" s="89" t="str">
        <f t="shared" ca="1" si="200"/>
        <v/>
      </c>
      <c r="L967" s="88" t="str">
        <f t="shared" si="204"/>
        <v/>
      </c>
      <c r="M967" s="90" t="str">
        <f ca="1">IF(J967="","",VALUE(LEFT(OFFSET($E$7,$H$13*($J967-1),0),MAX(ISNUMBER(VALUE(MID(OFFSET($E$7,$H$13*($J967-1),0),{1,2,3,4,5,6,7,8,9},1)))*{1,2,3,4,5,6,7,8,9}))))</f>
        <v/>
      </c>
      <c r="N967" s="90" t="str">
        <f t="shared" ref="N967:N1030" ca="1" si="212">IF(M967="","",CONVERT(M967,LEFT(Temp_unit,1),"C"))</f>
        <v/>
      </c>
      <c r="O967" s="91" t="str">
        <f t="shared" si="205"/>
        <v/>
      </c>
      <c r="P967" s="91" t="str">
        <f t="shared" si="206"/>
        <v/>
      </c>
      <c r="Q967" s="92" t="str">
        <f t="shared" si="201"/>
        <v/>
      </c>
      <c r="R967" s="92" t="str">
        <f t="shared" si="207"/>
        <v/>
      </c>
      <c r="S967" s="92" t="str">
        <f t="shared" si="208"/>
        <v/>
      </c>
      <c r="T967" s="92" t="str">
        <f t="shared" si="209"/>
        <v/>
      </c>
      <c r="U967" s="94" t="str">
        <f t="shared" si="202"/>
        <v/>
      </c>
      <c r="V967" s="95" t="str">
        <f t="shared" si="203"/>
        <v/>
      </c>
      <c r="W967" s="95" t="str">
        <f t="shared" si="210"/>
        <v/>
      </c>
      <c r="X967" s="96" t="str">
        <f t="shared" si="211"/>
        <v/>
      </c>
    </row>
    <row r="968" spans="1:24" ht="14.4" x14ac:dyDescent="0.3">
      <c r="A968" s="13"/>
      <c r="B968" s="76"/>
      <c r="C968" s="78"/>
      <c r="D968" s="77"/>
      <c r="E968" s="66"/>
      <c r="J968" s="88" t="str">
        <f t="shared" ref="J968:J1031" si="213">IF(J967="","",IF(J967+1&gt;$H$8/$H$13,"",J967+1))</f>
        <v/>
      </c>
      <c r="K968" s="89" t="str">
        <f t="shared" ref="K968:K1031" ca="1" si="214">IF(J968="","",OFFSET($D$7,$H$13*($J968-1),0))</f>
        <v/>
      </c>
      <c r="L968" s="88" t="str">
        <f t="shared" si="204"/>
        <v/>
      </c>
      <c r="M968" s="90" t="str">
        <f ca="1">IF(J968="","",VALUE(LEFT(OFFSET($E$7,$H$13*($J968-1),0),MAX(ISNUMBER(VALUE(MID(OFFSET($E$7,$H$13*($J968-1),0),{1,2,3,4,5,6,7,8,9},1)))*{1,2,3,4,5,6,7,8,9}))))</f>
        <v/>
      </c>
      <c r="N968" s="90" t="str">
        <f t="shared" ca="1" si="212"/>
        <v/>
      </c>
      <c r="O968" s="91" t="str">
        <f t="shared" si="205"/>
        <v/>
      </c>
      <c r="P968" s="91" t="str">
        <f t="shared" si="206"/>
        <v/>
      </c>
      <c r="Q968" s="92" t="str">
        <f t="shared" ref="Q968:Q1031" si="215">IF(J968="","",IF(N968&lt;Temp_min,0,N968*M_a+M_b))</f>
        <v/>
      </c>
      <c r="R968" s="92" t="str">
        <f t="shared" si="207"/>
        <v/>
      </c>
      <c r="S968" s="92" t="str">
        <f t="shared" si="208"/>
        <v/>
      </c>
      <c r="T968" s="92" t="str">
        <f t="shared" si="209"/>
        <v/>
      </c>
      <c r="U968" s="94" t="str">
        <f t="shared" ref="U968:U1031" si="216">IF(J968="","",MIN(U967+T968,M_maxlcfu))</f>
        <v/>
      </c>
      <c r="V968" s="95" t="str">
        <f t="shared" ref="V968:V1031" si="217">IF(J968="","",IF(N968&lt;Temp_min,0,((N968-M_tmin)/(Pref_temp-M_tmin))^2))</f>
        <v/>
      </c>
      <c r="W968" s="95" t="str">
        <f t="shared" si="210"/>
        <v/>
      </c>
      <c r="X968" s="96" t="str">
        <f t="shared" si="211"/>
        <v/>
      </c>
    </row>
    <row r="969" spans="1:24" ht="14.4" x14ac:dyDescent="0.3">
      <c r="A969" s="13"/>
      <c r="B969" s="76"/>
      <c r="C969" s="78"/>
      <c r="D969" s="77"/>
      <c r="E969" s="66"/>
      <c r="J969" s="88" t="str">
        <f t="shared" si="213"/>
        <v/>
      </c>
      <c r="K969" s="89" t="str">
        <f t="shared" ca="1" si="214"/>
        <v/>
      </c>
      <c r="L969" s="88" t="str">
        <f t="shared" ref="L969:L1032" si="218">IF(J969="","",K969-K968)</f>
        <v/>
      </c>
      <c r="M969" s="90" t="str">
        <f ca="1">IF(J969="","",VALUE(LEFT(OFFSET($E$7,$H$13*($J969-1),0),MAX(ISNUMBER(VALUE(MID(OFFSET($E$7,$H$13*($J969-1),0),{1,2,3,4,5,6,7,8,9},1)))*{1,2,3,4,5,6,7,8,9}))))</f>
        <v/>
      </c>
      <c r="N969" s="90" t="str">
        <f t="shared" ca="1" si="212"/>
        <v/>
      </c>
      <c r="O969" s="91" t="str">
        <f t="shared" ref="O969:O1032" si="219">IF(J969="","",$K969-$K$7)</f>
        <v/>
      </c>
      <c r="P969" s="91" t="str">
        <f t="shared" ref="P969:P1032" si="220">IF(J969="","",P968+L969*N969)</f>
        <v/>
      </c>
      <c r="Q969" s="92" t="str">
        <f t="shared" si="215"/>
        <v/>
      </c>
      <c r="R969" s="92" t="str">
        <f t="shared" ref="R969:R1032" si="221">IF(J969="","",Q969^2)</f>
        <v/>
      </c>
      <c r="S969" s="92" t="str">
        <f t="shared" ref="S969:S1032" si="222">IF(J969="","",R969/2.301)</f>
        <v/>
      </c>
      <c r="T969" s="92" t="str">
        <f t="shared" ref="T969:T1032" si="223">IF(J969="","",S969*24*(K969-K968))</f>
        <v/>
      </c>
      <c r="U969" s="94" t="str">
        <f t="shared" si="216"/>
        <v/>
      </c>
      <c r="V969" s="95" t="str">
        <f t="shared" si="217"/>
        <v/>
      </c>
      <c r="W969" s="95" t="str">
        <f t="shared" ref="W969:W1032" si="224">IF(J969="","",V969*(K969-K968))</f>
        <v/>
      </c>
      <c r="X969" s="96" t="str">
        <f t="shared" ref="X969:X1032" si="225">IF(J969="","",X968-W969)</f>
        <v/>
      </c>
    </row>
    <row r="970" spans="1:24" ht="14.4" x14ac:dyDescent="0.3">
      <c r="A970" s="13"/>
      <c r="B970" s="76"/>
      <c r="C970" s="78"/>
      <c r="D970" s="77"/>
      <c r="E970" s="66"/>
      <c r="J970" s="88" t="str">
        <f t="shared" si="213"/>
        <v/>
      </c>
      <c r="K970" s="89" t="str">
        <f t="shared" ca="1" si="214"/>
        <v/>
      </c>
      <c r="L970" s="88" t="str">
        <f t="shared" si="218"/>
        <v/>
      </c>
      <c r="M970" s="90" t="str">
        <f ca="1">IF(J970="","",VALUE(LEFT(OFFSET($E$7,$H$13*($J970-1),0),MAX(ISNUMBER(VALUE(MID(OFFSET($E$7,$H$13*($J970-1),0),{1,2,3,4,5,6,7,8,9},1)))*{1,2,3,4,5,6,7,8,9}))))</f>
        <v/>
      </c>
      <c r="N970" s="90" t="str">
        <f t="shared" ca="1" si="212"/>
        <v/>
      </c>
      <c r="O970" s="91" t="str">
        <f t="shared" si="219"/>
        <v/>
      </c>
      <c r="P970" s="91" t="str">
        <f t="shared" si="220"/>
        <v/>
      </c>
      <c r="Q970" s="92" t="str">
        <f t="shared" si="215"/>
        <v/>
      </c>
      <c r="R970" s="92" t="str">
        <f t="shared" si="221"/>
        <v/>
      </c>
      <c r="S970" s="92" t="str">
        <f t="shared" si="222"/>
        <v/>
      </c>
      <c r="T970" s="92" t="str">
        <f t="shared" si="223"/>
        <v/>
      </c>
      <c r="U970" s="94" t="str">
        <f t="shared" si="216"/>
        <v/>
      </c>
      <c r="V970" s="95" t="str">
        <f t="shared" si="217"/>
        <v/>
      </c>
      <c r="W970" s="95" t="str">
        <f t="shared" si="224"/>
        <v/>
      </c>
      <c r="X970" s="96" t="str">
        <f t="shared" si="225"/>
        <v/>
      </c>
    </row>
    <row r="971" spans="1:24" ht="14.4" x14ac:dyDescent="0.3">
      <c r="A971" s="13"/>
      <c r="B971" s="76"/>
      <c r="C971" s="78"/>
      <c r="D971" s="77"/>
      <c r="E971" s="66"/>
      <c r="J971" s="88" t="str">
        <f t="shared" si="213"/>
        <v/>
      </c>
      <c r="K971" s="89" t="str">
        <f t="shared" ca="1" si="214"/>
        <v/>
      </c>
      <c r="L971" s="88" t="str">
        <f t="shared" si="218"/>
        <v/>
      </c>
      <c r="M971" s="90" t="str">
        <f ca="1">IF(J971="","",VALUE(LEFT(OFFSET($E$7,$H$13*($J971-1),0),MAX(ISNUMBER(VALUE(MID(OFFSET($E$7,$H$13*($J971-1),0),{1,2,3,4,5,6,7,8,9},1)))*{1,2,3,4,5,6,7,8,9}))))</f>
        <v/>
      </c>
      <c r="N971" s="90" t="str">
        <f t="shared" ca="1" si="212"/>
        <v/>
      </c>
      <c r="O971" s="91" t="str">
        <f t="shared" si="219"/>
        <v/>
      </c>
      <c r="P971" s="91" t="str">
        <f t="shared" si="220"/>
        <v/>
      </c>
      <c r="Q971" s="92" t="str">
        <f t="shared" si="215"/>
        <v/>
      </c>
      <c r="R971" s="92" t="str">
        <f t="shared" si="221"/>
        <v/>
      </c>
      <c r="S971" s="92" t="str">
        <f t="shared" si="222"/>
        <v/>
      </c>
      <c r="T971" s="92" t="str">
        <f t="shared" si="223"/>
        <v/>
      </c>
      <c r="U971" s="94" t="str">
        <f t="shared" si="216"/>
        <v/>
      </c>
      <c r="V971" s="95" t="str">
        <f t="shared" si="217"/>
        <v/>
      </c>
      <c r="W971" s="95" t="str">
        <f t="shared" si="224"/>
        <v/>
      </c>
      <c r="X971" s="96" t="str">
        <f t="shared" si="225"/>
        <v/>
      </c>
    </row>
    <row r="972" spans="1:24" ht="14.4" x14ac:dyDescent="0.3">
      <c r="A972" s="13"/>
      <c r="B972" s="76"/>
      <c r="C972" s="78"/>
      <c r="D972" s="77"/>
      <c r="E972" s="66"/>
      <c r="J972" s="88" t="str">
        <f t="shared" si="213"/>
        <v/>
      </c>
      <c r="K972" s="89" t="str">
        <f t="shared" ca="1" si="214"/>
        <v/>
      </c>
      <c r="L972" s="88" t="str">
        <f t="shared" si="218"/>
        <v/>
      </c>
      <c r="M972" s="90" t="str">
        <f ca="1">IF(J972="","",VALUE(LEFT(OFFSET($E$7,$H$13*($J972-1),0),MAX(ISNUMBER(VALUE(MID(OFFSET($E$7,$H$13*($J972-1),0),{1,2,3,4,5,6,7,8,9},1)))*{1,2,3,4,5,6,7,8,9}))))</f>
        <v/>
      </c>
      <c r="N972" s="90" t="str">
        <f t="shared" ca="1" si="212"/>
        <v/>
      </c>
      <c r="O972" s="91" t="str">
        <f t="shared" si="219"/>
        <v/>
      </c>
      <c r="P972" s="91" t="str">
        <f t="shared" si="220"/>
        <v/>
      </c>
      <c r="Q972" s="92" t="str">
        <f t="shared" si="215"/>
        <v/>
      </c>
      <c r="R972" s="92" t="str">
        <f t="shared" si="221"/>
        <v/>
      </c>
      <c r="S972" s="92" t="str">
        <f t="shared" si="222"/>
        <v/>
      </c>
      <c r="T972" s="92" t="str">
        <f t="shared" si="223"/>
        <v/>
      </c>
      <c r="U972" s="94" t="str">
        <f t="shared" si="216"/>
        <v/>
      </c>
      <c r="V972" s="95" t="str">
        <f t="shared" si="217"/>
        <v/>
      </c>
      <c r="W972" s="95" t="str">
        <f t="shared" si="224"/>
        <v/>
      </c>
      <c r="X972" s="96" t="str">
        <f t="shared" si="225"/>
        <v/>
      </c>
    </row>
    <row r="973" spans="1:24" ht="14.4" x14ac:dyDescent="0.3">
      <c r="A973" s="13"/>
      <c r="B973" s="76"/>
      <c r="C973" s="78"/>
      <c r="D973" s="77"/>
      <c r="E973" s="66"/>
      <c r="J973" s="88" t="str">
        <f t="shared" si="213"/>
        <v/>
      </c>
      <c r="K973" s="89" t="str">
        <f t="shared" ca="1" si="214"/>
        <v/>
      </c>
      <c r="L973" s="88" t="str">
        <f t="shared" si="218"/>
        <v/>
      </c>
      <c r="M973" s="90" t="str">
        <f ca="1">IF(J973="","",VALUE(LEFT(OFFSET($E$7,$H$13*($J973-1),0),MAX(ISNUMBER(VALUE(MID(OFFSET($E$7,$H$13*($J973-1),0),{1,2,3,4,5,6,7,8,9},1)))*{1,2,3,4,5,6,7,8,9}))))</f>
        <v/>
      </c>
      <c r="N973" s="90" t="str">
        <f t="shared" ca="1" si="212"/>
        <v/>
      </c>
      <c r="O973" s="91" t="str">
        <f t="shared" si="219"/>
        <v/>
      </c>
      <c r="P973" s="91" t="str">
        <f t="shared" si="220"/>
        <v/>
      </c>
      <c r="Q973" s="92" t="str">
        <f t="shared" si="215"/>
        <v/>
      </c>
      <c r="R973" s="92" t="str">
        <f t="shared" si="221"/>
        <v/>
      </c>
      <c r="S973" s="92" t="str">
        <f t="shared" si="222"/>
        <v/>
      </c>
      <c r="T973" s="92" t="str">
        <f t="shared" si="223"/>
        <v/>
      </c>
      <c r="U973" s="94" t="str">
        <f t="shared" si="216"/>
        <v/>
      </c>
      <c r="V973" s="95" t="str">
        <f t="shared" si="217"/>
        <v/>
      </c>
      <c r="W973" s="95" t="str">
        <f t="shared" si="224"/>
        <v/>
      </c>
      <c r="X973" s="96" t="str">
        <f t="shared" si="225"/>
        <v/>
      </c>
    </row>
    <row r="974" spans="1:24" ht="14.4" x14ac:dyDescent="0.3">
      <c r="A974" s="13"/>
      <c r="B974" s="76"/>
      <c r="C974" s="78"/>
      <c r="D974" s="77"/>
      <c r="E974" s="66"/>
      <c r="J974" s="88" t="str">
        <f t="shared" si="213"/>
        <v/>
      </c>
      <c r="K974" s="89" t="str">
        <f t="shared" ca="1" si="214"/>
        <v/>
      </c>
      <c r="L974" s="88" t="str">
        <f t="shared" si="218"/>
        <v/>
      </c>
      <c r="M974" s="90" t="str">
        <f ca="1">IF(J974="","",VALUE(LEFT(OFFSET($E$7,$H$13*($J974-1),0),MAX(ISNUMBER(VALUE(MID(OFFSET($E$7,$H$13*($J974-1),0),{1,2,3,4,5,6,7,8,9},1)))*{1,2,3,4,5,6,7,8,9}))))</f>
        <v/>
      </c>
      <c r="N974" s="90" t="str">
        <f t="shared" ca="1" si="212"/>
        <v/>
      </c>
      <c r="O974" s="91" t="str">
        <f t="shared" si="219"/>
        <v/>
      </c>
      <c r="P974" s="91" t="str">
        <f t="shared" si="220"/>
        <v/>
      </c>
      <c r="Q974" s="92" t="str">
        <f t="shared" si="215"/>
        <v/>
      </c>
      <c r="R974" s="92" t="str">
        <f t="shared" si="221"/>
        <v/>
      </c>
      <c r="S974" s="92" t="str">
        <f t="shared" si="222"/>
        <v/>
      </c>
      <c r="T974" s="92" t="str">
        <f t="shared" si="223"/>
        <v/>
      </c>
      <c r="U974" s="94" t="str">
        <f t="shared" si="216"/>
        <v/>
      </c>
      <c r="V974" s="95" t="str">
        <f t="shared" si="217"/>
        <v/>
      </c>
      <c r="W974" s="95" t="str">
        <f t="shared" si="224"/>
        <v/>
      </c>
      <c r="X974" s="96" t="str">
        <f t="shared" si="225"/>
        <v/>
      </c>
    </row>
    <row r="975" spans="1:24" ht="14.4" x14ac:dyDescent="0.3">
      <c r="A975" s="13"/>
      <c r="B975" s="76"/>
      <c r="C975" s="78"/>
      <c r="D975" s="77"/>
      <c r="E975" s="66"/>
      <c r="J975" s="88" t="str">
        <f t="shared" si="213"/>
        <v/>
      </c>
      <c r="K975" s="89" t="str">
        <f t="shared" ca="1" si="214"/>
        <v/>
      </c>
      <c r="L975" s="88" t="str">
        <f t="shared" si="218"/>
        <v/>
      </c>
      <c r="M975" s="90" t="str">
        <f ca="1">IF(J975="","",VALUE(LEFT(OFFSET($E$7,$H$13*($J975-1),0),MAX(ISNUMBER(VALUE(MID(OFFSET($E$7,$H$13*($J975-1),0),{1,2,3,4,5,6,7,8,9},1)))*{1,2,3,4,5,6,7,8,9}))))</f>
        <v/>
      </c>
      <c r="N975" s="90" t="str">
        <f t="shared" ca="1" si="212"/>
        <v/>
      </c>
      <c r="O975" s="91" t="str">
        <f t="shared" si="219"/>
        <v/>
      </c>
      <c r="P975" s="91" t="str">
        <f t="shared" si="220"/>
        <v/>
      </c>
      <c r="Q975" s="92" t="str">
        <f t="shared" si="215"/>
        <v/>
      </c>
      <c r="R975" s="92" t="str">
        <f t="shared" si="221"/>
        <v/>
      </c>
      <c r="S975" s="92" t="str">
        <f t="shared" si="222"/>
        <v/>
      </c>
      <c r="T975" s="92" t="str">
        <f t="shared" si="223"/>
        <v/>
      </c>
      <c r="U975" s="94" t="str">
        <f t="shared" si="216"/>
        <v/>
      </c>
      <c r="V975" s="95" t="str">
        <f t="shared" si="217"/>
        <v/>
      </c>
      <c r="W975" s="95" t="str">
        <f t="shared" si="224"/>
        <v/>
      </c>
      <c r="X975" s="96" t="str">
        <f t="shared" si="225"/>
        <v/>
      </c>
    </row>
    <row r="976" spans="1:24" ht="14.4" x14ac:dyDescent="0.3">
      <c r="A976" s="13"/>
      <c r="B976" s="76"/>
      <c r="C976" s="78"/>
      <c r="D976" s="77"/>
      <c r="E976" s="66"/>
      <c r="J976" s="88" t="str">
        <f t="shared" si="213"/>
        <v/>
      </c>
      <c r="K976" s="89" t="str">
        <f t="shared" ca="1" si="214"/>
        <v/>
      </c>
      <c r="L976" s="88" t="str">
        <f t="shared" si="218"/>
        <v/>
      </c>
      <c r="M976" s="90" t="str">
        <f ca="1">IF(J976="","",VALUE(LEFT(OFFSET($E$7,$H$13*($J976-1),0),MAX(ISNUMBER(VALUE(MID(OFFSET($E$7,$H$13*($J976-1),0),{1,2,3,4,5,6,7,8,9},1)))*{1,2,3,4,5,6,7,8,9}))))</f>
        <v/>
      </c>
      <c r="N976" s="90" t="str">
        <f t="shared" ca="1" si="212"/>
        <v/>
      </c>
      <c r="O976" s="91" t="str">
        <f t="shared" si="219"/>
        <v/>
      </c>
      <c r="P976" s="91" t="str">
        <f t="shared" si="220"/>
        <v/>
      </c>
      <c r="Q976" s="92" t="str">
        <f t="shared" si="215"/>
        <v/>
      </c>
      <c r="R976" s="92" t="str">
        <f t="shared" si="221"/>
        <v/>
      </c>
      <c r="S976" s="92" t="str">
        <f t="shared" si="222"/>
        <v/>
      </c>
      <c r="T976" s="92" t="str">
        <f t="shared" si="223"/>
        <v/>
      </c>
      <c r="U976" s="94" t="str">
        <f t="shared" si="216"/>
        <v/>
      </c>
      <c r="V976" s="95" t="str">
        <f t="shared" si="217"/>
        <v/>
      </c>
      <c r="W976" s="95" t="str">
        <f t="shared" si="224"/>
        <v/>
      </c>
      <c r="X976" s="96" t="str">
        <f t="shared" si="225"/>
        <v/>
      </c>
    </row>
    <row r="977" spans="1:24" ht="14.4" x14ac:dyDescent="0.3">
      <c r="A977" s="13"/>
      <c r="B977" s="76"/>
      <c r="C977" s="78"/>
      <c r="D977" s="77"/>
      <c r="E977" s="66"/>
      <c r="J977" s="88" t="str">
        <f t="shared" si="213"/>
        <v/>
      </c>
      <c r="K977" s="89" t="str">
        <f t="shared" ca="1" si="214"/>
        <v/>
      </c>
      <c r="L977" s="88" t="str">
        <f t="shared" si="218"/>
        <v/>
      </c>
      <c r="M977" s="90" t="str">
        <f ca="1">IF(J977="","",VALUE(LEFT(OFFSET($E$7,$H$13*($J977-1),0),MAX(ISNUMBER(VALUE(MID(OFFSET($E$7,$H$13*($J977-1),0),{1,2,3,4,5,6,7,8,9},1)))*{1,2,3,4,5,6,7,8,9}))))</f>
        <v/>
      </c>
      <c r="N977" s="90" t="str">
        <f t="shared" ca="1" si="212"/>
        <v/>
      </c>
      <c r="O977" s="91" t="str">
        <f t="shared" si="219"/>
        <v/>
      </c>
      <c r="P977" s="91" t="str">
        <f t="shared" si="220"/>
        <v/>
      </c>
      <c r="Q977" s="92" t="str">
        <f t="shared" si="215"/>
        <v/>
      </c>
      <c r="R977" s="92" t="str">
        <f t="shared" si="221"/>
        <v/>
      </c>
      <c r="S977" s="92" t="str">
        <f t="shared" si="222"/>
        <v/>
      </c>
      <c r="T977" s="92" t="str">
        <f t="shared" si="223"/>
        <v/>
      </c>
      <c r="U977" s="94" t="str">
        <f t="shared" si="216"/>
        <v/>
      </c>
      <c r="V977" s="95" t="str">
        <f t="shared" si="217"/>
        <v/>
      </c>
      <c r="W977" s="95" t="str">
        <f t="shared" si="224"/>
        <v/>
      </c>
      <c r="X977" s="96" t="str">
        <f t="shared" si="225"/>
        <v/>
      </c>
    </row>
    <row r="978" spans="1:24" ht="14.4" x14ac:dyDescent="0.3">
      <c r="A978" s="13"/>
      <c r="B978" s="76"/>
      <c r="C978" s="78"/>
      <c r="D978" s="77"/>
      <c r="E978" s="66"/>
      <c r="J978" s="88" t="str">
        <f t="shared" si="213"/>
        <v/>
      </c>
      <c r="K978" s="89" t="str">
        <f t="shared" ca="1" si="214"/>
        <v/>
      </c>
      <c r="L978" s="88" t="str">
        <f t="shared" si="218"/>
        <v/>
      </c>
      <c r="M978" s="90" t="str">
        <f ca="1">IF(J978="","",VALUE(LEFT(OFFSET($E$7,$H$13*($J978-1),0),MAX(ISNUMBER(VALUE(MID(OFFSET($E$7,$H$13*($J978-1),0),{1,2,3,4,5,6,7,8,9},1)))*{1,2,3,4,5,6,7,8,9}))))</f>
        <v/>
      </c>
      <c r="N978" s="90" t="str">
        <f t="shared" ca="1" si="212"/>
        <v/>
      </c>
      <c r="O978" s="91" t="str">
        <f t="shared" si="219"/>
        <v/>
      </c>
      <c r="P978" s="91" t="str">
        <f t="shared" si="220"/>
        <v/>
      </c>
      <c r="Q978" s="92" t="str">
        <f t="shared" si="215"/>
        <v/>
      </c>
      <c r="R978" s="92" t="str">
        <f t="shared" si="221"/>
        <v/>
      </c>
      <c r="S978" s="92" t="str">
        <f t="shared" si="222"/>
        <v/>
      </c>
      <c r="T978" s="92" t="str">
        <f t="shared" si="223"/>
        <v/>
      </c>
      <c r="U978" s="94" t="str">
        <f t="shared" si="216"/>
        <v/>
      </c>
      <c r="V978" s="95" t="str">
        <f t="shared" si="217"/>
        <v/>
      </c>
      <c r="W978" s="95" t="str">
        <f t="shared" si="224"/>
        <v/>
      </c>
      <c r="X978" s="96" t="str">
        <f t="shared" si="225"/>
        <v/>
      </c>
    </row>
    <row r="979" spans="1:24" ht="14.4" x14ac:dyDescent="0.3">
      <c r="A979" s="13"/>
      <c r="B979" s="76"/>
      <c r="C979" s="78"/>
      <c r="D979" s="77"/>
      <c r="E979" s="66"/>
      <c r="J979" s="88" t="str">
        <f t="shared" si="213"/>
        <v/>
      </c>
      <c r="K979" s="89" t="str">
        <f t="shared" ca="1" si="214"/>
        <v/>
      </c>
      <c r="L979" s="88" t="str">
        <f t="shared" si="218"/>
        <v/>
      </c>
      <c r="M979" s="90" t="str">
        <f ca="1">IF(J979="","",VALUE(LEFT(OFFSET($E$7,$H$13*($J979-1),0),MAX(ISNUMBER(VALUE(MID(OFFSET($E$7,$H$13*($J979-1),0),{1,2,3,4,5,6,7,8,9},1)))*{1,2,3,4,5,6,7,8,9}))))</f>
        <v/>
      </c>
      <c r="N979" s="90" t="str">
        <f t="shared" ca="1" si="212"/>
        <v/>
      </c>
      <c r="O979" s="91" t="str">
        <f t="shared" si="219"/>
        <v/>
      </c>
      <c r="P979" s="91" t="str">
        <f t="shared" si="220"/>
        <v/>
      </c>
      <c r="Q979" s="92" t="str">
        <f t="shared" si="215"/>
        <v/>
      </c>
      <c r="R979" s="92" t="str">
        <f t="shared" si="221"/>
        <v/>
      </c>
      <c r="S979" s="92" t="str">
        <f t="shared" si="222"/>
        <v/>
      </c>
      <c r="T979" s="92" t="str">
        <f t="shared" si="223"/>
        <v/>
      </c>
      <c r="U979" s="94" t="str">
        <f t="shared" si="216"/>
        <v/>
      </c>
      <c r="V979" s="95" t="str">
        <f t="shared" si="217"/>
        <v/>
      </c>
      <c r="W979" s="95" t="str">
        <f t="shared" si="224"/>
        <v/>
      </c>
      <c r="X979" s="96" t="str">
        <f t="shared" si="225"/>
        <v/>
      </c>
    </row>
    <row r="980" spans="1:24" ht="14.4" x14ac:dyDescent="0.3">
      <c r="A980" s="13"/>
      <c r="B980" s="76"/>
      <c r="C980" s="78"/>
      <c r="D980" s="77"/>
      <c r="E980" s="66"/>
      <c r="J980" s="88" t="str">
        <f t="shared" si="213"/>
        <v/>
      </c>
      <c r="K980" s="89" t="str">
        <f t="shared" ca="1" si="214"/>
        <v/>
      </c>
      <c r="L980" s="88" t="str">
        <f t="shared" si="218"/>
        <v/>
      </c>
      <c r="M980" s="90" t="str">
        <f ca="1">IF(J980="","",VALUE(LEFT(OFFSET($E$7,$H$13*($J980-1),0),MAX(ISNUMBER(VALUE(MID(OFFSET($E$7,$H$13*($J980-1),0),{1,2,3,4,5,6,7,8,9},1)))*{1,2,3,4,5,6,7,8,9}))))</f>
        <v/>
      </c>
      <c r="N980" s="90" t="str">
        <f t="shared" ca="1" si="212"/>
        <v/>
      </c>
      <c r="O980" s="91" t="str">
        <f t="shared" si="219"/>
        <v/>
      </c>
      <c r="P980" s="91" t="str">
        <f t="shared" si="220"/>
        <v/>
      </c>
      <c r="Q980" s="92" t="str">
        <f t="shared" si="215"/>
        <v/>
      </c>
      <c r="R980" s="92" t="str">
        <f t="shared" si="221"/>
        <v/>
      </c>
      <c r="S980" s="92" t="str">
        <f t="shared" si="222"/>
        <v/>
      </c>
      <c r="T980" s="92" t="str">
        <f t="shared" si="223"/>
        <v/>
      </c>
      <c r="U980" s="94" t="str">
        <f t="shared" si="216"/>
        <v/>
      </c>
      <c r="V980" s="95" t="str">
        <f t="shared" si="217"/>
        <v/>
      </c>
      <c r="W980" s="95" t="str">
        <f t="shared" si="224"/>
        <v/>
      </c>
      <c r="X980" s="96" t="str">
        <f t="shared" si="225"/>
        <v/>
      </c>
    </row>
    <row r="981" spans="1:24" ht="14.4" x14ac:dyDescent="0.3">
      <c r="A981" s="13"/>
      <c r="B981" s="76"/>
      <c r="C981" s="78"/>
      <c r="D981" s="77"/>
      <c r="E981" s="66"/>
      <c r="J981" s="88" t="str">
        <f t="shared" si="213"/>
        <v/>
      </c>
      <c r="K981" s="89" t="str">
        <f t="shared" ca="1" si="214"/>
        <v/>
      </c>
      <c r="L981" s="88" t="str">
        <f t="shared" si="218"/>
        <v/>
      </c>
      <c r="M981" s="90" t="str">
        <f ca="1">IF(J981="","",VALUE(LEFT(OFFSET($E$7,$H$13*($J981-1),0),MAX(ISNUMBER(VALUE(MID(OFFSET($E$7,$H$13*($J981-1),0),{1,2,3,4,5,6,7,8,9},1)))*{1,2,3,4,5,6,7,8,9}))))</f>
        <v/>
      </c>
      <c r="N981" s="90" t="str">
        <f t="shared" ca="1" si="212"/>
        <v/>
      </c>
      <c r="O981" s="91" t="str">
        <f t="shared" si="219"/>
        <v/>
      </c>
      <c r="P981" s="91" t="str">
        <f t="shared" si="220"/>
        <v/>
      </c>
      <c r="Q981" s="92" t="str">
        <f t="shared" si="215"/>
        <v/>
      </c>
      <c r="R981" s="92" t="str">
        <f t="shared" si="221"/>
        <v/>
      </c>
      <c r="S981" s="92" t="str">
        <f t="shared" si="222"/>
        <v/>
      </c>
      <c r="T981" s="92" t="str">
        <f t="shared" si="223"/>
        <v/>
      </c>
      <c r="U981" s="94" t="str">
        <f t="shared" si="216"/>
        <v/>
      </c>
      <c r="V981" s="95" t="str">
        <f t="shared" si="217"/>
        <v/>
      </c>
      <c r="W981" s="95" t="str">
        <f t="shared" si="224"/>
        <v/>
      </c>
      <c r="X981" s="96" t="str">
        <f t="shared" si="225"/>
        <v/>
      </c>
    </row>
    <row r="982" spans="1:24" ht="14.4" x14ac:dyDescent="0.3">
      <c r="A982" s="13"/>
      <c r="B982" s="76"/>
      <c r="C982" s="78"/>
      <c r="D982" s="77"/>
      <c r="E982" s="66"/>
      <c r="J982" s="88" t="str">
        <f t="shared" si="213"/>
        <v/>
      </c>
      <c r="K982" s="89" t="str">
        <f t="shared" ca="1" si="214"/>
        <v/>
      </c>
      <c r="L982" s="88" t="str">
        <f t="shared" si="218"/>
        <v/>
      </c>
      <c r="M982" s="90" t="str">
        <f ca="1">IF(J982="","",VALUE(LEFT(OFFSET($E$7,$H$13*($J982-1),0),MAX(ISNUMBER(VALUE(MID(OFFSET($E$7,$H$13*($J982-1),0),{1,2,3,4,5,6,7,8,9},1)))*{1,2,3,4,5,6,7,8,9}))))</f>
        <v/>
      </c>
      <c r="N982" s="90" t="str">
        <f t="shared" ca="1" si="212"/>
        <v/>
      </c>
      <c r="O982" s="91" t="str">
        <f t="shared" si="219"/>
        <v/>
      </c>
      <c r="P982" s="91" t="str">
        <f t="shared" si="220"/>
        <v/>
      </c>
      <c r="Q982" s="92" t="str">
        <f t="shared" si="215"/>
        <v/>
      </c>
      <c r="R982" s="92" t="str">
        <f t="shared" si="221"/>
        <v/>
      </c>
      <c r="S982" s="92" t="str">
        <f t="shared" si="222"/>
        <v/>
      </c>
      <c r="T982" s="92" t="str">
        <f t="shared" si="223"/>
        <v/>
      </c>
      <c r="U982" s="94" t="str">
        <f t="shared" si="216"/>
        <v/>
      </c>
      <c r="V982" s="95" t="str">
        <f t="shared" si="217"/>
        <v/>
      </c>
      <c r="W982" s="95" t="str">
        <f t="shared" si="224"/>
        <v/>
      </c>
      <c r="X982" s="96" t="str">
        <f t="shared" si="225"/>
        <v/>
      </c>
    </row>
    <row r="983" spans="1:24" ht="14.4" x14ac:dyDescent="0.3">
      <c r="A983" s="13"/>
      <c r="B983" s="76"/>
      <c r="C983" s="78"/>
      <c r="D983" s="77"/>
      <c r="E983" s="66"/>
      <c r="J983" s="88" t="str">
        <f t="shared" si="213"/>
        <v/>
      </c>
      <c r="K983" s="89" t="str">
        <f t="shared" ca="1" si="214"/>
        <v/>
      </c>
      <c r="L983" s="88" t="str">
        <f t="shared" si="218"/>
        <v/>
      </c>
      <c r="M983" s="90" t="str">
        <f ca="1">IF(J983="","",VALUE(LEFT(OFFSET($E$7,$H$13*($J983-1),0),MAX(ISNUMBER(VALUE(MID(OFFSET($E$7,$H$13*($J983-1),0),{1,2,3,4,5,6,7,8,9},1)))*{1,2,3,4,5,6,7,8,9}))))</f>
        <v/>
      </c>
      <c r="N983" s="90" t="str">
        <f t="shared" ca="1" si="212"/>
        <v/>
      </c>
      <c r="O983" s="91" t="str">
        <f t="shared" si="219"/>
        <v/>
      </c>
      <c r="P983" s="91" t="str">
        <f t="shared" si="220"/>
        <v/>
      </c>
      <c r="Q983" s="92" t="str">
        <f t="shared" si="215"/>
        <v/>
      </c>
      <c r="R983" s="92" t="str">
        <f t="shared" si="221"/>
        <v/>
      </c>
      <c r="S983" s="92" t="str">
        <f t="shared" si="222"/>
        <v/>
      </c>
      <c r="T983" s="92" t="str">
        <f t="shared" si="223"/>
        <v/>
      </c>
      <c r="U983" s="94" t="str">
        <f t="shared" si="216"/>
        <v/>
      </c>
      <c r="V983" s="95" t="str">
        <f t="shared" si="217"/>
        <v/>
      </c>
      <c r="W983" s="95" t="str">
        <f t="shared" si="224"/>
        <v/>
      </c>
      <c r="X983" s="96" t="str">
        <f t="shared" si="225"/>
        <v/>
      </c>
    </row>
    <row r="984" spans="1:24" ht="14.4" x14ac:dyDescent="0.3">
      <c r="A984" s="13"/>
      <c r="B984" s="76"/>
      <c r="C984" s="78"/>
      <c r="D984" s="77"/>
      <c r="E984" s="66"/>
      <c r="J984" s="88" t="str">
        <f t="shared" si="213"/>
        <v/>
      </c>
      <c r="K984" s="89" t="str">
        <f t="shared" ca="1" si="214"/>
        <v/>
      </c>
      <c r="L984" s="88" t="str">
        <f t="shared" si="218"/>
        <v/>
      </c>
      <c r="M984" s="90" t="str">
        <f ca="1">IF(J984="","",VALUE(LEFT(OFFSET($E$7,$H$13*($J984-1),0),MAX(ISNUMBER(VALUE(MID(OFFSET($E$7,$H$13*($J984-1),0),{1,2,3,4,5,6,7,8,9},1)))*{1,2,3,4,5,6,7,8,9}))))</f>
        <v/>
      </c>
      <c r="N984" s="90" t="str">
        <f t="shared" ca="1" si="212"/>
        <v/>
      </c>
      <c r="O984" s="91" t="str">
        <f t="shared" si="219"/>
        <v/>
      </c>
      <c r="P984" s="91" t="str">
        <f t="shared" si="220"/>
        <v/>
      </c>
      <c r="Q984" s="92" t="str">
        <f t="shared" si="215"/>
        <v/>
      </c>
      <c r="R984" s="92" t="str">
        <f t="shared" si="221"/>
        <v/>
      </c>
      <c r="S984" s="92" t="str">
        <f t="shared" si="222"/>
        <v/>
      </c>
      <c r="T984" s="92" t="str">
        <f t="shared" si="223"/>
        <v/>
      </c>
      <c r="U984" s="94" t="str">
        <f t="shared" si="216"/>
        <v/>
      </c>
      <c r="V984" s="95" t="str">
        <f t="shared" si="217"/>
        <v/>
      </c>
      <c r="W984" s="95" t="str">
        <f t="shared" si="224"/>
        <v/>
      </c>
      <c r="X984" s="96" t="str">
        <f t="shared" si="225"/>
        <v/>
      </c>
    </row>
    <row r="985" spans="1:24" ht="14.4" x14ac:dyDescent="0.3">
      <c r="A985" s="13"/>
      <c r="B985" s="76"/>
      <c r="C985" s="78"/>
      <c r="D985" s="77"/>
      <c r="E985" s="66"/>
      <c r="J985" s="88" t="str">
        <f t="shared" si="213"/>
        <v/>
      </c>
      <c r="K985" s="89" t="str">
        <f t="shared" ca="1" si="214"/>
        <v/>
      </c>
      <c r="L985" s="88" t="str">
        <f t="shared" si="218"/>
        <v/>
      </c>
      <c r="M985" s="90" t="str">
        <f ca="1">IF(J985="","",VALUE(LEFT(OFFSET($E$7,$H$13*($J985-1),0),MAX(ISNUMBER(VALUE(MID(OFFSET($E$7,$H$13*($J985-1),0),{1,2,3,4,5,6,7,8,9},1)))*{1,2,3,4,5,6,7,8,9}))))</f>
        <v/>
      </c>
      <c r="N985" s="90" t="str">
        <f t="shared" ca="1" si="212"/>
        <v/>
      </c>
      <c r="O985" s="91" t="str">
        <f t="shared" si="219"/>
        <v/>
      </c>
      <c r="P985" s="91" t="str">
        <f t="shared" si="220"/>
        <v/>
      </c>
      <c r="Q985" s="92" t="str">
        <f t="shared" si="215"/>
        <v/>
      </c>
      <c r="R985" s="92" t="str">
        <f t="shared" si="221"/>
        <v/>
      </c>
      <c r="S985" s="92" t="str">
        <f t="shared" si="222"/>
        <v/>
      </c>
      <c r="T985" s="92" t="str">
        <f t="shared" si="223"/>
        <v/>
      </c>
      <c r="U985" s="94" t="str">
        <f t="shared" si="216"/>
        <v/>
      </c>
      <c r="V985" s="95" t="str">
        <f t="shared" si="217"/>
        <v/>
      </c>
      <c r="W985" s="95" t="str">
        <f t="shared" si="224"/>
        <v/>
      </c>
      <c r="X985" s="96" t="str">
        <f t="shared" si="225"/>
        <v/>
      </c>
    </row>
    <row r="986" spans="1:24" ht="14.4" x14ac:dyDescent="0.3">
      <c r="A986" s="13"/>
      <c r="B986" s="76"/>
      <c r="C986" s="78"/>
      <c r="D986" s="77"/>
      <c r="E986" s="66"/>
      <c r="J986" s="88" t="str">
        <f t="shared" si="213"/>
        <v/>
      </c>
      <c r="K986" s="89" t="str">
        <f t="shared" ca="1" si="214"/>
        <v/>
      </c>
      <c r="L986" s="88" t="str">
        <f t="shared" si="218"/>
        <v/>
      </c>
      <c r="M986" s="90" t="str">
        <f ca="1">IF(J986="","",VALUE(LEFT(OFFSET($E$7,$H$13*($J986-1),0),MAX(ISNUMBER(VALUE(MID(OFFSET($E$7,$H$13*($J986-1),0),{1,2,3,4,5,6,7,8,9},1)))*{1,2,3,4,5,6,7,8,9}))))</f>
        <v/>
      </c>
      <c r="N986" s="90" t="str">
        <f t="shared" ca="1" si="212"/>
        <v/>
      </c>
      <c r="O986" s="91" t="str">
        <f t="shared" si="219"/>
        <v/>
      </c>
      <c r="P986" s="91" t="str">
        <f t="shared" si="220"/>
        <v/>
      </c>
      <c r="Q986" s="92" t="str">
        <f t="shared" si="215"/>
        <v/>
      </c>
      <c r="R986" s="92" t="str">
        <f t="shared" si="221"/>
        <v/>
      </c>
      <c r="S986" s="92" t="str">
        <f t="shared" si="222"/>
        <v/>
      </c>
      <c r="T986" s="92" t="str">
        <f t="shared" si="223"/>
        <v/>
      </c>
      <c r="U986" s="94" t="str">
        <f t="shared" si="216"/>
        <v/>
      </c>
      <c r="V986" s="95" t="str">
        <f t="shared" si="217"/>
        <v/>
      </c>
      <c r="W986" s="95" t="str">
        <f t="shared" si="224"/>
        <v/>
      </c>
      <c r="X986" s="96" t="str">
        <f t="shared" si="225"/>
        <v/>
      </c>
    </row>
    <row r="987" spans="1:24" ht="14.4" x14ac:dyDescent="0.3">
      <c r="A987" s="13"/>
      <c r="B987" s="76"/>
      <c r="C987" s="78"/>
      <c r="D987" s="77"/>
      <c r="E987" s="66"/>
      <c r="J987" s="88" t="str">
        <f t="shared" si="213"/>
        <v/>
      </c>
      <c r="K987" s="89" t="str">
        <f t="shared" ca="1" si="214"/>
        <v/>
      </c>
      <c r="L987" s="88" t="str">
        <f t="shared" si="218"/>
        <v/>
      </c>
      <c r="M987" s="90" t="str">
        <f ca="1">IF(J987="","",VALUE(LEFT(OFFSET($E$7,$H$13*($J987-1),0),MAX(ISNUMBER(VALUE(MID(OFFSET($E$7,$H$13*($J987-1),0),{1,2,3,4,5,6,7,8,9},1)))*{1,2,3,4,5,6,7,8,9}))))</f>
        <v/>
      </c>
      <c r="N987" s="90" t="str">
        <f t="shared" ca="1" si="212"/>
        <v/>
      </c>
      <c r="O987" s="91" t="str">
        <f t="shared" si="219"/>
        <v/>
      </c>
      <c r="P987" s="91" t="str">
        <f t="shared" si="220"/>
        <v/>
      </c>
      <c r="Q987" s="92" t="str">
        <f t="shared" si="215"/>
        <v/>
      </c>
      <c r="R987" s="92" t="str">
        <f t="shared" si="221"/>
        <v/>
      </c>
      <c r="S987" s="92" t="str">
        <f t="shared" si="222"/>
        <v/>
      </c>
      <c r="T987" s="92" t="str">
        <f t="shared" si="223"/>
        <v/>
      </c>
      <c r="U987" s="94" t="str">
        <f t="shared" si="216"/>
        <v/>
      </c>
      <c r="V987" s="95" t="str">
        <f t="shared" si="217"/>
        <v/>
      </c>
      <c r="W987" s="95" t="str">
        <f t="shared" si="224"/>
        <v/>
      </c>
      <c r="X987" s="96" t="str">
        <f t="shared" si="225"/>
        <v/>
      </c>
    </row>
    <row r="988" spans="1:24" ht="14.4" x14ac:dyDescent="0.3">
      <c r="A988" s="13"/>
      <c r="B988" s="76"/>
      <c r="C988" s="78"/>
      <c r="D988" s="77"/>
      <c r="E988" s="66"/>
      <c r="J988" s="88" t="str">
        <f t="shared" si="213"/>
        <v/>
      </c>
      <c r="K988" s="89" t="str">
        <f t="shared" ca="1" si="214"/>
        <v/>
      </c>
      <c r="L988" s="88" t="str">
        <f t="shared" si="218"/>
        <v/>
      </c>
      <c r="M988" s="90" t="str">
        <f ca="1">IF(J988="","",VALUE(LEFT(OFFSET($E$7,$H$13*($J988-1),0),MAX(ISNUMBER(VALUE(MID(OFFSET($E$7,$H$13*($J988-1),0),{1,2,3,4,5,6,7,8,9},1)))*{1,2,3,4,5,6,7,8,9}))))</f>
        <v/>
      </c>
      <c r="N988" s="90" t="str">
        <f t="shared" ca="1" si="212"/>
        <v/>
      </c>
      <c r="O988" s="91" t="str">
        <f t="shared" si="219"/>
        <v/>
      </c>
      <c r="P988" s="91" t="str">
        <f t="shared" si="220"/>
        <v/>
      </c>
      <c r="Q988" s="92" t="str">
        <f t="shared" si="215"/>
        <v/>
      </c>
      <c r="R988" s="92" t="str">
        <f t="shared" si="221"/>
        <v/>
      </c>
      <c r="S988" s="92" t="str">
        <f t="shared" si="222"/>
        <v/>
      </c>
      <c r="T988" s="92" t="str">
        <f t="shared" si="223"/>
        <v/>
      </c>
      <c r="U988" s="94" t="str">
        <f t="shared" si="216"/>
        <v/>
      </c>
      <c r="V988" s="95" t="str">
        <f t="shared" si="217"/>
        <v/>
      </c>
      <c r="W988" s="95" t="str">
        <f t="shared" si="224"/>
        <v/>
      </c>
      <c r="X988" s="96" t="str">
        <f t="shared" si="225"/>
        <v/>
      </c>
    </row>
    <row r="989" spans="1:24" ht="14.4" x14ac:dyDescent="0.3">
      <c r="A989" s="13"/>
      <c r="B989" s="76"/>
      <c r="C989" s="78"/>
      <c r="D989" s="77"/>
      <c r="E989" s="66"/>
      <c r="J989" s="88" t="str">
        <f t="shared" si="213"/>
        <v/>
      </c>
      <c r="K989" s="89" t="str">
        <f t="shared" ca="1" si="214"/>
        <v/>
      </c>
      <c r="L989" s="88" t="str">
        <f t="shared" si="218"/>
        <v/>
      </c>
      <c r="M989" s="90" t="str">
        <f ca="1">IF(J989="","",VALUE(LEFT(OFFSET($E$7,$H$13*($J989-1),0),MAX(ISNUMBER(VALUE(MID(OFFSET($E$7,$H$13*($J989-1),0),{1,2,3,4,5,6,7,8,9},1)))*{1,2,3,4,5,6,7,8,9}))))</f>
        <v/>
      </c>
      <c r="N989" s="90" t="str">
        <f t="shared" ca="1" si="212"/>
        <v/>
      </c>
      <c r="O989" s="91" t="str">
        <f t="shared" si="219"/>
        <v/>
      </c>
      <c r="P989" s="91" t="str">
        <f t="shared" si="220"/>
        <v/>
      </c>
      <c r="Q989" s="92" t="str">
        <f t="shared" si="215"/>
        <v/>
      </c>
      <c r="R989" s="92" t="str">
        <f t="shared" si="221"/>
        <v/>
      </c>
      <c r="S989" s="92" t="str">
        <f t="shared" si="222"/>
        <v/>
      </c>
      <c r="T989" s="92" t="str">
        <f t="shared" si="223"/>
        <v/>
      </c>
      <c r="U989" s="94" t="str">
        <f t="shared" si="216"/>
        <v/>
      </c>
      <c r="V989" s="95" t="str">
        <f t="shared" si="217"/>
        <v/>
      </c>
      <c r="W989" s="95" t="str">
        <f t="shared" si="224"/>
        <v/>
      </c>
      <c r="X989" s="96" t="str">
        <f t="shared" si="225"/>
        <v/>
      </c>
    </row>
    <row r="990" spans="1:24" ht="14.4" x14ac:dyDescent="0.3">
      <c r="A990" s="13"/>
      <c r="B990" s="76"/>
      <c r="C990" s="78"/>
      <c r="D990" s="77"/>
      <c r="E990" s="66"/>
      <c r="J990" s="88" t="str">
        <f t="shared" si="213"/>
        <v/>
      </c>
      <c r="K990" s="89" t="str">
        <f t="shared" ca="1" si="214"/>
        <v/>
      </c>
      <c r="L990" s="88" t="str">
        <f t="shared" si="218"/>
        <v/>
      </c>
      <c r="M990" s="90" t="str">
        <f ca="1">IF(J990="","",VALUE(LEFT(OFFSET($E$7,$H$13*($J990-1),0),MAX(ISNUMBER(VALUE(MID(OFFSET($E$7,$H$13*($J990-1),0),{1,2,3,4,5,6,7,8,9},1)))*{1,2,3,4,5,6,7,8,9}))))</f>
        <v/>
      </c>
      <c r="N990" s="90" t="str">
        <f t="shared" ca="1" si="212"/>
        <v/>
      </c>
      <c r="O990" s="91" t="str">
        <f t="shared" si="219"/>
        <v/>
      </c>
      <c r="P990" s="91" t="str">
        <f t="shared" si="220"/>
        <v/>
      </c>
      <c r="Q990" s="92" t="str">
        <f t="shared" si="215"/>
        <v/>
      </c>
      <c r="R990" s="92" t="str">
        <f t="shared" si="221"/>
        <v/>
      </c>
      <c r="S990" s="92" t="str">
        <f t="shared" si="222"/>
        <v/>
      </c>
      <c r="T990" s="92" t="str">
        <f t="shared" si="223"/>
        <v/>
      </c>
      <c r="U990" s="94" t="str">
        <f t="shared" si="216"/>
        <v/>
      </c>
      <c r="V990" s="95" t="str">
        <f t="shared" si="217"/>
        <v/>
      </c>
      <c r="W990" s="95" t="str">
        <f t="shared" si="224"/>
        <v/>
      </c>
      <c r="X990" s="96" t="str">
        <f t="shared" si="225"/>
        <v/>
      </c>
    </row>
    <row r="991" spans="1:24" ht="14.4" x14ac:dyDescent="0.3">
      <c r="A991" s="13"/>
      <c r="B991" s="76"/>
      <c r="C991" s="78"/>
      <c r="D991" s="77"/>
      <c r="E991" s="66"/>
      <c r="J991" s="88" t="str">
        <f t="shared" si="213"/>
        <v/>
      </c>
      <c r="K991" s="89" t="str">
        <f t="shared" ca="1" si="214"/>
        <v/>
      </c>
      <c r="L991" s="88" t="str">
        <f t="shared" si="218"/>
        <v/>
      </c>
      <c r="M991" s="90" t="str">
        <f ca="1">IF(J991="","",VALUE(LEFT(OFFSET($E$7,$H$13*($J991-1),0),MAX(ISNUMBER(VALUE(MID(OFFSET($E$7,$H$13*($J991-1),0),{1,2,3,4,5,6,7,8,9},1)))*{1,2,3,4,5,6,7,8,9}))))</f>
        <v/>
      </c>
      <c r="N991" s="90" t="str">
        <f t="shared" ca="1" si="212"/>
        <v/>
      </c>
      <c r="O991" s="91" t="str">
        <f t="shared" si="219"/>
        <v/>
      </c>
      <c r="P991" s="91" t="str">
        <f t="shared" si="220"/>
        <v/>
      </c>
      <c r="Q991" s="92" t="str">
        <f t="shared" si="215"/>
        <v/>
      </c>
      <c r="R991" s="92" t="str">
        <f t="shared" si="221"/>
        <v/>
      </c>
      <c r="S991" s="92" t="str">
        <f t="shared" si="222"/>
        <v/>
      </c>
      <c r="T991" s="92" t="str">
        <f t="shared" si="223"/>
        <v/>
      </c>
      <c r="U991" s="94" t="str">
        <f t="shared" si="216"/>
        <v/>
      </c>
      <c r="V991" s="95" t="str">
        <f t="shared" si="217"/>
        <v/>
      </c>
      <c r="W991" s="95" t="str">
        <f t="shared" si="224"/>
        <v/>
      </c>
      <c r="X991" s="96" t="str">
        <f t="shared" si="225"/>
        <v/>
      </c>
    </row>
    <row r="992" spans="1:24" ht="14.4" x14ac:dyDescent="0.3">
      <c r="A992" s="13"/>
      <c r="B992" s="76"/>
      <c r="C992" s="78"/>
      <c r="D992" s="77"/>
      <c r="E992" s="66"/>
      <c r="J992" s="88" t="str">
        <f t="shared" si="213"/>
        <v/>
      </c>
      <c r="K992" s="89" t="str">
        <f t="shared" ca="1" si="214"/>
        <v/>
      </c>
      <c r="L992" s="88" t="str">
        <f t="shared" si="218"/>
        <v/>
      </c>
      <c r="M992" s="90" t="str">
        <f ca="1">IF(J992="","",VALUE(LEFT(OFFSET($E$7,$H$13*($J992-1),0),MAX(ISNUMBER(VALUE(MID(OFFSET($E$7,$H$13*($J992-1),0),{1,2,3,4,5,6,7,8,9},1)))*{1,2,3,4,5,6,7,8,9}))))</f>
        <v/>
      </c>
      <c r="N992" s="90" t="str">
        <f t="shared" ca="1" si="212"/>
        <v/>
      </c>
      <c r="O992" s="91" t="str">
        <f t="shared" si="219"/>
        <v/>
      </c>
      <c r="P992" s="91" t="str">
        <f t="shared" si="220"/>
        <v/>
      </c>
      <c r="Q992" s="92" t="str">
        <f t="shared" si="215"/>
        <v/>
      </c>
      <c r="R992" s="92" t="str">
        <f t="shared" si="221"/>
        <v/>
      </c>
      <c r="S992" s="92" t="str">
        <f t="shared" si="222"/>
        <v/>
      </c>
      <c r="T992" s="92" t="str">
        <f t="shared" si="223"/>
        <v/>
      </c>
      <c r="U992" s="94" t="str">
        <f t="shared" si="216"/>
        <v/>
      </c>
      <c r="V992" s="95" t="str">
        <f t="shared" si="217"/>
        <v/>
      </c>
      <c r="W992" s="95" t="str">
        <f t="shared" si="224"/>
        <v/>
      </c>
      <c r="X992" s="96" t="str">
        <f t="shared" si="225"/>
        <v/>
      </c>
    </row>
    <row r="993" spans="1:24" ht="14.4" x14ac:dyDescent="0.3">
      <c r="A993" s="13"/>
      <c r="B993" s="76"/>
      <c r="C993" s="78"/>
      <c r="D993" s="77"/>
      <c r="E993" s="66"/>
      <c r="J993" s="88" t="str">
        <f t="shared" si="213"/>
        <v/>
      </c>
      <c r="K993" s="89" t="str">
        <f t="shared" ca="1" si="214"/>
        <v/>
      </c>
      <c r="L993" s="88" t="str">
        <f t="shared" si="218"/>
        <v/>
      </c>
      <c r="M993" s="90" t="str">
        <f ca="1">IF(J993="","",VALUE(LEFT(OFFSET($E$7,$H$13*($J993-1),0),MAX(ISNUMBER(VALUE(MID(OFFSET($E$7,$H$13*($J993-1),0),{1,2,3,4,5,6,7,8,9},1)))*{1,2,3,4,5,6,7,8,9}))))</f>
        <v/>
      </c>
      <c r="N993" s="90" t="str">
        <f t="shared" ca="1" si="212"/>
        <v/>
      </c>
      <c r="O993" s="91" t="str">
        <f t="shared" si="219"/>
        <v/>
      </c>
      <c r="P993" s="91" t="str">
        <f t="shared" si="220"/>
        <v/>
      </c>
      <c r="Q993" s="92" t="str">
        <f t="shared" si="215"/>
        <v/>
      </c>
      <c r="R993" s="92" t="str">
        <f t="shared" si="221"/>
        <v/>
      </c>
      <c r="S993" s="92" t="str">
        <f t="shared" si="222"/>
        <v/>
      </c>
      <c r="T993" s="92" t="str">
        <f t="shared" si="223"/>
        <v/>
      </c>
      <c r="U993" s="94" t="str">
        <f t="shared" si="216"/>
        <v/>
      </c>
      <c r="V993" s="95" t="str">
        <f t="shared" si="217"/>
        <v/>
      </c>
      <c r="W993" s="95" t="str">
        <f t="shared" si="224"/>
        <v/>
      </c>
      <c r="X993" s="96" t="str">
        <f t="shared" si="225"/>
        <v/>
      </c>
    </row>
    <row r="994" spans="1:24" ht="14.4" x14ac:dyDescent="0.3">
      <c r="A994" s="13"/>
      <c r="B994" s="76"/>
      <c r="C994" s="78"/>
      <c r="D994" s="77"/>
      <c r="E994" s="66"/>
      <c r="J994" s="88" t="str">
        <f t="shared" si="213"/>
        <v/>
      </c>
      <c r="K994" s="89" t="str">
        <f t="shared" ca="1" si="214"/>
        <v/>
      </c>
      <c r="L994" s="88" t="str">
        <f t="shared" si="218"/>
        <v/>
      </c>
      <c r="M994" s="90" t="str">
        <f ca="1">IF(J994="","",VALUE(LEFT(OFFSET($E$7,$H$13*($J994-1),0),MAX(ISNUMBER(VALUE(MID(OFFSET($E$7,$H$13*($J994-1),0),{1,2,3,4,5,6,7,8,9},1)))*{1,2,3,4,5,6,7,8,9}))))</f>
        <v/>
      </c>
      <c r="N994" s="90" t="str">
        <f t="shared" ca="1" si="212"/>
        <v/>
      </c>
      <c r="O994" s="91" t="str">
        <f t="shared" si="219"/>
        <v/>
      </c>
      <c r="P994" s="91" t="str">
        <f t="shared" si="220"/>
        <v/>
      </c>
      <c r="Q994" s="92" t="str">
        <f t="shared" si="215"/>
        <v/>
      </c>
      <c r="R994" s="92" t="str">
        <f t="shared" si="221"/>
        <v/>
      </c>
      <c r="S994" s="92" t="str">
        <f t="shared" si="222"/>
        <v/>
      </c>
      <c r="T994" s="92" t="str">
        <f t="shared" si="223"/>
        <v/>
      </c>
      <c r="U994" s="94" t="str">
        <f t="shared" si="216"/>
        <v/>
      </c>
      <c r="V994" s="95" t="str">
        <f t="shared" si="217"/>
        <v/>
      </c>
      <c r="W994" s="95" t="str">
        <f t="shared" si="224"/>
        <v/>
      </c>
      <c r="X994" s="96" t="str">
        <f t="shared" si="225"/>
        <v/>
      </c>
    </row>
    <row r="995" spans="1:24" ht="14.4" x14ac:dyDescent="0.3">
      <c r="A995" s="13"/>
      <c r="B995" s="76"/>
      <c r="C995" s="78"/>
      <c r="D995" s="77"/>
      <c r="E995" s="66"/>
      <c r="J995" s="88" t="str">
        <f t="shared" si="213"/>
        <v/>
      </c>
      <c r="K995" s="89" t="str">
        <f t="shared" ca="1" si="214"/>
        <v/>
      </c>
      <c r="L995" s="88" t="str">
        <f t="shared" si="218"/>
        <v/>
      </c>
      <c r="M995" s="90" t="str">
        <f ca="1">IF(J995="","",VALUE(LEFT(OFFSET($E$7,$H$13*($J995-1),0),MAX(ISNUMBER(VALUE(MID(OFFSET($E$7,$H$13*($J995-1),0),{1,2,3,4,5,6,7,8,9},1)))*{1,2,3,4,5,6,7,8,9}))))</f>
        <v/>
      </c>
      <c r="N995" s="90" t="str">
        <f t="shared" ca="1" si="212"/>
        <v/>
      </c>
      <c r="O995" s="91" t="str">
        <f t="shared" si="219"/>
        <v/>
      </c>
      <c r="P995" s="91" t="str">
        <f t="shared" si="220"/>
        <v/>
      </c>
      <c r="Q995" s="92" t="str">
        <f t="shared" si="215"/>
        <v/>
      </c>
      <c r="R995" s="92" t="str">
        <f t="shared" si="221"/>
        <v/>
      </c>
      <c r="S995" s="92" t="str">
        <f t="shared" si="222"/>
        <v/>
      </c>
      <c r="T995" s="92" t="str">
        <f t="shared" si="223"/>
        <v/>
      </c>
      <c r="U995" s="94" t="str">
        <f t="shared" si="216"/>
        <v/>
      </c>
      <c r="V995" s="95" t="str">
        <f t="shared" si="217"/>
        <v/>
      </c>
      <c r="W995" s="95" t="str">
        <f t="shared" si="224"/>
        <v/>
      </c>
      <c r="X995" s="96" t="str">
        <f t="shared" si="225"/>
        <v/>
      </c>
    </row>
    <row r="996" spans="1:24" ht="14.4" x14ac:dyDescent="0.3">
      <c r="A996" s="13"/>
      <c r="B996" s="76"/>
      <c r="C996" s="78"/>
      <c r="D996" s="77"/>
      <c r="E996" s="66"/>
      <c r="J996" s="88" t="str">
        <f t="shared" si="213"/>
        <v/>
      </c>
      <c r="K996" s="89" t="str">
        <f t="shared" ca="1" si="214"/>
        <v/>
      </c>
      <c r="L996" s="88" t="str">
        <f t="shared" si="218"/>
        <v/>
      </c>
      <c r="M996" s="90" t="str">
        <f ca="1">IF(J996="","",VALUE(LEFT(OFFSET($E$7,$H$13*($J996-1),0),MAX(ISNUMBER(VALUE(MID(OFFSET($E$7,$H$13*($J996-1),0),{1,2,3,4,5,6,7,8,9},1)))*{1,2,3,4,5,6,7,8,9}))))</f>
        <v/>
      </c>
      <c r="N996" s="90" t="str">
        <f t="shared" ca="1" si="212"/>
        <v/>
      </c>
      <c r="O996" s="91" t="str">
        <f t="shared" si="219"/>
        <v/>
      </c>
      <c r="P996" s="91" t="str">
        <f t="shared" si="220"/>
        <v/>
      </c>
      <c r="Q996" s="92" t="str">
        <f t="shared" si="215"/>
        <v/>
      </c>
      <c r="R996" s="92" t="str">
        <f t="shared" si="221"/>
        <v/>
      </c>
      <c r="S996" s="92" t="str">
        <f t="shared" si="222"/>
        <v/>
      </c>
      <c r="T996" s="92" t="str">
        <f t="shared" si="223"/>
        <v/>
      </c>
      <c r="U996" s="94" t="str">
        <f t="shared" si="216"/>
        <v/>
      </c>
      <c r="V996" s="95" t="str">
        <f t="shared" si="217"/>
        <v/>
      </c>
      <c r="W996" s="95" t="str">
        <f t="shared" si="224"/>
        <v/>
      </c>
      <c r="X996" s="96" t="str">
        <f t="shared" si="225"/>
        <v/>
      </c>
    </row>
    <row r="997" spans="1:24" ht="14.4" x14ac:dyDescent="0.3">
      <c r="A997" s="13"/>
      <c r="B997" s="76"/>
      <c r="C997" s="78"/>
      <c r="D997" s="77"/>
      <c r="E997" s="66"/>
      <c r="J997" s="88" t="str">
        <f t="shared" si="213"/>
        <v/>
      </c>
      <c r="K997" s="89" t="str">
        <f t="shared" ca="1" si="214"/>
        <v/>
      </c>
      <c r="L997" s="88" t="str">
        <f t="shared" si="218"/>
        <v/>
      </c>
      <c r="M997" s="90" t="str">
        <f ca="1">IF(J997="","",VALUE(LEFT(OFFSET($E$7,$H$13*($J997-1),0),MAX(ISNUMBER(VALUE(MID(OFFSET($E$7,$H$13*($J997-1),0),{1,2,3,4,5,6,7,8,9},1)))*{1,2,3,4,5,6,7,8,9}))))</f>
        <v/>
      </c>
      <c r="N997" s="90" t="str">
        <f t="shared" ca="1" si="212"/>
        <v/>
      </c>
      <c r="O997" s="91" t="str">
        <f t="shared" si="219"/>
        <v/>
      </c>
      <c r="P997" s="91" t="str">
        <f t="shared" si="220"/>
        <v/>
      </c>
      <c r="Q997" s="92" t="str">
        <f t="shared" si="215"/>
        <v/>
      </c>
      <c r="R997" s="92" t="str">
        <f t="shared" si="221"/>
        <v/>
      </c>
      <c r="S997" s="92" t="str">
        <f t="shared" si="222"/>
        <v/>
      </c>
      <c r="T997" s="92" t="str">
        <f t="shared" si="223"/>
        <v/>
      </c>
      <c r="U997" s="94" t="str">
        <f t="shared" si="216"/>
        <v/>
      </c>
      <c r="V997" s="95" t="str">
        <f t="shared" si="217"/>
        <v/>
      </c>
      <c r="W997" s="95" t="str">
        <f t="shared" si="224"/>
        <v/>
      </c>
      <c r="X997" s="96" t="str">
        <f t="shared" si="225"/>
        <v/>
      </c>
    </row>
    <row r="998" spans="1:24" ht="14.4" x14ac:dyDescent="0.3">
      <c r="A998" s="13"/>
      <c r="B998" s="76"/>
      <c r="C998" s="78"/>
      <c r="D998" s="77"/>
      <c r="E998" s="66"/>
      <c r="J998" s="88" t="str">
        <f t="shared" si="213"/>
        <v/>
      </c>
      <c r="K998" s="89" t="str">
        <f t="shared" ca="1" si="214"/>
        <v/>
      </c>
      <c r="L998" s="88" t="str">
        <f t="shared" si="218"/>
        <v/>
      </c>
      <c r="M998" s="90" t="str">
        <f ca="1">IF(J998="","",VALUE(LEFT(OFFSET($E$7,$H$13*($J998-1),0),MAX(ISNUMBER(VALUE(MID(OFFSET($E$7,$H$13*($J998-1),0),{1,2,3,4,5,6,7,8,9},1)))*{1,2,3,4,5,6,7,8,9}))))</f>
        <v/>
      </c>
      <c r="N998" s="90" t="str">
        <f t="shared" ca="1" si="212"/>
        <v/>
      </c>
      <c r="O998" s="91" t="str">
        <f t="shared" si="219"/>
        <v/>
      </c>
      <c r="P998" s="91" t="str">
        <f t="shared" si="220"/>
        <v/>
      </c>
      <c r="Q998" s="92" t="str">
        <f t="shared" si="215"/>
        <v/>
      </c>
      <c r="R998" s="92" t="str">
        <f t="shared" si="221"/>
        <v/>
      </c>
      <c r="S998" s="92" t="str">
        <f t="shared" si="222"/>
        <v/>
      </c>
      <c r="T998" s="92" t="str">
        <f t="shared" si="223"/>
        <v/>
      </c>
      <c r="U998" s="94" t="str">
        <f t="shared" si="216"/>
        <v/>
      </c>
      <c r="V998" s="95" t="str">
        <f t="shared" si="217"/>
        <v/>
      </c>
      <c r="W998" s="95" t="str">
        <f t="shared" si="224"/>
        <v/>
      </c>
      <c r="X998" s="96" t="str">
        <f t="shared" si="225"/>
        <v/>
      </c>
    </row>
    <row r="999" spans="1:24" ht="14.4" x14ac:dyDescent="0.3">
      <c r="A999" s="13"/>
      <c r="B999" s="76"/>
      <c r="C999" s="78"/>
      <c r="D999" s="77"/>
      <c r="E999" s="66"/>
      <c r="J999" s="88" t="str">
        <f t="shared" si="213"/>
        <v/>
      </c>
      <c r="K999" s="89" t="str">
        <f t="shared" ca="1" si="214"/>
        <v/>
      </c>
      <c r="L999" s="88" t="str">
        <f t="shared" si="218"/>
        <v/>
      </c>
      <c r="M999" s="90" t="str">
        <f ca="1">IF(J999="","",VALUE(LEFT(OFFSET($E$7,$H$13*($J999-1),0),MAX(ISNUMBER(VALUE(MID(OFFSET($E$7,$H$13*($J999-1),0),{1,2,3,4,5,6,7,8,9},1)))*{1,2,3,4,5,6,7,8,9}))))</f>
        <v/>
      </c>
      <c r="N999" s="90" t="str">
        <f t="shared" ca="1" si="212"/>
        <v/>
      </c>
      <c r="O999" s="91" t="str">
        <f t="shared" si="219"/>
        <v/>
      </c>
      <c r="P999" s="91" t="str">
        <f t="shared" si="220"/>
        <v/>
      </c>
      <c r="Q999" s="92" t="str">
        <f t="shared" si="215"/>
        <v/>
      </c>
      <c r="R999" s="92" t="str">
        <f t="shared" si="221"/>
        <v/>
      </c>
      <c r="S999" s="92" t="str">
        <f t="shared" si="222"/>
        <v/>
      </c>
      <c r="T999" s="92" t="str">
        <f t="shared" si="223"/>
        <v/>
      </c>
      <c r="U999" s="94" t="str">
        <f t="shared" si="216"/>
        <v/>
      </c>
      <c r="V999" s="95" t="str">
        <f t="shared" si="217"/>
        <v/>
      </c>
      <c r="W999" s="95" t="str">
        <f t="shared" si="224"/>
        <v/>
      </c>
      <c r="X999" s="96" t="str">
        <f t="shared" si="225"/>
        <v/>
      </c>
    </row>
    <row r="1000" spans="1:24" ht="14.4" x14ac:dyDescent="0.3">
      <c r="A1000" s="13"/>
      <c r="B1000" s="76"/>
      <c r="C1000" s="78"/>
      <c r="D1000" s="77"/>
      <c r="E1000" s="66"/>
      <c r="J1000" s="88" t="str">
        <f t="shared" si="213"/>
        <v/>
      </c>
      <c r="K1000" s="89" t="str">
        <f t="shared" ca="1" si="214"/>
        <v/>
      </c>
      <c r="L1000" s="88" t="str">
        <f t="shared" si="218"/>
        <v/>
      </c>
      <c r="M1000" s="90" t="str">
        <f ca="1">IF(J1000="","",VALUE(LEFT(OFFSET($E$7,$H$13*($J1000-1),0),MAX(ISNUMBER(VALUE(MID(OFFSET($E$7,$H$13*($J1000-1),0),{1,2,3,4,5,6,7,8,9},1)))*{1,2,3,4,5,6,7,8,9}))))</f>
        <v/>
      </c>
      <c r="N1000" s="90" t="str">
        <f t="shared" ca="1" si="212"/>
        <v/>
      </c>
      <c r="O1000" s="91" t="str">
        <f t="shared" si="219"/>
        <v/>
      </c>
      <c r="P1000" s="91" t="str">
        <f t="shared" si="220"/>
        <v/>
      </c>
      <c r="Q1000" s="92" t="str">
        <f t="shared" si="215"/>
        <v/>
      </c>
      <c r="R1000" s="92" t="str">
        <f t="shared" si="221"/>
        <v/>
      </c>
      <c r="S1000" s="92" t="str">
        <f t="shared" si="222"/>
        <v/>
      </c>
      <c r="T1000" s="92" t="str">
        <f t="shared" si="223"/>
        <v/>
      </c>
      <c r="U1000" s="94" t="str">
        <f t="shared" si="216"/>
        <v/>
      </c>
      <c r="V1000" s="95" t="str">
        <f t="shared" si="217"/>
        <v/>
      </c>
      <c r="W1000" s="95" t="str">
        <f t="shared" si="224"/>
        <v/>
      </c>
      <c r="X1000" s="96" t="str">
        <f t="shared" si="225"/>
        <v/>
      </c>
    </row>
    <row r="1001" spans="1:24" ht="14.4" x14ac:dyDescent="0.3">
      <c r="A1001" s="13"/>
      <c r="B1001" s="76"/>
      <c r="C1001" s="78"/>
      <c r="D1001" s="77"/>
      <c r="E1001" s="66"/>
      <c r="J1001" s="88" t="str">
        <f t="shared" si="213"/>
        <v/>
      </c>
      <c r="K1001" s="89" t="str">
        <f t="shared" ca="1" si="214"/>
        <v/>
      </c>
      <c r="L1001" s="88" t="str">
        <f t="shared" si="218"/>
        <v/>
      </c>
      <c r="M1001" s="90" t="str">
        <f ca="1">IF(J1001="","",VALUE(LEFT(OFFSET($E$7,$H$13*($J1001-1),0),MAX(ISNUMBER(VALUE(MID(OFFSET($E$7,$H$13*($J1001-1),0),{1,2,3,4,5,6,7,8,9},1)))*{1,2,3,4,5,6,7,8,9}))))</f>
        <v/>
      </c>
      <c r="N1001" s="90" t="str">
        <f t="shared" ca="1" si="212"/>
        <v/>
      </c>
      <c r="O1001" s="91" t="str">
        <f t="shared" si="219"/>
        <v/>
      </c>
      <c r="P1001" s="91" t="str">
        <f t="shared" si="220"/>
        <v/>
      </c>
      <c r="Q1001" s="92" t="str">
        <f t="shared" si="215"/>
        <v/>
      </c>
      <c r="R1001" s="92" t="str">
        <f t="shared" si="221"/>
        <v/>
      </c>
      <c r="S1001" s="92" t="str">
        <f t="shared" si="222"/>
        <v/>
      </c>
      <c r="T1001" s="92" t="str">
        <f t="shared" si="223"/>
        <v/>
      </c>
      <c r="U1001" s="94" t="str">
        <f t="shared" si="216"/>
        <v/>
      </c>
      <c r="V1001" s="95" t="str">
        <f t="shared" si="217"/>
        <v/>
      </c>
      <c r="W1001" s="95" t="str">
        <f t="shared" si="224"/>
        <v/>
      </c>
      <c r="X1001" s="96" t="str">
        <f t="shared" si="225"/>
        <v/>
      </c>
    </row>
    <row r="1002" spans="1:24" ht="14.4" x14ac:dyDescent="0.3">
      <c r="A1002" s="13"/>
      <c r="B1002" s="76"/>
      <c r="C1002" s="78"/>
      <c r="D1002" s="77"/>
      <c r="E1002" s="66"/>
      <c r="J1002" s="88" t="str">
        <f t="shared" si="213"/>
        <v/>
      </c>
      <c r="K1002" s="89" t="str">
        <f t="shared" ca="1" si="214"/>
        <v/>
      </c>
      <c r="L1002" s="88" t="str">
        <f t="shared" si="218"/>
        <v/>
      </c>
      <c r="M1002" s="90" t="str">
        <f ca="1">IF(J1002="","",VALUE(LEFT(OFFSET($E$7,$H$13*($J1002-1),0),MAX(ISNUMBER(VALUE(MID(OFFSET($E$7,$H$13*($J1002-1),0),{1,2,3,4,5,6,7,8,9},1)))*{1,2,3,4,5,6,7,8,9}))))</f>
        <v/>
      </c>
      <c r="N1002" s="90" t="str">
        <f t="shared" ca="1" si="212"/>
        <v/>
      </c>
      <c r="O1002" s="91" t="str">
        <f t="shared" si="219"/>
        <v/>
      </c>
      <c r="P1002" s="91" t="str">
        <f t="shared" si="220"/>
        <v/>
      </c>
      <c r="Q1002" s="92" t="str">
        <f t="shared" si="215"/>
        <v/>
      </c>
      <c r="R1002" s="92" t="str">
        <f t="shared" si="221"/>
        <v/>
      </c>
      <c r="S1002" s="92" t="str">
        <f t="shared" si="222"/>
        <v/>
      </c>
      <c r="T1002" s="92" t="str">
        <f t="shared" si="223"/>
        <v/>
      </c>
      <c r="U1002" s="94" t="str">
        <f t="shared" si="216"/>
        <v/>
      </c>
      <c r="V1002" s="95" t="str">
        <f t="shared" si="217"/>
        <v/>
      </c>
      <c r="W1002" s="95" t="str">
        <f t="shared" si="224"/>
        <v/>
      </c>
      <c r="X1002" s="96" t="str">
        <f t="shared" si="225"/>
        <v/>
      </c>
    </row>
    <row r="1003" spans="1:24" ht="14.4" x14ac:dyDescent="0.3">
      <c r="A1003" s="13"/>
      <c r="B1003" s="76"/>
      <c r="C1003" s="78"/>
      <c r="D1003" s="77"/>
      <c r="E1003" s="66"/>
      <c r="J1003" s="88" t="str">
        <f t="shared" si="213"/>
        <v/>
      </c>
      <c r="K1003" s="89" t="str">
        <f t="shared" ca="1" si="214"/>
        <v/>
      </c>
      <c r="L1003" s="88" t="str">
        <f t="shared" si="218"/>
        <v/>
      </c>
      <c r="M1003" s="90" t="str">
        <f ca="1">IF(J1003="","",VALUE(LEFT(OFFSET($E$7,$H$13*($J1003-1),0),MAX(ISNUMBER(VALUE(MID(OFFSET($E$7,$H$13*($J1003-1),0),{1,2,3,4,5,6,7,8,9},1)))*{1,2,3,4,5,6,7,8,9}))))</f>
        <v/>
      </c>
      <c r="N1003" s="90" t="str">
        <f t="shared" ca="1" si="212"/>
        <v/>
      </c>
      <c r="O1003" s="91" t="str">
        <f t="shared" si="219"/>
        <v/>
      </c>
      <c r="P1003" s="91" t="str">
        <f t="shared" si="220"/>
        <v/>
      </c>
      <c r="Q1003" s="92" t="str">
        <f t="shared" si="215"/>
        <v/>
      </c>
      <c r="R1003" s="92" t="str">
        <f t="shared" si="221"/>
        <v/>
      </c>
      <c r="S1003" s="92" t="str">
        <f t="shared" si="222"/>
        <v/>
      </c>
      <c r="T1003" s="92" t="str">
        <f t="shared" si="223"/>
        <v/>
      </c>
      <c r="U1003" s="94" t="str">
        <f t="shared" si="216"/>
        <v/>
      </c>
      <c r="V1003" s="95" t="str">
        <f t="shared" si="217"/>
        <v/>
      </c>
      <c r="W1003" s="95" t="str">
        <f t="shared" si="224"/>
        <v/>
      </c>
      <c r="X1003" s="96" t="str">
        <f t="shared" si="225"/>
        <v/>
      </c>
    </row>
    <row r="1004" spans="1:24" ht="14.4" x14ac:dyDescent="0.3">
      <c r="A1004" s="13"/>
      <c r="B1004" s="76"/>
      <c r="C1004" s="78"/>
      <c r="D1004" s="77"/>
      <c r="E1004" s="66"/>
      <c r="J1004" s="88" t="str">
        <f t="shared" si="213"/>
        <v/>
      </c>
      <c r="K1004" s="89" t="str">
        <f t="shared" ca="1" si="214"/>
        <v/>
      </c>
      <c r="L1004" s="88" t="str">
        <f t="shared" si="218"/>
        <v/>
      </c>
      <c r="M1004" s="90" t="str">
        <f ca="1">IF(J1004="","",VALUE(LEFT(OFFSET($E$7,$H$13*($J1004-1),0),MAX(ISNUMBER(VALUE(MID(OFFSET($E$7,$H$13*($J1004-1),0),{1,2,3,4,5,6,7,8,9},1)))*{1,2,3,4,5,6,7,8,9}))))</f>
        <v/>
      </c>
      <c r="N1004" s="90" t="str">
        <f t="shared" ca="1" si="212"/>
        <v/>
      </c>
      <c r="O1004" s="91" t="str">
        <f t="shared" si="219"/>
        <v/>
      </c>
      <c r="P1004" s="91" t="str">
        <f t="shared" si="220"/>
        <v/>
      </c>
      <c r="Q1004" s="92" t="str">
        <f t="shared" si="215"/>
        <v/>
      </c>
      <c r="R1004" s="92" t="str">
        <f t="shared" si="221"/>
        <v/>
      </c>
      <c r="S1004" s="92" t="str">
        <f t="shared" si="222"/>
        <v/>
      </c>
      <c r="T1004" s="92" t="str">
        <f t="shared" si="223"/>
        <v/>
      </c>
      <c r="U1004" s="94" t="str">
        <f t="shared" si="216"/>
        <v/>
      </c>
      <c r="V1004" s="95" t="str">
        <f t="shared" si="217"/>
        <v/>
      </c>
      <c r="W1004" s="95" t="str">
        <f t="shared" si="224"/>
        <v/>
      </c>
      <c r="X1004" s="96" t="str">
        <f t="shared" si="225"/>
        <v/>
      </c>
    </row>
    <row r="1005" spans="1:24" ht="14.4" x14ac:dyDescent="0.3">
      <c r="A1005" s="13"/>
      <c r="B1005" s="76"/>
      <c r="C1005" s="78"/>
      <c r="D1005" s="77"/>
      <c r="E1005" s="66"/>
      <c r="J1005" s="88" t="str">
        <f t="shared" si="213"/>
        <v/>
      </c>
      <c r="K1005" s="89" t="str">
        <f t="shared" ca="1" si="214"/>
        <v/>
      </c>
      <c r="L1005" s="88" t="str">
        <f t="shared" si="218"/>
        <v/>
      </c>
      <c r="M1005" s="90" t="str">
        <f ca="1">IF(J1005="","",VALUE(LEFT(OFFSET($E$7,$H$13*($J1005-1),0),MAX(ISNUMBER(VALUE(MID(OFFSET($E$7,$H$13*($J1005-1),0),{1,2,3,4,5,6,7,8,9},1)))*{1,2,3,4,5,6,7,8,9}))))</f>
        <v/>
      </c>
      <c r="N1005" s="90" t="str">
        <f t="shared" ca="1" si="212"/>
        <v/>
      </c>
      <c r="O1005" s="91" t="str">
        <f t="shared" si="219"/>
        <v/>
      </c>
      <c r="P1005" s="91" t="str">
        <f t="shared" si="220"/>
        <v/>
      </c>
      <c r="Q1005" s="92" t="str">
        <f t="shared" si="215"/>
        <v/>
      </c>
      <c r="R1005" s="92" t="str">
        <f t="shared" si="221"/>
        <v/>
      </c>
      <c r="S1005" s="92" t="str">
        <f t="shared" si="222"/>
        <v/>
      </c>
      <c r="T1005" s="92" t="str">
        <f t="shared" si="223"/>
        <v/>
      </c>
      <c r="U1005" s="94" t="str">
        <f t="shared" si="216"/>
        <v/>
      </c>
      <c r="V1005" s="95" t="str">
        <f t="shared" si="217"/>
        <v/>
      </c>
      <c r="W1005" s="95" t="str">
        <f t="shared" si="224"/>
        <v/>
      </c>
      <c r="X1005" s="96" t="str">
        <f t="shared" si="225"/>
        <v/>
      </c>
    </row>
    <row r="1006" spans="1:24" ht="14.4" x14ac:dyDescent="0.3">
      <c r="A1006" s="13"/>
      <c r="B1006" s="76"/>
      <c r="C1006" s="78"/>
      <c r="D1006" s="77"/>
      <c r="E1006" s="66"/>
      <c r="J1006" s="88" t="str">
        <f t="shared" si="213"/>
        <v/>
      </c>
      <c r="K1006" s="89" t="str">
        <f t="shared" ca="1" si="214"/>
        <v/>
      </c>
      <c r="L1006" s="88" t="str">
        <f t="shared" si="218"/>
        <v/>
      </c>
      <c r="M1006" s="90" t="str">
        <f ca="1">IF(J1006="","",VALUE(LEFT(OFFSET($E$7,$H$13*($J1006-1),0),MAX(ISNUMBER(VALUE(MID(OFFSET($E$7,$H$13*($J1006-1),0),{1,2,3,4,5,6,7,8,9},1)))*{1,2,3,4,5,6,7,8,9}))))</f>
        <v/>
      </c>
      <c r="N1006" s="90" t="str">
        <f t="shared" ca="1" si="212"/>
        <v/>
      </c>
      <c r="O1006" s="91" t="str">
        <f t="shared" si="219"/>
        <v/>
      </c>
      <c r="P1006" s="91" t="str">
        <f t="shared" si="220"/>
        <v/>
      </c>
      <c r="Q1006" s="92" t="str">
        <f t="shared" si="215"/>
        <v/>
      </c>
      <c r="R1006" s="92" t="str">
        <f t="shared" si="221"/>
        <v/>
      </c>
      <c r="S1006" s="92" t="str">
        <f t="shared" si="222"/>
        <v/>
      </c>
      <c r="T1006" s="92" t="str">
        <f t="shared" si="223"/>
        <v/>
      </c>
      <c r="U1006" s="94" t="str">
        <f t="shared" si="216"/>
        <v/>
      </c>
      <c r="V1006" s="95" t="str">
        <f t="shared" si="217"/>
        <v/>
      </c>
      <c r="W1006" s="95" t="str">
        <f t="shared" si="224"/>
        <v/>
      </c>
      <c r="X1006" s="96" t="str">
        <f t="shared" si="225"/>
        <v/>
      </c>
    </row>
    <row r="1007" spans="1:24" ht="14.4" x14ac:dyDescent="0.3">
      <c r="A1007" s="13"/>
      <c r="B1007" s="76"/>
      <c r="C1007" s="78"/>
      <c r="D1007" s="77"/>
      <c r="E1007" s="66"/>
      <c r="J1007" s="88" t="str">
        <f t="shared" si="213"/>
        <v/>
      </c>
      <c r="K1007" s="89" t="str">
        <f t="shared" ca="1" si="214"/>
        <v/>
      </c>
      <c r="L1007" s="88" t="str">
        <f t="shared" si="218"/>
        <v/>
      </c>
      <c r="M1007" s="90" t="str">
        <f ca="1">IF(J1007="","",VALUE(LEFT(OFFSET($E$7,$H$13*($J1007-1),0),MAX(ISNUMBER(VALUE(MID(OFFSET($E$7,$H$13*($J1007-1),0),{1,2,3,4,5,6,7,8,9},1)))*{1,2,3,4,5,6,7,8,9}))))</f>
        <v/>
      </c>
      <c r="N1007" s="90" t="str">
        <f t="shared" ca="1" si="212"/>
        <v/>
      </c>
      <c r="O1007" s="91" t="str">
        <f t="shared" si="219"/>
        <v/>
      </c>
      <c r="P1007" s="91" t="str">
        <f t="shared" si="220"/>
        <v/>
      </c>
      <c r="Q1007" s="92" t="str">
        <f t="shared" si="215"/>
        <v/>
      </c>
      <c r="R1007" s="92" t="str">
        <f t="shared" si="221"/>
        <v/>
      </c>
      <c r="S1007" s="92" t="str">
        <f t="shared" si="222"/>
        <v/>
      </c>
      <c r="T1007" s="92" t="str">
        <f t="shared" si="223"/>
        <v/>
      </c>
      <c r="U1007" s="94" t="str">
        <f t="shared" si="216"/>
        <v/>
      </c>
      <c r="V1007" s="95" t="str">
        <f t="shared" si="217"/>
        <v/>
      </c>
      <c r="W1007" s="95" t="str">
        <f t="shared" si="224"/>
        <v/>
      </c>
      <c r="X1007" s="96" t="str">
        <f t="shared" si="225"/>
        <v/>
      </c>
    </row>
    <row r="1008" spans="1:24" ht="14.4" x14ac:dyDescent="0.3">
      <c r="A1008" s="13"/>
      <c r="B1008" s="76"/>
      <c r="C1008" s="78"/>
      <c r="D1008" s="77"/>
      <c r="E1008" s="66"/>
      <c r="J1008" s="88" t="str">
        <f t="shared" si="213"/>
        <v/>
      </c>
      <c r="K1008" s="89" t="str">
        <f t="shared" ca="1" si="214"/>
        <v/>
      </c>
      <c r="L1008" s="88" t="str">
        <f t="shared" si="218"/>
        <v/>
      </c>
      <c r="M1008" s="90" t="str">
        <f ca="1">IF(J1008="","",VALUE(LEFT(OFFSET($E$7,$H$13*($J1008-1),0),MAX(ISNUMBER(VALUE(MID(OFFSET($E$7,$H$13*($J1008-1),0),{1,2,3,4,5,6,7,8,9},1)))*{1,2,3,4,5,6,7,8,9}))))</f>
        <v/>
      </c>
      <c r="N1008" s="90" t="str">
        <f t="shared" ca="1" si="212"/>
        <v/>
      </c>
      <c r="O1008" s="91" t="str">
        <f t="shared" si="219"/>
        <v/>
      </c>
      <c r="P1008" s="91" t="str">
        <f t="shared" si="220"/>
        <v/>
      </c>
      <c r="Q1008" s="92" t="str">
        <f t="shared" si="215"/>
        <v/>
      </c>
      <c r="R1008" s="92" t="str">
        <f t="shared" si="221"/>
        <v/>
      </c>
      <c r="S1008" s="92" t="str">
        <f t="shared" si="222"/>
        <v/>
      </c>
      <c r="T1008" s="92" t="str">
        <f t="shared" si="223"/>
        <v/>
      </c>
      <c r="U1008" s="94" t="str">
        <f t="shared" si="216"/>
        <v/>
      </c>
      <c r="V1008" s="95" t="str">
        <f t="shared" si="217"/>
        <v/>
      </c>
      <c r="W1008" s="95" t="str">
        <f t="shared" si="224"/>
        <v/>
      </c>
      <c r="X1008" s="96" t="str">
        <f t="shared" si="225"/>
        <v/>
      </c>
    </row>
    <row r="1009" spans="1:24" ht="14.4" x14ac:dyDescent="0.3">
      <c r="A1009" s="13"/>
      <c r="B1009" s="76"/>
      <c r="C1009" s="78"/>
      <c r="D1009" s="77"/>
      <c r="E1009" s="66"/>
      <c r="J1009" s="88" t="str">
        <f t="shared" si="213"/>
        <v/>
      </c>
      <c r="K1009" s="89" t="str">
        <f t="shared" ca="1" si="214"/>
        <v/>
      </c>
      <c r="L1009" s="88" t="str">
        <f t="shared" si="218"/>
        <v/>
      </c>
      <c r="M1009" s="90" t="str">
        <f ca="1">IF(J1009="","",VALUE(LEFT(OFFSET($E$7,$H$13*($J1009-1),0),MAX(ISNUMBER(VALUE(MID(OFFSET($E$7,$H$13*($J1009-1),0),{1,2,3,4,5,6,7,8,9},1)))*{1,2,3,4,5,6,7,8,9}))))</f>
        <v/>
      </c>
      <c r="N1009" s="90" t="str">
        <f t="shared" ca="1" si="212"/>
        <v/>
      </c>
      <c r="O1009" s="91" t="str">
        <f t="shared" si="219"/>
        <v/>
      </c>
      <c r="P1009" s="91" t="str">
        <f t="shared" si="220"/>
        <v/>
      </c>
      <c r="Q1009" s="92" t="str">
        <f t="shared" si="215"/>
        <v/>
      </c>
      <c r="R1009" s="92" t="str">
        <f t="shared" si="221"/>
        <v/>
      </c>
      <c r="S1009" s="92" t="str">
        <f t="shared" si="222"/>
        <v/>
      </c>
      <c r="T1009" s="92" t="str">
        <f t="shared" si="223"/>
        <v/>
      </c>
      <c r="U1009" s="94" t="str">
        <f t="shared" si="216"/>
        <v/>
      </c>
      <c r="V1009" s="95" t="str">
        <f t="shared" si="217"/>
        <v/>
      </c>
      <c r="W1009" s="95" t="str">
        <f t="shared" si="224"/>
        <v/>
      </c>
      <c r="X1009" s="96" t="str">
        <f t="shared" si="225"/>
        <v/>
      </c>
    </row>
    <row r="1010" spans="1:24" ht="14.4" x14ac:dyDescent="0.3">
      <c r="A1010" s="13"/>
      <c r="B1010" s="76"/>
      <c r="C1010" s="78"/>
      <c r="D1010" s="77"/>
      <c r="E1010" s="66"/>
      <c r="J1010" s="88" t="str">
        <f t="shared" si="213"/>
        <v/>
      </c>
      <c r="K1010" s="89" t="str">
        <f t="shared" ca="1" si="214"/>
        <v/>
      </c>
      <c r="L1010" s="88" t="str">
        <f t="shared" si="218"/>
        <v/>
      </c>
      <c r="M1010" s="90" t="str">
        <f ca="1">IF(J1010="","",VALUE(LEFT(OFFSET($E$7,$H$13*($J1010-1),0),MAX(ISNUMBER(VALUE(MID(OFFSET($E$7,$H$13*($J1010-1),0),{1,2,3,4,5,6,7,8,9},1)))*{1,2,3,4,5,6,7,8,9}))))</f>
        <v/>
      </c>
      <c r="N1010" s="90" t="str">
        <f t="shared" ca="1" si="212"/>
        <v/>
      </c>
      <c r="O1010" s="91" t="str">
        <f t="shared" si="219"/>
        <v/>
      </c>
      <c r="P1010" s="91" t="str">
        <f t="shared" si="220"/>
        <v/>
      </c>
      <c r="Q1010" s="92" t="str">
        <f t="shared" si="215"/>
        <v/>
      </c>
      <c r="R1010" s="92" t="str">
        <f t="shared" si="221"/>
        <v/>
      </c>
      <c r="S1010" s="92" t="str">
        <f t="shared" si="222"/>
        <v/>
      </c>
      <c r="T1010" s="92" t="str">
        <f t="shared" si="223"/>
        <v/>
      </c>
      <c r="U1010" s="94" t="str">
        <f t="shared" si="216"/>
        <v/>
      </c>
      <c r="V1010" s="95" t="str">
        <f t="shared" si="217"/>
        <v/>
      </c>
      <c r="W1010" s="95" t="str">
        <f t="shared" si="224"/>
        <v/>
      </c>
      <c r="X1010" s="96" t="str">
        <f t="shared" si="225"/>
        <v/>
      </c>
    </row>
    <row r="1011" spans="1:24" ht="14.4" x14ac:dyDescent="0.3">
      <c r="A1011" s="13"/>
      <c r="B1011" s="76"/>
      <c r="C1011" s="78"/>
      <c r="D1011" s="77"/>
      <c r="E1011" s="66"/>
      <c r="J1011" s="88" t="str">
        <f t="shared" si="213"/>
        <v/>
      </c>
      <c r="K1011" s="89" t="str">
        <f t="shared" ca="1" si="214"/>
        <v/>
      </c>
      <c r="L1011" s="88" t="str">
        <f t="shared" si="218"/>
        <v/>
      </c>
      <c r="M1011" s="90" t="str">
        <f ca="1">IF(J1011="","",VALUE(LEFT(OFFSET($E$7,$H$13*($J1011-1),0),MAX(ISNUMBER(VALUE(MID(OFFSET($E$7,$H$13*($J1011-1),0),{1,2,3,4,5,6,7,8,9},1)))*{1,2,3,4,5,6,7,8,9}))))</f>
        <v/>
      </c>
      <c r="N1011" s="90" t="str">
        <f t="shared" ca="1" si="212"/>
        <v/>
      </c>
      <c r="O1011" s="91" t="str">
        <f t="shared" si="219"/>
        <v/>
      </c>
      <c r="P1011" s="91" t="str">
        <f t="shared" si="220"/>
        <v/>
      </c>
      <c r="Q1011" s="92" t="str">
        <f t="shared" si="215"/>
        <v/>
      </c>
      <c r="R1011" s="92" t="str">
        <f t="shared" si="221"/>
        <v/>
      </c>
      <c r="S1011" s="92" t="str">
        <f t="shared" si="222"/>
        <v/>
      </c>
      <c r="T1011" s="92" t="str">
        <f t="shared" si="223"/>
        <v/>
      </c>
      <c r="U1011" s="94" t="str">
        <f t="shared" si="216"/>
        <v/>
      </c>
      <c r="V1011" s="95" t="str">
        <f t="shared" si="217"/>
        <v/>
      </c>
      <c r="W1011" s="95" t="str">
        <f t="shared" si="224"/>
        <v/>
      </c>
      <c r="X1011" s="96" t="str">
        <f t="shared" si="225"/>
        <v/>
      </c>
    </row>
    <row r="1012" spans="1:24" ht="14.4" x14ac:dyDescent="0.3">
      <c r="A1012" s="13"/>
      <c r="B1012" s="76"/>
      <c r="C1012" s="78"/>
      <c r="D1012" s="77"/>
      <c r="E1012" s="66"/>
      <c r="J1012" s="88" t="str">
        <f t="shared" si="213"/>
        <v/>
      </c>
      <c r="K1012" s="89" t="str">
        <f t="shared" ca="1" si="214"/>
        <v/>
      </c>
      <c r="L1012" s="88" t="str">
        <f t="shared" si="218"/>
        <v/>
      </c>
      <c r="M1012" s="90" t="str">
        <f ca="1">IF(J1012="","",VALUE(LEFT(OFFSET($E$7,$H$13*($J1012-1),0),MAX(ISNUMBER(VALUE(MID(OFFSET($E$7,$H$13*($J1012-1),0),{1,2,3,4,5,6,7,8,9},1)))*{1,2,3,4,5,6,7,8,9}))))</f>
        <v/>
      </c>
      <c r="N1012" s="90" t="str">
        <f t="shared" ca="1" si="212"/>
        <v/>
      </c>
      <c r="O1012" s="91" t="str">
        <f t="shared" si="219"/>
        <v/>
      </c>
      <c r="P1012" s="91" t="str">
        <f t="shared" si="220"/>
        <v/>
      </c>
      <c r="Q1012" s="92" t="str">
        <f t="shared" si="215"/>
        <v/>
      </c>
      <c r="R1012" s="92" t="str">
        <f t="shared" si="221"/>
        <v/>
      </c>
      <c r="S1012" s="92" t="str">
        <f t="shared" si="222"/>
        <v/>
      </c>
      <c r="T1012" s="92" t="str">
        <f t="shared" si="223"/>
        <v/>
      </c>
      <c r="U1012" s="94" t="str">
        <f t="shared" si="216"/>
        <v/>
      </c>
      <c r="V1012" s="95" t="str">
        <f t="shared" si="217"/>
        <v/>
      </c>
      <c r="W1012" s="95" t="str">
        <f t="shared" si="224"/>
        <v/>
      </c>
      <c r="X1012" s="96" t="str">
        <f t="shared" si="225"/>
        <v/>
      </c>
    </row>
    <row r="1013" spans="1:24" ht="14.4" x14ac:dyDescent="0.3">
      <c r="A1013" s="13"/>
      <c r="B1013" s="76"/>
      <c r="C1013" s="78"/>
      <c r="D1013" s="77"/>
      <c r="E1013" s="66"/>
      <c r="J1013" s="88" t="str">
        <f t="shared" si="213"/>
        <v/>
      </c>
      <c r="K1013" s="89" t="str">
        <f t="shared" ca="1" si="214"/>
        <v/>
      </c>
      <c r="L1013" s="88" t="str">
        <f t="shared" si="218"/>
        <v/>
      </c>
      <c r="M1013" s="90" t="str">
        <f ca="1">IF(J1013="","",VALUE(LEFT(OFFSET($E$7,$H$13*($J1013-1),0),MAX(ISNUMBER(VALUE(MID(OFFSET($E$7,$H$13*($J1013-1),0),{1,2,3,4,5,6,7,8,9},1)))*{1,2,3,4,5,6,7,8,9}))))</f>
        <v/>
      </c>
      <c r="N1013" s="90" t="str">
        <f t="shared" ca="1" si="212"/>
        <v/>
      </c>
      <c r="O1013" s="91" t="str">
        <f t="shared" si="219"/>
        <v/>
      </c>
      <c r="P1013" s="91" t="str">
        <f t="shared" si="220"/>
        <v/>
      </c>
      <c r="Q1013" s="92" t="str">
        <f t="shared" si="215"/>
        <v/>
      </c>
      <c r="R1013" s="92" t="str">
        <f t="shared" si="221"/>
        <v/>
      </c>
      <c r="S1013" s="92" t="str">
        <f t="shared" si="222"/>
        <v/>
      </c>
      <c r="T1013" s="92" t="str">
        <f t="shared" si="223"/>
        <v/>
      </c>
      <c r="U1013" s="94" t="str">
        <f t="shared" si="216"/>
        <v/>
      </c>
      <c r="V1013" s="95" t="str">
        <f t="shared" si="217"/>
        <v/>
      </c>
      <c r="W1013" s="95" t="str">
        <f t="shared" si="224"/>
        <v/>
      </c>
      <c r="X1013" s="96" t="str">
        <f t="shared" si="225"/>
        <v/>
      </c>
    </row>
    <row r="1014" spans="1:24" ht="14.4" x14ac:dyDescent="0.3">
      <c r="A1014" s="13"/>
      <c r="B1014" s="76"/>
      <c r="C1014" s="78"/>
      <c r="D1014" s="77"/>
      <c r="E1014" s="66"/>
      <c r="J1014" s="88" t="str">
        <f t="shared" si="213"/>
        <v/>
      </c>
      <c r="K1014" s="89" t="str">
        <f t="shared" ca="1" si="214"/>
        <v/>
      </c>
      <c r="L1014" s="88" t="str">
        <f t="shared" si="218"/>
        <v/>
      </c>
      <c r="M1014" s="90" t="str">
        <f ca="1">IF(J1014="","",VALUE(LEFT(OFFSET($E$7,$H$13*($J1014-1),0),MAX(ISNUMBER(VALUE(MID(OFFSET($E$7,$H$13*($J1014-1),0),{1,2,3,4,5,6,7,8,9},1)))*{1,2,3,4,5,6,7,8,9}))))</f>
        <v/>
      </c>
      <c r="N1014" s="90" t="str">
        <f t="shared" ca="1" si="212"/>
        <v/>
      </c>
      <c r="O1014" s="91" t="str">
        <f t="shared" si="219"/>
        <v/>
      </c>
      <c r="P1014" s="91" t="str">
        <f t="shared" si="220"/>
        <v/>
      </c>
      <c r="Q1014" s="92" t="str">
        <f t="shared" si="215"/>
        <v/>
      </c>
      <c r="R1014" s="92" t="str">
        <f t="shared" si="221"/>
        <v/>
      </c>
      <c r="S1014" s="92" t="str">
        <f t="shared" si="222"/>
        <v/>
      </c>
      <c r="T1014" s="92" t="str">
        <f t="shared" si="223"/>
        <v/>
      </c>
      <c r="U1014" s="94" t="str">
        <f t="shared" si="216"/>
        <v/>
      </c>
      <c r="V1014" s="95" t="str">
        <f t="shared" si="217"/>
        <v/>
      </c>
      <c r="W1014" s="95" t="str">
        <f t="shared" si="224"/>
        <v/>
      </c>
      <c r="X1014" s="96" t="str">
        <f t="shared" si="225"/>
        <v/>
      </c>
    </row>
    <row r="1015" spans="1:24" ht="14.4" x14ac:dyDescent="0.3">
      <c r="A1015" s="13"/>
      <c r="B1015" s="76"/>
      <c r="C1015" s="78"/>
      <c r="D1015" s="77"/>
      <c r="E1015" s="66"/>
      <c r="J1015" s="88" t="str">
        <f t="shared" si="213"/>
        <v/>
      </c>
      <c r="K1015" s="89" t="str">
        <f t="shared" ca="1" si="214"/>
        <v/>
      </c>
      <c r="L1015" s="88" t="str">
        <f t="shared" si="218"/>
        <v/>
      </c>
      <c r="M1015" s="90" t="str">
        <f ca="1">IF(J1015="","",VALUE(LEFT(OFFSET($E$7,$H$13*($J1015-1),0),MAX(ISNUMBER(VALUE(MID(OFFSET($E$7,$H$13*($J1015-1),0),{1,2,3,4,5,6,7,8,9},1)))*{1,2,3,4,5,6,7,8,9}))))</f>
        <v/>
      </c>
      <c r="N1015" s="90" t="str">
        <f t="shared" ca="1" si="212"/>
        <v/>
      </c>
      <c r="O1015" s="91" t="str">
        <f t="shared" si="219"/>
        <v/>
      </c>
      <c r="P1015" s="91" t="str">
        <f t="shared" si="220"/>
        <v/>
      </c>
      <c r="Q1015" s="92" t="str">
        <f t="shared" si="215"/>
        <v/>
      </c>
      <c r="R1015" s="92" t="str">
        <f t="shared" si="221"/>
        <v/>
      </c>
      <c r="S1015" s="92" t="str">
        <f t="shared" si="222"/>
        <v/>
      </c>
      <c r="T1015" s="92" t="str">
        <f t="shared" si="223"/>
        <v/>
      </c>
      <c r="U1015" s="94" t="str">
        <f t="shared" si="216"/>
        <v/>
      </c>
      <c r="V1015" s="95" t="str">
        <f t="shared" si="217"/>
        <v/>
      </c>
      <c r="W1015" s="95" t="str">
        <f t="shared" si="224"/>
        <v/>
      </c>
      <c r="X1015" s="96" t="str">
        <f t="shared" si="225"/>
        <v/>
      </c>
    </row>
    <row r="1016" spans="1:24" ht="14.4" x14ac:dyDescent="0.3">
      <c r="A1016" s="13"/>
      <c r="B1016" s="76"/>
      <c r="C1016" s="78"/>
      <c r="D1016" s="77"/>
      <c r="E1016" s="66"/>
      <c r="J1016" s="88" t="str">
        <f t="shared" si="213"/>
        <v/>
      </c>
      <c r="K1016" s="89" t="str">
        <f t="shared" ca="1" si="214"/>
        <v/>
      </c>
      <c r="L1016" s="88" t="str">
        <f t="shared" si="218"/>
        <v/>
      </c>
      <c r="M1016" s="90" t="str">
        <f ca="1">IF(J1016="","",VALUE(LEFT(OFFSET($E$7,$H$13*($J1016-1),0),MAX(ISNUMBER(VALUE(MID(OFFSET($E$7,$H$13*($J1016-1),0),{1,2,3,4,5,6,7,8,9},1)))*{1,2,3,4,5,6,7,8,9}))))</f>
        <v/>
      </c>
      <c r="N1016" s="90" t="str">
        <f t="shared" ca="1" si="212"/>
        <v/>
      </c>
      <c r="O1016" s="91" t="str">
        <f t="shared" si="219"/>
        <v/>
      </c>
      <c r="P1016" s="91" t="str">
        <f t="shared" si="220"/>
        <v/>
      </c>
      <c r="Q1016" s="92" t="str">
        <f t="shared" si="215"/>
        <v/>
      </c>
      <c r="R1016" s="92" t="str">
        <f t="shared" si="221"/>
        <v/>
      </c>
      <c r="S1016" s="92" t="str">
        <f t="shared" si="222"/>
        <v/>
      </c>
      <c r="T1016" s="92" t="str">
        <f t="shared" si="223"/>
        <v/>
      </c>
      <c r="U1016" s="94" t="str">
        <f t="shared" si="216"/>
        <v/>
      </c>
      <c r="V1016" s="95" t="str">
        <f t="shared" si="217"/>
        <v/>
      </c>
      <c r="W1016" s="95" t="str">
        <f t="shared" si="224"/>
        <v/>
      </c>
      <c r="X1016" s="96" t="str">
        <f t="shared" si="225"/>
        <v/>
      </c>
    </row>
    <row r="1017" spans="1:24" ht="14.4" x14ac:dyDescent="0.3">
      <c r="A1017" s="13"/>
      <c r="B1017" s="76"/>
      <c r="C1017" s="78"/>
      <c r="D1017" s="77"/>
      <c r="E1017" s="66"/>
      <c r="J1017" s="88" t="str">
        <f t="shared" si="213"/>
        <v/>
      </c>
      <c r="K1017" s="89" t="str">
        <f t="shared" ca="1" si="214"/>
        <v/>
      </c>
      <c r="L1017" s="88" t="str">
        <f t="shared" si="218"/>
        <v/>
      </c>
      <c r="M1017" s="90" t="str">
        <f ca="1">IF(J1017="","",VALUE(LEFT(OFFSET($E$7,$H$13*($J1017-1),0),MAX(ISNUMBER(VALUE(MID(OFFSET($E$7,$H$13*($J1017-1),0),{1,2,3,4,5,6,7,8,9},1)))*{1,2,3,4,5,6,7,8,9}))))</f>
        <v/>
      </c>
      <c r="N1017" s="90" t="str">
        <f t="shared" ca="1" si="212"/>
        <v/>
      </c>
      <c r="O1017" s="91" t="str">
        <f t="shared" si="219"/>
        <v/>
      </c>
      <c r="P1017" s="91" t="str">
        <f t="shared" si="220"/>
        <v/>
      </c>
      <c r="Q1017" s="92" t="str">
        <f t="shared" si="215"/>
        <v/>
      </c>
      <c r="R1017" s="92" t="str">
        <f t="shared" si="221"/>
        <v/>
      </c>
      <c r="S1017" s="92" t="str">
        <f t="shared" si="222"/>
        <v/>
      </c>
      <c r="T1017" s="92" t="str">
        <f t="shared" si="223"/>
        <v/>
      </c>
      <c r="U1017" s="94" t="str">
        <f t="shared" si="216"/>
        <v/>
      </c>
      <c r="V1017" s="95" t="str">
        <f t="shared" si="217"/>
        <v/>
      </c>
      <c r="W1017" s="95" t="str">
        <f t="shared" si="224"/>
        <v/>
      </c>
      <c r="X1017" s="96" t="str">
        <f t="shared" si="225"/>
        <v/>
      </c>
    </row>
    <row r="1018" spans="1:24" ht="14.4" x14ac:dyDescent="0.3">
      <c r="A1018" s="13"/>
      <c r="B1018" s="76"/>
      <c r="C1018" s="78"/>
      <c r="D1018" s="77"/>
      <c r="E1018" s="66"/>
      <c r="J1018" s="88" t="str">
        <f t="shared" si="213"/>
        <v/>
      </c>
      <c r="K1018" s="89" t="str">
        <f t="shared" ca="1" si="214"/>
        <v/>
      </c>
      <c r="L1018" s="88" t="str">
        <f t="shared" si="218"/>
        <v/>
      </c>
      <c r="M1018" s="90" t="str">
        <f ca="1">IF(J1018="","",VALUE(LEFT(OFFSET($E$7,$H$13*($J1018-1),0),MAX(ISNUMBER(VALUE(MID(OFFSET($E$7,$H$13*($J1018-1),0),{1,2,3,4,5,6,7,8,9},1)))*{1,2,3,4,5,6,7,8,9}))))</f>
        <v/>
      </c>
      <c r="N1018" s="90" t="str">
        <f t="shared" ca="1" si="212"/>
        <v/>
      </c>
      <c r="O1018" s="91" t="str">
        <f t="shared" si="219"/>
        <v/>
      </c>
      <c r="P1018" s="91" t="str">
        <f t="shared" si="220"/>
        <v/>
      </c>
      <c r="Q1018" s="92" t="str">
        <f t="shared" si="215"/>
        <v/>
      </c>
      <c r="R1018" s="92" t="str">
        <f t="shared" si="221"/>
        <v/>
      </c>
      <c r="S1018" s="92" t="str">
        <f t="shared" si="222"/>
        <v/>
      </c>
      <c r="T1018" s="92" t="str">
        <f t="shared" si="223"/>
        <v/>
      </c>
      <c r="U1018" s="94" t="str">
        <f t="shared" si="216"/>
        <v/>
      </c>
      <c r="V1018" s="95" t="str">
        <f t="shared" si="217"/>
        <v/>
      </c>
      <c r="W1018" s="95" t="str">
        <f t="shared" si="224"/>
        <v/>
      </c>
      <c r="X1018" s="96" t="str">
        <f t="shared" si="225"/>
        <v/>
      </c>
    </row>
    <row r="1019" spans="1:24" ht="14.4" x14ac:dyDescent="0.3">
      <c r="A1019" s="13"/>
      <c r="B1019" s="76"/>
      <c r="C1019" s="78"/>
      <c r="D1019" s="77"/>
      <c r="E1019" s="66"/>
      <c r="J1019" s="88" t="str">
        <f t="shared" si="213"/>
        <v/>
      </c>
      <c r="K1019" s="89" t="str">
        <f t="shared" ca="1" si="214"/>
        <v/>
      </c>
      <c r="L1019" s="88" t="str">
        <f t="shared" si="218"/>
        <v/>
      </c>
      <c r="M1019" s="90" t="str">
        <f ca="1">IF(J1019="","",VALUE(LEFT(OFFSET($E$7,$H$13*($J1019-1),0),MAX(ISNUMBER(VALUE(MID(OFFSET($E$7,$H$13*($J1019-1),0),{1,2,3,4,5,6,7,8,9},1)))*{1,2,3,4,5,6,7,8,9}))))</f>
        <v/>
      </c>
      <c r="N1019" s="90" t="str">
        <f t="shared" ca="1" si="212"/>
        <v/>
      </c>
      <c r="O1019" s="91" t="str">
        <f t="shared" si="219"/>
        <v/>
      </c>
      <c r="P1019" s="91" t="str">
        <f t="shared" si="220"/>
        <v/>
      </c>
      <c r="Q1019" s="92" t="str">
        <f t="shared" si="215"/>
        <v/>
      </c>
      <c r="R1019" s="92" t="str">
        <f t="shared" si="221"/>
        <v/>
      </c>
      <c r="S1019" s="92" t="str">
        <f t="shared" si="222"/>
        <v/>
      </c>
      <c r="T1019" s="92" t="str">
        <f t="shared" si="223"/>
        <v/>
      </c>
      <c r="U1019" s="94" t="str">
        <f t="shared" si="216"/>
        <v/>
      </c>
      <c r="V1019" s="95" t="str">
        <f t="shared" si="217"/>
        <v/>
      </c>
      <c r="W1019" s="95" t="str">
        <f t="shared" si="224"/>
        <v/>
      </c>
      <c r="X1019" s="96" t="str">
        <f t="shared" si="225"/>
        <v/>
      </c>
    </row>
    <row r="1020" spans="1:24" ht="14.4" x14ac:dyDescent="0.3">
      <c r="A1020" s="13"/>
      <c r="B1020" s="76"/>
      <c r="C1020" s="78"/>
      <c r="D1020" s="77"/>
      <c r="E1020" s="66"/>
      <c r="J1020" s="88" t="str">
        <f t="shared" si="213"/>
        <v/>
      </c>
      <c r="K1020" s="89" t="str">
        <f t="shared" ca="1" si="214"/>
        <v/>
      </c>
      <c r="L1020" s="88" t="str">
        <f t="shared" si="218"/>
        <v/>
      </c>
      <c r="M1020" s="90" t="str">
        <f ca="1">IF(J1020="","",VALUE(LEFT(OFFSET($E$7,$H$13*($J1020-1),0),MAX(ISNUMBER(VALUE(MID(OFFSET($E$7,$H$13*($J1020-1),0),{1,2,3,4,5,6,7,8,9},1)))*{1,2,3,4,5,6,7,8,9}))))</f>
        <v/>
      </c>
      <c r="N1020" s="90" t="str">
        <f t="shared" ca="1" si="212"/>
        <v/>
      </c>
      <c r="O1020" s="91" t="str">
        <f t="shared" si="219"/>
        <v/>
      </c>
      <c r="P1020" s="91" t="str">
        <f t="shared" si="220"/>
        <v/>
      </c>
      <c r="Q1020" s="92" t="str">
        <f t="shared" si="215"/>
        <v/>
      </c>
      <c r="R1020" s="92" t="str">
        <f t="shared" si="221"/>
        <v/>
      </c>
      <c r="S1020" s="92" t="str">
        <f t="shared" si="222"/>
        <v/>
      </c>
      <c r="T1020" s="92" t="str">
        <f t="shared" si="223"/>
        <v/>
      </c>
      <c r="U1020" s="94" t="str">
        <f t="shared" si="216"/>
        <v/>
      </c>
      <c r="V1020" s="95" t="str">
        <f t="shared" si="217"/>
        <v/>
      </c>
      <c r="W1020" s="95" t="str">
        <f t="shared" si="224"/>
        <v/>
      </c>
      <c r="X1020" s="96" t="str">
        <f t="shared" si="225"/>
        <v/>
      </c>
    </row>
    <row r="1021" spans="1:24" ht="14.4" x14ac:dyDescent="0.3">
      <c r="A1021" s="13"/>
      <c r="B1021" s="76"/>
      <c r="C1021" s="78"/>
      <c r="D1021" s="77"/>
      <c r="E1021" s="66"/>
      <c r="J1021" s="88" t="str">
        <f t="shared" si="213"/>
        <v/>
      </c>
      <c r="K1021" s="89" t="str">
        <f t="shared" ca="1" si="214"/>
        <v/>
      </c>
      <c r="L1021" s="88" t="str">
        <f t="shared" si="218"/>
        <v/>
      </c>
      <c r="M1021" s="90" t="str">
        <f ca="1">IF(J1021="","",VALUE(LEFT(OFFSET($E$7,$H$13*($J1021-1),0),MAX(ISNUMBER(VALUE(MID(OFFSET($E$7,$H$13*($J1021-1),0),{1,2,3,4,5,6,7,8,9},1)))*{1,2,3,4,5,6,7,8,9}))))</f>
        <v/>
      </c>
      <c r="N1021" s="90" t="str">
        <f t="shared" ca="1" si="212"/>
        <v/>
      </c>
      <c r="O1021" s="91" t="str">
        <f t="shared" si="219"/>
        <v/>
      </c>
      <c r="P1021" s="91" t="str">
        <f t="shared" si="220"/>
        <v/>
      </c>
      <c r="Q1021" s="92" t="str">
        <f t="shared" si="215"/>
        <v/>
      </c>
      <c r="R1021" s="92" t="str">
        <f t="shared" si="221"/>
        <v/>
      </c>
      <c r="S1021" s="92" t="str">
        <f t="shared" si="222"/>
        <v/>
      </c>
      <c r="T1021" s="92" t="str">
        <f t="shared" si="223"/>
        <v/>
      </c>
      <c r="U1021" s="94" t="str">
        <f t="shared" si="216"/>
        <v/>
      </c>
      <c r="V1021" s="95" t="str">
        <f t="shared" si="217"/>
        <v/>
      </c>
      <c r="W1021" s="95" t="str">
        <f t="shared" si="224"/>
        <v/>
      </c>
      <c r="X1021" s="96" t="str">
        <f t="shared" si="225"/>
        <v/>
      </c>
    </row>
    <row r="1022" spans="1:24" ht="14.4" x14ac:dyDescent="0.3">
      <c r="A1022" s="13"/>
      <c r="B1022" s="76"/>
      <c r="C1022" s="78"/>
      <c r="D1022" s="77"/>
      <c r="E1022" s="66"/>
      <c r="J1022" s="88" t="str">
        <f t="shared" si="213"/>
        <v/>
      </c>
      <c r="K1022" s="89" t="str">
        <f t="shared" ca="1" si="214"/>
        <v/>
      </c>
      <c r="L1022" s="88" t="str">
        <f t="shared" si="218"/>
        <v/>
      </c>
      <c r="M1022" s="90" t="str">
        <f ca="1">IF(J1022="","",VALUE(LEFT(OFFSET($E$7,$H$13*($J1022-1),0),MAX(ISNUMBER(VALUE(MID(OFFSET($E$7,$H$13*($J1022-1),0),{1,2,3,4,5,6,7,8,9},1)))*{1,2,3,4,5,6,7,8,9}))))</f>
        <v/>
      </c>
      <c r="N1022" s="90" t="str">
        <f t="shared" ca="1" si="212"/>
        <v/>
      </c>
      <c r="O1022" s="91" t="str">
        <f t="shared" si="219"/>
        <v/>
      </c>
      <c r="P1022" s="91" t="str">
        <f t="shared" si="220"/>
        <v/>
      </c>
      <c r="Q1022" s="92" t="str">
        <f t="shared" si="215"/>
        <v/>
      </c>
      <c r="R1022" s="92" t="str">
        <f t="shared" si="221"/>
        <v/>
      </c>
      <c r="S1022" s="92" t="str">
        <f t="shared" si="222"/>
        <v/>
      </c>
      <c r="T1022" s="92" t="str">
        <f t="shared" si="223"/>
        <v/>
      </c>
      <c r="U1022" s="94" t="str">
        <f t="shared" si="216"/>
        <v/>
      </c>
      <c r="V1022" s="95" t="str">
        <f t="shared" si="217"/>
        <v/>
      </c>
      <c r="W1022" s="95" t="str">
        <f t="shared" si="224"/>
        <v/>
      </c>
      <c r="X1022" s="96" t="str">
        <f t="shared" si="225"/>
        <v/>
      </c>
    </row>
    <row r="1023" spans="1:24" ht="14.4" x14ac:dyDescent="0.3">
      <c r="A1023" s="13"/>
      <c r="B1023" s="76"/>
      <c r="C1023" s="78"/>
      <c r="D1023" s="77"/>
      <c r="E1023" s="66"/>
      <c r="J1023" s="88" t="str">
        <f t="shared" si="213"/>
        <v/>
      </c>
      <c r="K1023" s="89" t="str">
        <f t="shared" ca="1" si="214"/>
        <v/>
      </c>
      <c r="L1023" s="88" t="str">
        <f t="shared" si="218"/>
        <v/>
      </c>
      <c r="M1023" s="90" t="str">
        <f ca="1">IF(J1023="","",VALUE(LEFT(OFFSET($E$7,$H$13*($J1023-1),0),MAX(ISNUMBER(VALUE(MID(OFFSET($E$7,$H$13*($J1023-1),0),{1,2,3,4,5,6,7,8,9},1)))*{1,2,3,4,5,6,7,8,9}))))</f>
        <v/>
      </c>
      <c r="N1023" s="90" t="str">
        <f t="shared" ca="1" si="212"/>
        <v/>
      </c>
      <c r="O1023" s="91" t="str">
        <f t="shared" si="219"/>
        <v/>
      </c>
      <c r="P1023" s="91" t="str">
        <f t="shared" si="220"/>
        <v/>
      </c>
      <c r="Q1023" s="92" t="str">
        <f t="shared" si="215"/>
        <v/>
      </c>
      <c r="R1023" s="92" t="str">
        <f t="shared" si="221"/>
        <v/>
      </c>
      <c r="S1023" s="92" t="str">
        <f t="shared" si="222"/>
        <v/>
      </c>
      <c r="T1023" s="92" t="str">
        <f t="shared" si="223"/>
        <v/>
      </c>
      <c r="U1023" s="94" t="str">
        <f t="shared" si="216"/>
        <v/>
      </c>
      <c r="V1023" s="95" t="str">
        <f t="shared" si="217"/>
        <v/>
      </c>
      <c r="W1023" s="95" t="str">
        <f t="shared" si="224"/>
        <v/>
      </c>
      <c r="X1023" s="96" t="str">
        <f t="shared" si="225"/>
        <v/>
      </c>
    </row>
    <row r="1024" spans="1:24" ht="14.4" x14ac:dyDescent="0.3">
      <c r="A1024" s="13"/>
      <c r="B1024" s="76"/>
      <c r="C1024" s="78"/>
      <c r="D1024" s="77"/>
      <c r="E1024" s="66"/>
      <c r="J1024" s="88" t="str">
        <f t="shared" si="213"/>
        <v/>
      </c>
      <c r="K1024" s="89" t="str">
        <f t="shared" ca="1" si="214"/>
        <v/>
      </c>
      <c r="L1024" s="88" t="str">
        <f t="shared" si="218"/>
        <v/>
      </c>
      <c r="M1024" s="90" t="str">
        <f ca="1">IF(J1024="","",VALUE(LEFT(OFFSET($E$7,$H$13*($J1024-1),0),MAX(ISNUMBER(VALUE(MID(OFFSET($E$7,$H$13*($J1024-1),0),{1,2,3,4,5,6,7,8,9},1)))*{1,2,3,4,5,6,7,8,9}))))</f>
        <v/>
      </c>
      <c r="N1024" s="90" t="str">
        <f t="shared" ca="1" si="212"/>
        <v/>
      </c>
      <c r="O1024" s="91" t="str">
        <f t="shared" si="219"/>
        <v/>
      </c>
      <c r="P1024" s="91" t="str">
        <f t="shared" si="220"/>
        <v/>
      </c>
      <c r="Q1024" s="92" t="str">
        <f t="shared" si="215"/>
        <v/>
      </c>
      <c r="R1024" s="92" t="str">
        <f t="shared" si="221"/>
        <v/>
      </c>
      <c r="S1024" s="92" t="str">
        <f t="shared" si="222"/>
        <v/>
      </c>
      <c r="T1024" s="92" t="str">
        <f t="shared" si="223"/>
        <v/>
      </c>
      <c r="U1024" s="94" t="str">
        <f t="shared" si="216"/>
        <v/>
      </c>
      <c r="V1024" s="95" t="str">
        <f t="shared" si="217"/>
        <v/>
      </c>
      <c r="W1024" s="95" t="str">
        <f t="shared" si="224"/>
        <v/>
      </c>
      <c r="X1024" s="96" t="str">
        <f t="shared" si="225"/>
        <v/>
      </c>
    </row>
    <row r="1025" spans="1:24" ht="14.4" x14ac:dyDescent="0.3">
      <c r="A1025" s="13"/>
      <c r="B1025" s="76"/>
      <c r="C1025" s="78"/>
      <c r="D1025" s="77"/>
      <c r="E1025" s="66"/>
      <c r="J1025" s="88" t="str">
        <f t="shared" si="213"/>
        <v/>
      </c>
      <c r="K1025" s="89" t="str">
        <f t="shared" ca="1" si="214"/>
        <v/>
      </c>
      <c r="L1025" s="88" t="str">
        <f t="shared" si="218"/>
        <v/>
      </c>
      <c r="M1025" s="90" t="str">
        <f ca="1">IF(J1025="","",VALUE(LEFT(OFFSET($E$7,$H$13*($J1025-1),0),MAX(ISNUMBER(VALUE(MID(OFFSET($E$7,$H$13*($J1025-1),0),{1,2,3,4,5,6,7,8,9},1)))*{1,2,3,4,5,6,7,8,9}))))</f>
        <v/>
      </c>
      <c r="N1025" s="90" t="str">
        <f t="shared" ca="1" si="212"/>
        <v/>
      </c>
      <c r="O1025" s="91" t="str">
        <f t="shared" si="219"/>
        <v/>
      </c>
      <c r="P1025" s="91" t="str">
        <f t="shared" si="220"/>
        <v/>
      </c>
      <c r="Q1025" s="92" t="str">
        <f t="shared" si="215"/>
        <v/>
      </c>
      <c r="R1025" s="92" t="str">
        <f t="shared" si="221"/>
        <v/>
      </c>
      <c r="S1025" s="92" t="str">
        <f t="shared" si="222"/>
        <v/>
      </c>
      <c r="T1025" s="92" t="str">
        <f t="shared" si="223"/>
        <v/>
      </c>
      <c r="U1025" s="94" t="str">
        <f t="shared" si="216"/>
        <v/>
      </c>
      <c r="V1025" s="95" t="str">
        <f t="shared" si="217"/>
        <v/>
      </c>
      <c r="W1025" s="95" t="str">
        <f t="shared" si="224"/>
        <v/>
      </c>
      <c r="X1025" s="96" t="str">
        <f t="shared" si="225"/>
        <v/>
      </c>
    </row>
    <row r="1026" spans="1:24" ht="14.4" x14ac:dyDescent="0.3">
      <c r="A1026" s="13"/>
      <c r="B1026" s="76"/>
      <c r="C1026" s="78"/>
      <c r="D1026" s="77"/>
      <c r="E1026" s="66"/>
      <c r="J1026" s="88" t="str">
        <f t="shared" si="213"/>
        <v/>
      </c>
      <c r="K1026" s="89" t="str">
        <f t="shared" ca="1" si="214"/>
        <v/>
      </c>
      <c r="L1026" s="88" t="str">
        <f t="shared" si="218"/>
        <v/>
      </c>
      <c r="M1026" s="90" t="str">
        <f ca="1">IF(J1026="","",VALUE(LEFT(OFFSET($E$7,$H$13*($J1026-1),0),MAX(ISNUMBER(VALUE(MID(OFFSET($E$7,$H$13*($J1026-1),0),{1,2,3,4,5,6,7,8,9},1)))*{1,2,3,4,5,6,7,8,9}))))</f>
        <v/>
      </c>
      <c r="N1026" s="90" t="str">
        <f t="shared" ca="1" si="212"/>
        <v/>
      </c>
      <c r="O1026" s="91" t="str">
        <f t="shared" si="219"/>
        <v/>
      </c>
      <c r="P1026" s="91" t="str">
        <f t="shared" si="220"/>
        <v/>
      </c>
      <c r="Q1026" s="92" t="str">
        <f t="shared" si="215"/>
        <v/>
      </c>
      <c r="R1026" s="92" t="str">
        <f t="shared" si="221"/>
        <v/>
      </c>
      <c r="S1026" s="92" t="str">
        <f t="shared" si="222"/>
        <v/>
      </c>
      <c r="T1026" s="92" t="str">
        <f t="shared" si="223"/>
        <v/>
      </c>
      <c r="U1026" s="94" t="str">
        <f t="shared" si="216"/>
        <v/>
      </c>
      <c r="V1026" s="95" t="str">
        <f t="shared" si="217"/>
        <v/>
      </c>
      <c r="W1026" s="95" t="str">
        <f t="shared" si="224"/>
        <v/>
      </c>
      <c r="X1026" s="96" t="str">
        <f t="shared" si="225"/>
        <v/>
      </c>
    </row>
    <row r="1027" spans="1:24" ht="14.4" x14ac:dyDescent="0.3">
      <c r="A1027" s="13"/>
      <c r="B1027" s="76"/>
      <c r="C1027" s="78"/>
      <c r="D1027" s="77"/>
      <c r="E1027" s="66"/>
      <c r="J1027" s="88" t="str">
        <f t="shared" si="213"/>
        <v/>
      </c>
      <c r="K1027" s="89" t="str">
        <f t="shared" ca="1" si="214"/>
        <v/>
      </c>
      <c r="L1027" s="88" t="str">
        <f t="shared" si="218"/>
        <v/>
      </c>
      <c r="M1027" s="90" t="str">
        <f ca="1">IF(J1027="","",VALUE(LEFT(OFFSET($E$7,$H$13*($J1027-1),0),MAX(ISNUMBER(VALUE(MID(OFFSET($E$7,$H$13*($J1027-1),0),{1,2,3,4,5,6,7,8,9},1)))*{1,2,3,4,5,6,7,8,9}))))</f>
        <v/>
      </c>
      <c r="N1027" s="90" t="str">
        <f t="shared" ca="1" si="212"/>
        <v/>
      </c>
      <c r="O1027" s="91" t="str">
        <f t="shared" si="219"/>
        <v/>
      </c>
      <c r="P1027" s="91" t="str">
        <f t="shared" si="220"/>
        <v/>
      </c>
      <c r="Q1027" s="92" t="str">
        <f t="shared" si="215"/>
        <v/>
      </c>
      <c r="R1027" s="92" t="str">
        <f t="shared" si="221"/>
        <v/>
      </c>
      <c r="S1027" s="92" t="str">
        <f t="shared" si="222"/>
        <v/>
      </c>
      <c r="T1027" s="92" t="str">
        <f t="shared" si="223"/>
        <v/>
      </c>
      <c r="U1027" s="94" t="str">
        <f t="shared" si="216"/>
        <v/>
      </c>
      <c r="V1027" s="95" t="str">
        <f t="shared" si="217"/>
        <v/>
      </c>
      <c r="W1027" s="95" t="str">
        <f t="shared" si="224"/>
        <v/>
      </c>
      <c r="X1027" s="96" t="str">
        <f t="shared" si="225"/>
        <v/>
      </c>
    </row>
    <row r="1028" spans="1:24" ht="14.4" x14ac:dyDescent="0.3">
      <c r="A1028" s="13"/>
      <c r="B1028" s="76"/>
      <c r="C1028" s="78"/>
      <c r="D1028" s="77"/>
      <c r="E1028" s="66"/>
      <c r="J1028" s="88" t="str">
        <f t="shared" si="213"/>
        <v/>
      </c>
      <c r="K1028" s="89" t="str">
        <f t="shared" ca="1" si="214"/>
        <v/>
      </c>
      <c r="L1028" s="88" t="str">
        <f t="shared" si="218"/>
        <v/>
      </c>
      <c r="M1028" s="90" t="str">
        <f ca="1">IF(J1028="","",VALUE(LEFT(OFFSET($E$7,$H$13*($J1028-1),0),MAX(ISNUMBER(VALUE(MID(OFFSET($E$7,$H$13*($J1028-1),0),{1,2,3,4,5,6,7,8,9},1)))*{1,2,3,4,5,6,7,8,9}))))</f>
        <v/>
      </c>
      <c r="N1028" s="90" t="str">
        <f t="shared" ca="1" si="212"/>
        <v/>
      </c>
      <c r="O1028" s="91" t="str">
        <f t="shared" si="219"/>
        <v/>
      </c>
      <c r="P1028" s="91" t="str">
        <f t="shared" si="220"/>
        <v/>
      </c>
      <c r="Q1028" s="92" t="str">
        <f t="shared" si="215"/>
        <v/>
      </c>
      <c r="R1028" s="92" t="str">
        <f t="shared" si="221"/>
        <v/>
      </c>
      <c r="S1028" s="92" t="str">
        <f t="shared" si="222"/>
        <v/>
      </c>
      <c r="T1028" s="92" t="str">
        <f t="shared" si="223"/>
        <v/>
      </c>
      <c r="U1028" s="94" t="str">
        <f t="shared" si="216"/>
        <v/>
      </c>
      <c r="V1028" s="95" t="str">
        <f t="shared" si="217"/>
        <v/>
      </c>
      <c r="W1028" s="95" t="str">
        <f t="shared" si="224"/>
        <v/>
      </c>
      <c r="X1028" s="96" t="str">
        <f t="shared" si="225"/>
        <v/>
      </c>
    </row>
    <row r="1029" spans="1:24" ht="14.4" x14ac:dyDescent="0.3">
      <c r="A1029" s="13"/>
      <c r="B1029" s="76"/>
      <c r="C1029" s="78"/>
      <c r="D1029" s="77"/>
      <c r="E1029" s="66"/>
      <c r="J1029" s="88" t="str">
        <f t="shared" si="213"/>
        <v/>
      </c>
      <c r="K1029" s="89" t="str">
        <f t="shared" ca="1" si="214"/>
        <v/>
      </c>
      <c r="L1029" s="88" t="str">
        <f t="shared" si="218"/>
        <v/>
      </c>
      <c r="M1029" s="90" t="str">
        <f ca="1">IF(J1029="","",VALUE(LEFT(OFFSET($E$7,$H$13*($J1029-1),0),MAX(ISNUMBER(VALUE(MID(OFFSET($E$7,$H$13*($J1029-1),0),{1,2,3,4,5,6,7,8,9},1)))*{1,2,3,4,5,6,7,8,9}))))</f>
        <v/>
      </c>
      <c r="N1029" s="90" t="str">
        <f t="shared" ca="1" si="212"/>
        <v/>
      </c>
      <c r="O1029" s="91" t="str">
        <f t="shared" si="219"/>
        <v/>
      </c>
      <c r="P1029" s="91" t="str">
        <f t="shared" si="220"/>
        <v/>
      </c>
      <c r="Q1029" s="92" t="str">
        <f t="shared" si="215"/>
        <v/>
      </c>
      <c r="R1029" s="92" t="str">
        <f t="shared" si="221"/>
        <v/>
      </c>
      <c r="S1029" s="92" t="str">
        <f t="shared" si="222"/>
        <v/>
      </c>
      <c r="T1029" s="92" t="str">
        <f t="shared" si="223"/>
        <v/>
      </c>
      <c r="U1029" s="94" t="str">
        <f t="shared" si="216"/>
        <v/>
      </c>
      <c r="V1029" s="95" t="str">
        <f t="shared" si="217"/>
        <v/>
      </c>
      <c r="W1029" s="95" t="str">
        <f t="shared" si="224"/>
        <v/>
      </c>
      <c r="X1029" s="96" t="str">
        <f t="shared" si="225"/>
        <v/>
      </c>
    </row>
    <row r="1030" spans="1:24" ht="14.4" x14ac:dyDescent="0.3">
      <c r="A1030" s="13"/>
      <c r="B1030" s="76"/>
      <c r="C1030" s="78"/>
      <c r="D1030" s="77"/>
      <c r="E1030" s="66"/>
      <c r="J1030" s="88" t="str">
        <f t="shared" si="213"/>
        <v/>
      </c>
      <c r="K1030" s="89" t="str">
        <f t="shared" ca="1" si="214"/>
        <v/>
      </c>
      <c r="L1030" s="88" t="str">
        <f t="shared" si="218"/>
        <v/>
      </c>
      <c r="M1030" s="90" t="str">
        <f ca="1">IF(J1030="","",VALUE(LEFT(OFFSET($E$7,$H$13*($J1030-1),0),MAX(ISNUMBER(VALUE(MID(OFFSET($E$7,$H$13*($J1030-1),0),{1,2,3,4,5,6,7,8,9},1)))*{1,2,3,4,5,6,7,8,9}))))</f>
        <v/>
      </c>
      <c r="N1030" s="90" t="str">
        <f t="shared" ca="1" si="212"/>
        <v/>
      </c>
      <c r="O1030" s="91" t="str">
        <f t="shared" si="219"/>
        <v/>
      </c>
      <c r="P1030" s="91" t="str">
        <f t="shared" si="220"/>
        <v/>
      </c>
      <c r="Q1030" s="92" t="str">
        <f t="shared" si="215"/>
        <v/>
      </c>
      <c r="R1030" s="92" t="str">
        <f t="shared" si="221"/>
        <v/>
      </c>
      <c r="S1030" s="92" t="str">
        <f t="shared" si="222"/>
        <v/>
      </c>
      <c r="T1030" s="92" t="str">
        <f t="shared" si="223"/>
        <v/>
      </c>
      <c r="U1030" s="94" t="str">
        <f t="shared" si="216"/>
        <v/>
      </c>
      <c r="V1030" s="95" t="str">
        <f t="shared" si="217"/>
        <v/>
      </c>
      <c r="W1030" s="95" t="str">
        <f t="shared" si="224"/>
        <v/>
      </c>
      <c r="X1030" s="96" t="str">
        <f t="shared" si="225"/>
        <v/>
      </c>
    </row>
    <row r="1031" spans="1:24" ht="14.4" x14ac:dyDescent="0.3">
      <c r="A1031" s="13"/>
      <c r="B1031" s="76"/>
      <c r="C1031" s="78"/>
      <c r="D1031" s="77"/>
      <c r="E1031" s="66"/>
      <c r="J1031" s="88" t="str">
        <f t="shared" si="213"/>
        <v/>
      </c>
      <c r="K1031" s="89" t="str">
        <f t="shared" ca="1" si="214"/>
        <v/>
      </c>
      <c r="L1031" s="88" t="str">
        <f t="shared" si="218"/>
        <v/>
      </c>
      <c r="M1031" s="90" t="str">
        <f ca="1">IF(J1031="","",VALUE(LEFT(OFFSET($E$7,$H$13*($J1031-1),0),MAX(ISNUMBER(VALUE(MID(OFFSET($E$7,$H$13*($J1031-1),0),{1,2,3,4,5,6,7,8,9},1)))*{1,2,3,4,5,6,7,8,9}))))</f>
        <v/>
      </c>
      <c r="N1031" s="90" t="str">
        <f t="shared" ref="N1031:N1094" ca="1" si="226">IF(M1031="","",CONVERT(M1031,LEFT(Temp_unit,1),"C"))</f>
        <v/>
      </c>
      <c r="O1031" s="91" t="str">
        <f t="shared" si="219"/>
        <v/>
      </c>
      <c r="P1031" s="91" t="str">
        <f t="shared" si="220"/>
        <v/>
      </c>
      <c r="Q1031" s="92" t="str">
        <f t="shared" si="215"/>
        <v/>
      </c>
      <c r="R1031" s="92" t="str">
        <f t="shared" si="221"/>
        <v/>
      </c>
      <c r="S1031" s="92" t="str">
        <f t="shared" si="222"/>
        <v/>
      </c>
      <c r="T1031" s="92" t="str">
        <f t="shared" si="223"/>
        <v/>
      </c>
      <c r="U1031" s="94" t="str">
        <f t="shared" si="216"/>
        <v/>
      </c>
      <c r="V1031" s="95" t="str">
        <f t="shared" si="217"/>
        <v/>
      </c>
      <c r="W1031" s="95" t="str">
        <f t="shared" si="224"/>
        <v/>
      </c>
      <c r="X1031" s="96" t="str">
        <f t="shared" si="225"/>
        <v/>
      </c>
    </row>
    <row r="1032" spans="1:24" ht="14.4" x14ac:dyDescent="0.3">
      <c r="A1032" s="13"/>
      <c r="B1032" s="76"/>
      <c r="C1032" s="78"/>
      <c r="D1032" s="77"/>
      <c r="E1032" s="66"/>
      <c r="J1032" s="88" t="str">
        <f t="shared" ref="J1032:J1095" si="227">IF(J1031="","",IF(J1031+1&gt;$H$8/$H$13,"",J1031+1))</f>
        <v/>
      </c>
      <c r="K1032" s="89" t="str">
        <f t="shared" ref="K1032:K1095" ca="1" si="228">IF(J1032="","",OFFSET($D$7,$H$13*($J1032-1),0))</f>
        <v/>
      </c>
      <c r="L1032" s="88" t="str">
        <f t="shared" si="218"/>
        <v/>
      </c>
      <c r="M1032" s="90" t="str">
        <f ca="1">IF(J1032="","",VALUE(LEFT(OFFSET($E$7,$H$13*($J1032-1),0),MAX(ISNUMBER(VALUE(MID(OFFSET($E$7,$H$13*($J1032-1),0),{1,2,3,4,5,6,7,8,9},1)))*{1,2,3,4,5,6,7,8,9}))))</f>
        <v/>
      </c>
      <c r="N1032" s="90" t="str">
        <f t="shared" ca="1" si="226"/>
        <v/>
      </c>
      <c r="O1032" s="91" t="str">
        <f t="shared" si="219"/>
        <v/>
      </c>
      <c r="P1032" s="91" t="str">
        <f t="shared" si="220"/>
        <v/>
      </c>
      <c r="Q1032" s="92" t="str">
        <f t="shared" ref="Q1032:Q1095" si="229">IF(J1032="","",IF(N1032&lt;Temp_min,0,N1032*M_a+M_b))</f>
        <v/>
      </c>
      <c r="R1032" s="92" t="str">
        <f t="shared" si="221"/>
        <v/>
      </c>
      <c r="S1032" s="92" t="str">
        <f t="shared" si="222"/>
        <v/>
      </c>
      <c r="T1032" s="92" t="str">
        <f t="shared" si="223"/>
        <v/>
      </c>
      <c r="U1032" s="94" t="str">
        <f t="shared" ref="U1032:U1095" si="230">IF(J1032="","",MIN(U1031+T1032,M_maxlcfu))</f>
        <v/>
      </c>
      <c r="V1032" s="95" t="str">
        <f t="shared" ref="V1032:V1095" si="231">IF(J1032="","",IF(N1032&lt;Temp_min,0,((N1032-M_tmin)/(Pref_temp-M_tmin))^2))</f>
        <v/>
      </c>
      <c r="W1032" s="95" t="str">
        <f t="shared" si="224"/>
        <v/>
      </c>
      <c r="X1032" s="96" t="str">
        <f t="shared" si="225"/>
        <v/>
      </c>
    </row>
    <row r="1033" spans="1:24" ht="14.4" x14ac:dyDescent="0.3">
      <c r="A1033" s="13"/>
      <c r="B1033" s="76"/>
      <c r="C1033" s="78"/>
      <c r="D1033" s="77"/>
      <c r="E1033" s="66"/>
      <c r="J1033" s="88" t="str">
        <f t="shared" si="227"/>
        <v/>
      </c>
      <c r="K1033" s="89" t="str">
        <f t="shared" ca="1" si="228"/>
        <v/>
      </c>
      <c r="L1033" s="88" t="str">
        <f t="shared" ref="L1033:L1096" si="232">IF(J1033="","",K1033-K1032)</f>
        <v/>
      </c>
      <c r="M1033" s="90" t="str">
        <f ca="1">IF(J1033="","",VALUE(LEFT(OFFSET($E$7,$H$13*($J1033-1),0),MAX(ISNUMBER(VALUE(MID(OFFSET($E$7,$H$13*($J1033-1),0),{1,2,3,4,5,6,7,8,9},1)))*{1,2,3,4,5,6,7,8,9}))))</f>
        <v/>
      </c>
      <c r="N1033" s="90" t="str">
        <f t="shared" ca="1" si="226"/>
        <v/>
      </c>
      <c r="O1033" s="91" t="str">
        <f t="shared" ref="O1033:O1096" si="233">IF(J1033="","",$K1033-$K$7)</f>
        <v/>
      </c>
      <c r="P1033" s="91" t="str">
        <f t="shared" ref="P1033:P1096" si="234">IF(J1033="","",P1032+L1033*N1033)</f>
        <v/>
      </c>
      <c r="Q1033" s="92" t="str">
        <f t="shared" si="229"/>
        <v/>
      </c>
      <c r="R1033" s="92" t="str">
        <f t="shared" ref="R1033:R1096" si="235">IF(J1033="","",Q1033^2)</f>
        <v/>
      </c>
      <c r="S1033" s="92" t="str">
        <f t="shared" ref="S1033:S1096" si="236">IF(J1033="","",R1033/2.301)</f>
        <v/>
      </c>
      <c r="T1033" s="92" t="str">
        <f t="shared" ref="T1033:T1096" si="237">IF(J1033="","",S1033*24*(K1033-K1032))</f>
        <v/>
      </c>
      <c r="U1033" s="94" t="str">
        <f t="shared" si="230"/>
        <v/>
      </c>
      <c r="V1033" s="95" t="str">
        <f t="shared" si="231"/>
        <v/>
      </c>
      <c r="W1033" s="95" t="str">
        <f t="shared" ref="W1033:W1096" si="238">IF(J1033="","",V1033*(K1033-K1032))</f>
        <v/>
      </c>
      <c r="X1033" s="96" t="str">
        <f t="shared" ref="X1033:X1096" si="239">IF(J1033="","",X1032-W1033)</f>
        <v/>
      </c>
    </row>
    <row r="1034" spans="1:24" ht="14.4" x14ac:dyDescent="0.3">
      <c r="A1034" s="13"/>
      <c r="B1034" s="76"/>
      <c r="C1034" s="78"/>
      <c r="D1034" s="77"/>
      <c r="E1034" s="66"/>
      <c r="J1034" s="88" t="str">
        <f t="shared" si="227"/>
        <v/>
      </c>
      <c r="K1034" s="89" t="str">
        <f t="shared" ca="1" si="228"/>
        <v/>
      </c>
      <c r="L1034" s="88" t="str">
        <f t="shared" si="232"/>
        <v/>
      </c>
      <c r="M1034" s="90" t="str">
        <f ca="1">IF(J1034="","",VALUE(LEFT(OFFSET($E$7,$H$13*($J1034-1),0),MAX(ISNUMBER(VALUE(MID(OFFSET($E$7,$H$13*($J1034-1),0),{1,2,3,4,5,6,7,8,9},1)))*{1,2,3,4,5,6,7,8,9}))))</f>
        <v/>
      </c>
      <c r="N1034" s="90" t="str">
        <f t="shared" ca="1" si="226"/>
        <v/>
      </c>
      <c r="O1034" s="91" t="str">
        <f t="shared" si="233"/>
        <v/>
      </c>
      <c r="P1034" s="91" t="str">
        <f t="shared" si="234"/>
        <v/>
      </c>
      <c r="Q1034" s="92" t="str">
        <f t="shared" si="229"/>
        <v/>
      </c>
      <c r="R1034" s="92" t="str">
        <f t="shared" si="235"/>
        <v/>
      </c>
      <c r="S1034" s="92" t="str">
        <f t="shared" si="236"/>
        <v/>
      </c>
      <c r="T1034" s="92" t="str">
        <f t="shared" si="237"/>
        <v/>
      </c>
      <c r="U1034" s="94" t="str">
        <f t="shared" si="230"/>
        <v/>
      </c>
      <c r="V1034" s="95" t="str">
        <f t="shared" si="231"/>
        <v/>
      </c>
      <c r="W1034" s="95" t="str">
        <f t="shared" si="238"/>
        <v/>
      </c>
      <c r="X1034" s="96" t="str">
        <f t="shared" si="239"/>
        <v/>
      </c>
    </row>
    <row r="1035" spans="1:24" ht="14.4" x14ac:dyDescent="0.3">
      <c r="A1035" s="13"/>
      <c r="B1035" s="76"/>
      <c r="C1035" s="78"/>
      <c r="D1035" s="77"/>
      <c r="E1035" s="66"/>
      <c r="J1035" s="88" t="str">
        <f t="shared" si="227"/>
        <v/>
      </c>
      <c r="K1035" s="89" t="str">
        <f t="shared" ca="1" si="228"/>
        <v/>
      </c>
      <c r="L1035" s="88" t="str">
        <f t="shared" si="232"/>
        <v/>
      </c>
      <c r="M1035" s="90" t="str">
        <f ca="1">IF(J1035="","",VALUE(LEFT(OFFSET($E$7,$H$13*($J1035-1),0),MAX(ISNUMBER(VALUE(MID(OFFSET($E$7,$H$13*($J1035-1),0),{1,2,3,4,5,6,7,8,9},1)))*{1,2,3,4,5,6,7,8,9}))))</f>
        <v/>
      </c>
      <c r="N1035" s="90" t="str">
        <f t="shared" ca="1" si="226"/>
        <v/>
      </c>
      <c r="O1035" s="91" t="str">
        <f t="shared" si="233"/>
        <v/>
      </c>
      <c r="P1035" s="91" t="str">
        <f t="shared" si="234"/>
        <v/>
      </c>
      <c r="Q1035" s="92" t="str">
        <f t="shared" si="229"/>
        <v/>
      </c>
      <c r="R1035" s="92" t="str">
        <f t="shared" si="235"/>
        <v/>
      </c>
      <c r="S1035" s="92" t="str">
        <f t="shared" si="236"/>
        <v/>
      </c>
      <c r="T1035" s="92" t="str">
        <f t="shared" si="237"/>
        <v/>
      </c>
      <c r="U1035" s="94" t="str">
        <f t="shared" si="230"/>
        <v/>
      </c>
      <c r="V1035" s="95" t="str">
        <f t="shared" si="231"/>
        <v/>
      </c>
      <c r="W1035" s="95" t="str">
        <f t="shared" si="238"/>
        <v/>
      </c>
      <c r="X1035" s="96" t="str">
        <f t="shared" si="239"/>
        <v/>
      </c>
    </row>
    <row r="1036" spans="1:24" ht="14.4" x14ac:dyDescent="0.3">
      <c r="A1036" s="13"/>
      <c r="B1036" s="76"/>
      <c r="C1036" s="78"/>
      <c r="D1036" s="77"/>
      <c r="E1036" s="66"/>
      <c r="J1036" s="88" t="str">
        <f t="shared" si="227"/>
        <v/>
      </c>
      <c r="K1036" s="89" t="str">
        <f t="shared" ca="1" si="228"/>
        <v/>
      </c>
      <c r="L1036" s="88" t="str">
        <f t="shared" si="232"/>
        <v/>
      </c>
      <c r="M1036" s="90" t="str">
        <f ca="1">IF(J1036="","",VALUE(LEFT(OFFSET($E$7,$H$13*($J1036-1),0),MAX(ISNUMBER(VALUE(MID(OFFSET($E$7,$H$13*($J1036-1),0),{1,2,3,4,5,6,7,8,9},1)))*{1,2,3,4,5,6,7,8,9}))))</f>
        <v/>
      </c>
      <c r="N1036" s="90" t="str">
        <f t="shared" ca="1" si="226"/>
        <v/>
      </c>
      <c r="O1036" s="91" t="str">
        <f t="shared" si="233"/>
        <v/>
      </c>
      <c r="P1036" s="91" t="str">
        <f t="shared" si="234"/>
        <v/>
      </c>
      <c r="Q1036" s="92" t="str">
        <f t="shared" si="229"/>
        <v/>
      </c>
      <c r="R1036" s="92" t="str">
        <f t="shared" si="235"/>
        <v/>
      </c>
      <c r="S1036" s="92" t="str">
        <f t="shared" si="236"/>
        <v/>
      </c>
      <c r="T1036" s="92" t="str">
        <f t="shared" si="237"/>
        <v/>
      </c>
      <c r="U1036" s="94" t="str">
        <f t="shared" si="230"/>
        <v/>
      </c>
      <c r="V1036" s="95" t="str">
        <f t="shared" si="231"/>
        <v/>
      </c>
      <c r="W1036" s="95" t="str">
        <f t="shared" si="238"/>
        <v/>
      </c>
      <c r="X1036" s="96" t="str">
        <f t="shared" si="239"/>
        <v/>
      </c>
    </row>
    <row r="1037" spans="1:24" ht="14.4" x14ac:dyDescent="0.3">
      <c r="A1037" s="13"/>
      <c r="B1037" s="76"/>
      <c r="C1037" s="78"/>
      <c r="D1037" s="77"/>
      <c r="E1037" s="66"/>
      <c r="J1037" s="88" t="str">
        <f t="shared" si="227"/>
        <v/>
      </c>
      <c r="K1037" s="89" t="str">
        <f t="shared" ca="1" si="228"/>
        <v/>
      </c>
      <c r="L1037" s="88" t="str">
        <f t="shared" si="232"/>
        <v/>
      </c>
      <c r="M1037" s="90" t="str">
        <f ca="1">IF(J1037="","",VALUE(LEFT(OFFSET($E$7,$H$13*($J1037-1),0),MAX(ISNUMBER(VALUE(MID(OFFSET($E$7,$H$13*($J1037-1),0),{1,2,3,4,5,6,7,8,9},1)))*{1,2,3,4,5,6,7,8,9}))))</f>
        <v/>
      </c>
      <c r="N1037" s="90" t="str">
        <f t="shared" ca="1" si="226"/>
        <v/>
      </c>
      <c r="O1037" s="91" t="str">
        <f t="shared" si="233"/>
        <v/>
      </c>
      <c r="P1037" s="91" t="str">
        <f t="shared" si="234"/>
        <v/>
      </c>
      <c r="Q1037" s="92" t="str">
        <f t="shared" si="229"/>
        <v/>
      </c>
      <c r="R1037" s="92" t="str">
        <f t="shared" si="235"/>
        <v/>
      </c>
      <c r="S1037" s="92" t="str">
        <f t="shared" si="236"/>
        <v/>
      </c>
      <c r="T1037" s="92" t="str">
        <f t="shared" si="237"/>
        <v/>
      </c>
      <c r="U1037" s="94" t="str">
        <f t="shared" si="230"/>
        <v/>
      </c>
      <c r="V1037" s="95" t="str">
        <f t="shared" si="231"/>
        <v/>
      </c>
      <c r="W1037" s="95" t="str">
        <f t="shared" si="238"/>
        <v/>
      </c>
      <c r="X1037" s="96" t="str">
        <f t="shared" si="239"/>
        <v/>
      </c>
    </row>
    <row r="1038" spans="1:24" ht="14.4" x14ac:dyDescent="0.3">
      <c r="A1038" s="13"/>
      <c r="B1038" s="76"/>
      <c r="C1038" s="78"/>
      <c r="D1038" s="77"/>
      <c r="E1038" s="66"/>
      <c r="J1038" s="88" t="str">
        <f t="shared" si="227"/>
        <v/>
      </c>
      <c r="K1038" s="89" t="str">
        <f t="shared" ca="1" si="228"/>
        <v/>
      </c>
      <c r="L1038" s="88" t="str">
        <f t="shared" si="232"/>
        <v/>
      </c>
      <c r="M1038" s="90" t="str">
        <f ca="1">IF(J1038="","",VALUE(LEFT(OFFSET($E$7,$H$13*($J1038-1),0),MAX(ISNUMBER(VALUE(MID(OFFSET($E$7,$H$13*($J1038-1),0),{1,2,3,4,5,6,7,8,9},1)))*{1,2,3,4,5,6,7,8,9}))))</f>
        <v/>
      </c>
      <c r="N1038" s="90" t="str">
        <f t="shared" ca="1" si="226"/>
        <v/>
      </c>
      <c r="O1038" s="91" t="str">
        <f t="shared" si="233"/>
        <v/>
      </c>
      <c r="P1038" s="91" t="str">
        <f t="shared" si="234"/>
        <v/>
      </c>
      <c r="Q1038" s="92" t="str">
        <f t="shared" si="229"/>
        <v/>
      </c>
      <c r="R1038" s="92" t="str">
        <f t="shared" si="235"/>
        <v/>
      </c>
      <c r="S1038" s="92" t="str">
        <f t="shared" si="236"/>
        <v/>
      </c>
      <c r="T1038" s="92" t="str">
        <f t="shared" si="237"/>
        <v/>
      </c>
      <c r="U1038" s="94" t="str">
        <f t="shared" si="230"/>
        <v/>
      </c>
      <c r="V1038" s="95" t="str">
        <f t="shared" si="231"/>
        <v/>
      </c>
      <c r="W1038" s="95" t="str">
        <f t="shared" si="238"/>
        <v/>
      </c>
      <c r="X1038" s="96" t="str">
        <f t="shared" si="239"/>
        <v/>
      </c>
    </row>
    <row r="1039" spans="1:24" ht="14.4" x14ac:dyDescent="0.3">
      <c r="A1039" s="13"/>
      <c r="B1039" s="76"/>
      <c r="C1039" s="78"/>
      <c r="D1039" s="77"/>
      <c r="E1039" s="66"/>
      <c r="J1039" s="88" t="str">
        <f t="shared" si="227"/>
        <v/>
      </c>
      <c r="K1039" s="89" t="str">
        <f t="shared" ca="1" si="228"/>
        <v/>
      </c>
      <c r="L1039" s="88" t="str">
        <f t="shared" si="232"/>
        <v/>
      </c>
      <c r="M1039" s="90" t="str">
        <f ca="1">IF(J1039="","",VALUE(LEFT(OFFSET($E$7,$H$13*($J1039-1),0),MAX(ISNUMBER(VALUE(MID(OFFSET($E$7,$H$13*($J1039-1),0),{1,2,3,4,5,6,7,8,9},1)))*{1,2,3,4,5,6,7,8,9}))))</f>
        <v/>
      </c>
      <c r="N1039" s="90" t="str">
        <f t="shared" ca="1" si="226"/>
        <v/>
      </c>
      <c r="O1039" s="91" t="str">
        <f t="shared" si="233"/>
        <v/>
      </c>
      <c r="P1039" s="91" t="str">
        <f t="shared" si="234"/>
        <v/>
      </c>
      <c r="Q1039" s="92" t="str">
        <f t="shared" si="229"/>
        <v/>
      </c>
      <c r="R1039" s="92" t="str">
        <f t="shared" si="235"/>
        <v/>
      </c>
      <c r="S1039" s="92" t="str">
        <f t="shared" si="236"/>
        <v/>
      </c>
      <c r="T1039" s="92" t="str">
        <f t="shared" si="237"/>
        <v/>
      </c>
      <c r="U1039" s="94" t="str">
        <f t="shared" si="230"/>
        <v/>
      </c>
      <c r="V1039" s="95" t="str">
        <f t="shared" si="231"/>
        <v/>
      </c>
      <c r="W1039" s="95" t="str">
        <f t="shared" si="238"/>
        <v/>
      </c>
      <c r="X1039" s="96" t="str">
        <f t="shared" si="239"/>
        <v/>
      </c>
    </row>
    <row r="1040" spans="1:24" ht="14.4" x14ac:dyDescent="0.3">
      <c r="A1040" s="13"/>
      <c r="B1040" s="76"/>
      <c r="C1040" s="78"/>
      <c r="D1040" s="77"/>
      <c r="E1040" s="66"/>
      <c r="J1040" s="88" t="str">
        <f t="shared" si="227"/>
        <v/>
      </c>
      <c r="K1040" s="89" t="str">
        <f t="shared" ca="1" si="228"/>
        <v/>
      </c>
      <c r="L1040" s="88" t="str">
        <f t="shared" si="232"/>
        <v/>
      </c>
      <c r="M1040" s="90" t="str">
        <f ca="1">IF(J1040="","",VALUE(LEFT(OFFSET($E$7,$H$13*($J1040-1),0),MAX(ISNUMBER(VALUE(MID(OFFSET($E$7,$H$13*($J1040-1),0),{1,2,3,4,5,6,7,8,9},1)))*{1,2,3,4,5,6,7,8,9}))))</f>
        <v/>
      </c>
      <c r="N1040" s="90" t="str">
        <f t="shared" ca="1" si="226"/>
        <v/>
      </c>
      <c r="O1040" s="91" t="str">
        <f t="shared" si="233"/>
        <v/>
      </c>
      <c r="P1040" s="91" t="str">
        <f t="shared" si="234"/>
        <v/>
      </c>
      <c r="Q1040" s="92" t="str">
        <f t="shared" si="229"/>
        <v/>
      </c>
      <c r="R1040" s="92" t="str">
        <f t="shared" si="235"/>
        <v/>
      </c>
      <c r="S1040" s="92" t="str">
        <f t="shared" si="236"/>
        <v/>
      </c>
      <c r="T1040" s="92" t="str">
        <f t="shared" si="237"/>
        <v/>
      </c>
      <c r="U1040" s="94" t="str">
        <f t="shared" si="230"/>
        <v/>
      </c>
      <c r="V1040" s="95" t="str">
        <f t="shared" si="231"/>
        <v/>
      </c>
      <c r="W1040" s="95" t="str">
        <f t="shared" si="238"/>
        <v/>
      </c>
      <c r="X1040" s="96" t="str">
        <f t="shared" si="239"/>
        <v/>
      </c>
    </row>
    <row r="1041" spans="1:24" ht="14.4" x14ac:dyDescent="0.3">
      <c r="A1041" s="13"/>
      <c r="B1041" s="76"/>
      <c r="C1041" s="78"/>
      <c r="D1041" s="77"/>
      <c r="E1041" s="66"/>
      <c r="J1041" s="88" t="str">
        <f t="shared" si="227"/>
        <v/>
      </c>
      <c r="K1041" s="89" t="str">
        <f t="shared" ca="1" si="228"/>
        <v/>
      </c>
      <c r="L1041" s="88" t="str">
        <f t="shared" si="232"/>
        <v/>
      </c>
      <c r="M1041" s="90" t="str">
        <f ca="1">IF(J1041="","",VALUE(LEFT(OFFSET($E$7,$H$13*($J1041-1),0),MAX(ISNUMBER(VALUE(MID(OFFSET($E$7,$H$13*($J1041-1),0),{1,2,3,4,5,6,7,8,9},1)))*{1,2,3,4,5,6,7,8,9}))))</f>
        <v/>
      </c>
      <c r="N1041" s="90" t="str">
        <f t="shared" ca="1" si="226"/>
        <v/>
      </c>
      <c r="O1041" s="91" t="str">
        <f t="shared" si="233"/>
        <v/>
      </c>
      <c r="P1041" s="91" t="str">
        <f t="shared" si="234"/>
        <v/>
      </c>
      <c r="Q1041" s="92" t="str">
        <f t="shared" si="229"/>
        <v/>
      </c>
      <c r="R1041" s="92" t="str">
        <f t="shared" si="235"/>
        <v/>
      </c>
      <c r="S1041" s="92" t="str">
        <f t="shared" si="236"/>
        <v/>
      </c>
      <c r="T1041" s="92" t="str">
        <f t="shared" si="237"/>
        <v/>
      </c>
      <c r="U1041" s="94" t="str">
        <f t="shared" si="230"/>
        <v/>
      </c>
      <c r="V1041" s="95" t="str">
        <f t="shared" si="231"/>
        <v/>
      </c>
      <c r="W1041" s="95" t="str">
        <f t="shared" si="238"/>
        <v/>
      </c>
      <c r="X1041" s="96" t="str">
        <f t="shared" si="239"/>
        <v/>
      </c>
    </row>
    <row r="1042" spans="1:24" ht="14.4" x14ac:dyDescent="0.3">
      <c r="A1042" s="13"/>
      <c r="B1042" s="76"/>
      <c r="C1042" s="78"/>
      <c r="D1042" s="77"/>
      <c r="E1042" s="66"/>
      <c r="J1042" s="88" t="str">
        <f t="shared" si="227"/>
        <v/>
      </c>
      <c r="K1042" s="89" t="str">
        <f t="shared" ca="1" si="228"/>
        <v/>
      </c>
      <c r="L1042" s="88" t="str">
        <f t="shared" si="232"/>
        <v/>
      </c>
      <c r="M1042" s="90" t="str">
        <f ca="1">IF(J1042="","",VALUE(LEFT(OFFSET($E$7,$H$13*($J1042-1),0),MAX(ISNUMBER(VALUE(MID(OFFSET($E$7,$H$13*($J1042-1),0),{1,2,3,4,5,6,7,8,9},1)))*{1,2,3,4,5,6,7,8,9}))))</f>
        <v/>
      </c>
      <c r="N1042" s="90" t="str">
        <f t="shared" ca="1" si="226"/>
        <v/>
      </c>
      <c r="O1042" s="91" t="str">
        <f t="shared" si="233"/>
        <v/>
      </c>
      <c r="P1042" s="91" t="str">
        <f t="shared" si="234"/>
        <v/>
      </c>
      <c r="Q1042" s="92" t="str">
        <f t="shared" si="229"/>
        <v/>
      </c>
      <c r="R1042" s="92" t="str">
        <f t="shared" si="235"/>
        <v/>
      </c>
      <c r="S1042" s="92" t="str">
        <f t="shared" si="236"/>
        <v/>
      </c>
      <c r="T1042" s="92" t="str">
        <f t="shared" si="237"/>
        <v/>
      </c>
      <c r="U1042" s="94" t="str">
        <f t="shared" si="230"/>
        <v/>
      </c>
      <c r="V1042" s="95" t="str">
        <f t="shared" si="231"/>
        <v/>
      </c>
      <c r="W1042" s="95" t="str">
        <f t="shared" si="238"/>
        <v/>
      </c>
      <c r="X1042" s="96" t="str">
        <f t="shared" si="239"/>
        <v/>
      </c>
    </row>
    <row r="1043" spans="1:24" ht="14.4" x14ac:dyDescent="0.3">
      <c r="A1043" s="13"/>
      <c r="B1043" s="76"/>
      <c r="C1043" s="78"/>
      <c r="D1043" s="77"/>
      <c r="E1043" s="66"/>
      <c r="J1043" s="88" t="str">
        <f t="shared" si="227"/>
        <v/>
      </c>
      <c r="K1043" s="89" t="str">
        <f t="shared" ca="1" si="228"/>
        <v/>
      </c>
      <c r="L1043" s="88" t="str">
        <f t="shared" si="232"/>
        <v/>
      </c>
      <c r="M1043" s="90" t="str">
        <f ca="1">IF(J1043="","",VALUE(LEFT(OFFSET($E$7,$H$13*($J1043-1),0),MAX(ISNUMBER(VALUE(MID(OFFSET($E$7,$H$13*($J1043-1),0),{1,2,3,4,5,6,7,8,9},1)))*{1,2,3,4,5,6,7,8,9}))))</f>
        <v/>
      </c>
      <c r="N1043" s="90" t="str">
        <f t="shared" ca="1" si="226"/>
        <v/>
      </c>
      <c r="O1043" s="91" t="str">
        <f t="shared" si="233"/>
        <v/>
      </c>
      <c r="P1043" s="91" t="str">
        <f t="shared" si="234"/>
        <v/>
      </c>
      <c r="Q1043" s="92" t="str">
        <f t="shared" si="229"/>
        <v/>
      </c>
      <c r="R1043" s="92" t="str">
        <f t="shared" si="235"/>
        <v/>
      </c>
      <c r="S1043" s="92" t="str">
        <f t="shared" si="236"/>
        <v/>
      </c>
      <c r="T1043" s="92" t="str">
        <f t="shared" si="237"/>
        <v/>
      </c>
      <c r="U1043" s="94" t="str">
        <f t="shared" si="230"/>
        <v/>
      </c>
      <c r="V1043" s="95" t="str">
        <f t="shared" si="231"/>
        <v/>
      </c>
      <c r="W1043" s="95" t="str">
        <f t="shared" si="238"/>
        <v/>
      </c>
      <c r="X1043" s="96" t="str">
        <f t="shared" si="239"/>
        <v/>
      </c>
    </row>
    <row r="1044" spans="1:24" ht="14.4" x14ac:dyDescent="0.3">
      <c r="A1044" s="13"/>
      <c r="B1044" s="76"/>
      <c r="C1044" s="78"/>
      <c r="D1044" s="77"/>
      <c r="E1044" s="66"/>
      <c r="J1044" s="88" t="str">
        <f t="shared" si="227"/>
        <v/>
      </c>
      <c r="K1044" s="89" t="str">
        <f t="shared" ca="1" si="228"/>
        <v/>
      </c>
      <c r="L1044" s="88" t="str">
        <f t="shared" si="232"/>
        <v/>
      </c>
      <c r="M1044" s="90" t="str">
        <f ca="1">IF(J1044="","",VALUE(LEFT(OFFSET($E$7,$H$13*($J1044-1),0),MAX(ISNUMBER(VALUE(MID(OFFSET($E$7,$H$13*($J1044-1),0),{1,2,3,4,5,6,7,8,9},1)))*{1,2,3,4,5,6,7,8,9}))))</f>
        <v/>
      </c>
      <c r="N1044" s="90" t="str">
        <f t="shared" ca="1" si="226"/>
        <v/>
      </c>
      <c r="O1044" s="91" t="str">
        <f t="shared" si="233"/>
        <v/>
      </c>
      <c r="P1044" s="91" t="str">
        <f t="shared" si="234"/>
        <v/>
      </c>
      <c r="Q1044" s="92" t="str">
        <f t="shared" si="229"/>
        <v/>
      </c>
      <c r="R1044" s="92" t="str">
        <f t="shared" si="235"/>
        <v/>
      </c>
      <c r="S1044" s="92" t="str">
        <f t="shared" si="236"/>
        <v/>
      </c>
      <c r="T1044" s="92" t="str">
        <f t="shared" si="237"/>
        <v/>
      </c>
      <c r="U1044" s="94" t="str">
        <f t="shared" si="230"/>
        <v/>
      </c>
      <c r="V1044" s="95" t="str">
        <f t="shared" si="231"/>
        <v/>
      </c>
      <c r="W1044" s="95" t="str">
        <f t="shared" si="238"/>
        <v/>
      </c>
      <c r="X1044" s="96" t="str">
        <f t="shared" si="239"/>
        <v/>
      </c>
    </row>
    <row r="1045" spans="1:24" ht="14.4" x14ac:dyDescent="0.3">
      <c r="A1045" s="13"/>
      <c r="B1045" s="76"/>
      <c r="C1045" s="78"/>
      <c r="D1045" s="77"/>
      <c r="E1045" s="66"/>
      <c r="J1045" s="88" t="str">
        <f t="shared" si="227"/>
        <v/>
      </c>
      <c r="K1045" s="89" t="str">
        <f t="shared" ca="1" si="228"/>
        <v/>
      </c>
      <c r="L1045" s="88" t="str">
        <f t="shared" si="232"/>
        <v/>
      </c>
      <c r="M1045" s="90" t="str">
        <f ca="1">IF(J1045="","",VALUE(LEFT(OFFSET($E$7,$H$13*($J1045-1),0),MAX(ISNUMBER(VALUE(MID(OFFSET($E$7,$H$13*($J1045-1),0),{1,2,3,4,5,6,7,8,9},1)))*{1,2,3,4,5,6,7,8,9}))))</f>
        <v/>
      </c>
      <c r="N1045" s="90" t="str">
        <f t="shared" ca="1" si="226"/>
        <v/>
      </c>
      <c r="O1045" s="91" t="str">
        <f t="shared" si="233"/>
        <v/>
      </c>
      <c r="P1045" s="91" t="str">
        <f t="shared" si="234"/>
        <v/>
      </c>
      <c r="Q1045" s="92" t="str">
        <f t="shared" si="229"/>
        <v/>
      </c>
      <c r="R1045" s="92" t="str">
        <f t="shared" si="235"/>
        <v/>
      </c>
      <c r="S1045" s="92" t="str">
        <f t="shared" si="236"/>
        <v/>
      </c>
      <c r="T1045" s="92" t="str">
        <f t="shared" si="237"/>
        <v/>
      </c>
      <c r="U1045" s="94" t="str">
        <f t="shared" si="230"/>
        <v/>
      </c>
      <c r="V1045" s="95" t="str">
        <f t="shared" si="231"/>
        <v/>
      </c>
      <c r="W1045" s="95" t="str">
        <f t="shared" si="238"/>
        <v/>
      </c>
      <c r="X1045" s="96" t="str">
        <f t="shared" si="239"/>
        <v/>
      </c>
    </row>
    <row r="1046" spans="1:24" ht="14.4" x14ac:dyDescent="0.3">
      <c r="A1046" s="13"/>
      <c r="B1046" s="76"/>
      <c r="C1046" s="78"/>
      <c r="D1046" s="77"/>
      <c r="E1046" s="66"/>
      <c r="J1046" s="88" t="str">
        <f t="shared" si="227"/>
        <v/>
      </c>
      <c r="K1046" s="89" t="str">
        <f t="shared" ca="1" si="228"/>
        <v/>
      </c>
      <c r="L1046" s="88" t="str">
        <f t="shared" si="232"/>
        <v/>
      </c>
      <c r="M1046" s="90" t="str">
        <f ca="1">IF(J1046="","",VALUE(LEFT(OFFSET($E$7,$H$13*($J1046-1),0),MAX(ISNUMBER(VALUE(MID(OFFSET($E$7,$H$13*($J1046-1),0),{1,2,3,4,5,6,7,8,9},1)))*{1,2,3,4,5,6,7,8,9}))))</f>
        <v/>
      </c>
      <c r="N1046" s="90" t="str">
        <f t="shared" ca="1" si="226"/>
        <v/>
      </c>
      <c r="O1046" s="91" t="str">
        <f t="shared" si="233"/>
        <v/>
      </c>
      <c r="P1046" s="91" t="str">
        <f t="shared" si="234"/>
        <v/>
      </c>
      <c r="Q1046" s="92" t="str">
        <f t="shared" si="229"/>
        <v/>
      </c>
      <c r="R1046" s="92" t="str">
        <f t="shared" si="235"/>
        <v/>
      </c>
      <c r="S1046" s="92" t="str">
        <f t="shared" si="236"/>
        <v/>
      </c>
      <c r="T1046" s="92" t="str">
        <f t="shared" si="237"/>
        <v/>
      </c>
      <c r="U1046" s="94" t="str">
        <f t="shared" si="230"/>
        <v/>
      </c>
      <c r="V1046" s="95" t="str">
        <f t="shared" si="231"/>
        <v/>
      </c>
      <c r="W1046" s="95" t="str">
        <f t="shared" si="238"/>
        <v/>
      </c>
      <c r="X1046" s="96" t="str">
        <f t="shared" si="239"/>
        <v/>
      </c>
    </row>
    <row r="1047" spans="1:24" ht="14.4" x14ac:dyDescent="0.3">
      <c r="A1047" s="13"/>
      <c r="B1047" s="76"/>
      <c r="C1047" s="78"/>
      <c r="D1047" s="77"/>
      <c r="E1047" s="66"/>
      <c r="J1047" s="88" t="str">
        <f t="shared" si="227"/>
        <v/>
      </c>
      <c r="K1047" s="89" t="str">
        <f t="shared" ca="1" si="228"/>
        <v/>
      </c>
      <c r="L1047" s="88" t="str">
        <f t="shared" si="232"/>
        <v/>
      </c>
      <c r="M1047" s="90" t="str">
        <f ca="1">IF(J1047="","",VALUE(LEFT(OFFSET($E$7,$H$13*($J1047-1),0),MAX(ISNUMBER(VALUE(MID(OFFSET($E$7,$H$13*($J1047-1),0),{1,2,3,4,5,6,7,8,9},1)))*{1,2,3,4,5,6,7,8,9}))))</f>
        <v/>
      </c>
      <c r="N1047" s="90" t="str">
        <f t="shared" ca="1" si="226"/>
        <v/>
      </c>
      <c r="O1047" s="91" t="str">
        <f t="shared" si="233"/>
        <v/>
      </c>
      <c r="P1047" s="91" t="str">
        <f t="shared" si="234"/>
        <v/>
      </c>
      <c r="Q1047" s="92" t="str">
        <f t="shared" si="229"/>
        <v/>
      </c>
      <c r="R1047" s="92" t="str">
        <f t="shared" si="235"/>
        <v/>
      </c>
      <c r="S1047" s="92" t="str">
        <f t="shared" si="236"/>
        <v/>
      </c>
      <c r="T1047" s="92" t="str">
        <f t="shared" si="237"/>
        <v/>
      </c>
      <c r="U1047" s="94" t="str">
        <f t="shared" si="230"/>
        <v/>
      </c>
      <c r="V1047" s="95" t="str">
        <f t="shared" si="231"/>
        <v/>
      </c>
      <c r="W1047" s="95" t="str">
        <f t="shared" si="238"/>
        <v/>
      </c>
      <c r="X1047" s="96" t="str">
        <f t="shared" si="239"/>
        <v/>
      </c>
    </row>
    <row r="1048" spans="1:24" ht="14.4" x14ac:dyDescent="0.3">
      <c r="A1048" s="13"/>
      <c r="B1048" s="76"/>
      <c r="C1048" s="78"/>
      <c r="D1048" s="77"/>
      <c r="E1048" s="66"/>
      <c r="J1048" s="88" t="str">
        <f t="shared" si="227"/>
        <v/>
      </c>
      <c r="K1048" s="89" t="str">
        <f t="shared" ca="1" si="228"/>
        <v/>
      </c>
      <c r="L1048" s="88" t="str">
        <f t="shared" si="232"/>
        <v/>
      </c>
      <c r="M1048" s="90" t="str">
        <f ca="1">IF(J1048="","",VALUE(LEFT(OFFSET($E$7,$H$13*($J1048-1),0),MAX(ISNUMBER(VALUE(MID(OFFSET($E$7,$H$13*($J1048-1),0),{1,2,3,4,5,6,7,8,9},1)))*{1,2,3,4,5,6,7,8,9}))))</f>
        <v/>
      </c>
      <c r="N1048" s="90" t="str">
        <f t="shared" ca="1" si="226"/>
        <v/>
      </c>
      <c r="O1048" s="91" t="str">
        <f t="shared" si="233"/>
        <v/>
      </c>
      <c r="P1048" s="91" t="str">
        <f t="shared" si="234"/>
        <v/>
      </c>
      <c r="Q1048" s="92" t="str">
        <f t="shared" si="229"/>
        <v/>
      </c>
      <c r="R1048" s="92" t="str">
        <f t="shared" si="235"/>
        <v/>
      </c>
      <c r="S1048" s="92" t="str">
        <f t="shared" si="236"/>
        <v/>
      </c>
      <c r="T1048" s="92" t="str">
        <f t="shared" si="237"/>
        <v/>
      </c>
      <c r="U1048" s="94" t="str">
        <f t="shared" si="230"/>
        <v/>
      </c>
      <c r="V1048" s="95" t="str">
        <f t="shared" si="231"/>
        <v/>
      </c>
      <c r="W1048" s="95" t="str">
        <f t="shared" si="238"/>
        <v/>
      </c>
      <c r="X1048" s="96" t="str">
        <f t="shared" si="239"/>
        <v/>
      </c>
    </row>
    <row r="1049" spans="1:24" ht="14.4" x14ac:dyDescent="0.3">
      <c r="A1049" s="13"/>
      <c r="B1049" s="76"/>
      <c r="C1049" s="78"/>
      <c r="D1049" s="77"/>
      <c r="E1049" s="66"/>
      <c r="J1049" s="88" t="str">
        <f t="shared" si="227"/>
        <v/>
      </c>
      <c r="K1049" s="89" t="str">
        <f t="shared" ca="1" si="228"/>
        <v/>
      </c>
      <c r="L1049" s="88" t="str">
        <f t="shared" si="232"/>
        <v/>
      </c>
      <c r="M1049" s="90" t="str">
        <f ca="1">IF(J1049="","",VALUE(LEFT(OFFSET($E$7,$H$13*($J1049-1),0),MAX(ISNUMBER(VALUE(MID(OFFSET($E$7,$H$13*($J1049-1),0),{1,2,3,4,5,6,7,8,9},1)))*{1,2,3,4,5,6,7,8,9}))))</f>
        <v/>
      </c>
      <c r="N1049" s="90" t="str">
        <f t="shared" ca="1" si="226"/>
        <v/>
      </c>
      <c r="O1049" s="91" t="str">
        <f t="shared" si="233"/>
        <v/>
      </c>
      <c r="P1049" s="91" t="str">
        <f t="shared" si="234"/>
        <v/>
      </c>
      <c r="Q1049" s="92" t="str">
        <f t="shared" si="229"/>
        <v/>
      </c>
      <c r="R1049" s="92" t="str">
        <f t="shared" si="235"/>
        <v/>
      </c>
      <c r="S1049" s="92" t="str">
        <f t="shared" si="236"/>
        <v/>
      </c>
      <c r="T1049" s="92" t="str">
        <f t="shared" si="237"/>
        <v/>
      </c>
      <c r="U1049" s="94" t="str">
        <f t="shared" si="230"/>
        <v/>
      </c>
      <c r="V1049" s="95" t="str">
        <f t="shared" si="231"/>
        <v/>
      </c>
      <c r="W1049" s="95" t="str">
        <f t="shared" si="238"/>
        <v/>
      </c>
      <c r="X1049" s="96" t="str">
        <f t="shared" si="239"/>
        <v/>
      </c>
    </row>
    <row r="1050" spans="1:24" ht="14.4" x14ac:dyDescent="0.3">
      <c r="A1050" s="13"/>
      <c r="B1050" s="76"/>
      <c r="C1050" s="78"/>
      <c r="D1050" s="77"/>
      <c r="E1050" s="66"/>
      <c r="J1050" s="88" t="str">
        <f t="shared" si="227"/>
        <v/>
      </c>
      <c r="K1050" s="89" t="str">
        <f t="shared" ca="1" si="228"/>
        <v/>
      </c>
      <c r="L1050" s="88" t="str">
        <f t="shared" si="232"/>
        <v/>
      </c>
      <c r="M1050" s="90" t="str">
        <f ca="1">IF(J1050="","",VALUE(LEFT(OFFSET($E$7,$H$13*($J1050-1),0),MAX(ISNUMBER(VALUE(MID(OFFSET($E$7,$H$13*($J1050-1),0),{1,2,3,4,5,6,7,8,9},1)))*{1,2,3,4,5,6,7,8,9}))))</f>
        <v/>
      </c>
      <c r="N1050" s="90" t="str">
        <f t="shared" ca="1" si="226"/>
        <v/>
      </c>
      <c r="O1050" s="91" t="str">
        <f t="shared" si="233"/>
        <v/>
      </c>
      <c r="P1050" s="91" t="str">
        <f t="shared" si="234"/>
        <v/>
      </c>
      <c r="Q1050" s="92" t="str">
        <f t="shared" si="229"/>
        <v/>
      </c>
      <c r="R1050" s="92" t="str">
        <f t="shared" si="235"/>
        <v/>
      </c>
      <c r="S1050" s="92" t="str">
        <f t="shared" si="236"/>
        <v/>
      </c>
      <c r="T1050" s="92" t="str">
        <f t="shared" si="237"/>
        <v/>
      </c>
      <c r="U1050" s="94" t="str">
        <f t="shared" si="230"/>
        <v/>
      </c>
      <c r="V1050" s="95" t="str">
        <f t="shared" si="231"/>
        <v/>
      </c>
      <c r="W1050" s="95" t="str">
        <f t="shared" si="238"/>
        <v/>
      </c>
      <c r="X1050" s="96" t="str">
        <f t="shared" si="239"/>
        <v/>
      </c>
    </row>
    <row r="1051" spans="1:24" ht="14.4" x14ac:dyDescent="0.3">
      <c r="A1051" s="13"/>
      <c r="B1051" s="76"/>
      <c r="C1051" s="78"/>
      <c r="D1051" s="77"/>
      <c r="E1051" s="66"/>
      <c r="J1051" s="88" t="str">
        <f t="shared" si="227"/>
        <v/>
      </c>
      <c r="K1051" s="89" t="str">
        <f t="shared" ca="1" si="228"/>
        <v/>
      </c>
      <c r="L1051" s="88" t="str">
        <f t="shared" si="232"/>
        <v/>
      </c>
      <c r="M1051" s="90" t="str">
        <f ca="1">IF(J1051="","",VALUE(LEFT(OFFSET($E$7,$H$13*($J1051-1),0),MAX(ISNUMBER(VALUE(MID(OFFSET($E$7,$H$13*($J1051-1),0),{1,2,3,4,5,6,7,8,9},1)))*{1,2,3,4,5,6,7,8,9}))))</f>
        <v/>
      </c>
      <c r="N1051" s="90" t="str">
        <f t="shared" ca="1" si="226"/>
        <v/>
      </c>
      <c r="O1051" s="91" t="str">
        <f t="shared" si="233"/>
        <v/>
      </c>
      <c r="P1051" s="91" t="str">
        <f t="shared" si="234"/>
        <v/>
      </c>
      <c r="Q1051" s="92" t="str">
        <f t="shared" si="229"/>
        <v/>
      </c>
      <c r="R1051" s="92" t="str">
        <f t="shared" si="235"/>
        <v/>
      </c>
      <c r="S1051" s="92" t="str">
        <f t="shared" si="236"/>
        <v/>
      </c>
      <c r="T1051" s="92" t="str">
        <f t="shared" si="237"/>
        <v/>
      </c>
      <c r="U1051" s="94" t="str">
        <f t="shared" si="230"/>
        <v/>
      </c>
      <c r="V1051" s="95" t="str">
        <f t="shared" si="231"/>
        <v/>
      </c>
      <c r="W1051" s="95" t="str">
        <f t="shared" si="238"/>
        <v/>
      </c>
      <c r="X1051" s="96" t="str">
        <f t="shared" si="239"/>
        <v/>
      </c>
    </row>
    <row r="1052" spans="1:24" ht="14.4" x14ac:dyDescent="0.3">
      <c r="A1052" s="13"/>
      <c r="B1052" s="76"/>
      <c r="C1052" s="78"/>
      <c r="D1052" s="77"/>
      <c r="E1052" s="66"/>
      <c r="J1052" s="88" t="str">
        <f t="shared" si="227"/>
        <v/>
      </c>
      <c r="K1052" s="89" t="str">
        <f t="shared" ca="1" si="228"/>
        <v/>
      </c>
      <c r="L1052" s="88" t="str">
        <f t="shared" si="232"/>
        <v/>
      </c>
      <c r="M1052" s="90" t="str">
        <f ca="1">IF(J1052="","",VALUE(LEFT(OFFSET($E$7,$H$13*($J1052-1),0),MAX(ISNUMBER(VALUE(MID(OFFSET($E$7,$H$13*($J1052-1),0),{1,2,3,4,5,6,7,8,9},1)))*{1,2,3,4,5,6,7,8,9}))))</f>
        <v/>
      </c>
      <c r="N1052" s="90" t="str">
        <f t="shared" ca="1" si="226"/>
        <v/>
      </c>
      <c r="O1052" s="91" t="str">
        <f t="shared" si="233"/>
        <v/>
      </c>
      <c r="P1052" s="91" t="str">
        <f t="shared" si="234"/>
        <v/>
      </c>
      <c r="Q1052" s="92" t="str">
        <f t="shared" si="229"/>
        <v/>
      </c>
      <c r="R1052" s="92" t="str">
        <f t="shared" si="235"/>
        <v/>
      </c>
      <c r="S1052" s="92" t="str">
        <f t="shared" si="236"/>
        <v/>
      </c>
      <c r="T1052" s="92" t="str">
        <f t="shared" si="237"/>
        <v/>
      </c>
      <c r="U1052" s="94" t="str">
        <f t="shared" si="230"/>
        <v/>
      </c>
      <c r="V1052" s="95" t="str">
        <f t="shared" si="231"/>
        <v/>
      </c>
      <c r="W1052" s="95" t="str">
        <f t="shared" si="238"/>
        <v/>
      </c>
      <c r="X1052" s="96" t="str">
        <f t="shared" si="239"/>
        <v/>
      </c>
    </row>
    <row r="1053" spans="1:24" ht="14.4" x14ac:dyDescent="0.3">
      <c r="A1053" s="13"/>
      <c r="B1053" s="76"/>
      <c r="C1053" s="78"/>
      <c r="D1053" s="77"/>
      <c r="E1053" s="66"/>
      <c r="J1053" s="88" t="str">
        <f t="shared" si="227"/>
        <v/>
      </c>
      <c r="K1053" s="89" t="str">
        <f t="shared" ca="1" si="228"/>
        <v/>
      </c>
      <c r="L1053" s="88" t="str">
        <f t="shared" si="232"/>
        <v/>
      </c>
      <c r="M1053" s="90" t="str">
        <f ca="1">IF(J1053="","",VALUE(LEFT(OFFSET($E$7,$H$13*($J1053-1),0),MAX(ISNUMBER(VALUE(MID(OFFSET($E$7,$H$13*($J1053-1),0),{1,2,3,4,5,6,7,8,9},1)))*{1,2,3,4,5,6,7,8,9}))))</f>
        <v/>
      </c>
      <c r="N1053" s="90" t="str">
        <f t="shared" ca="1" si="226"/>
        <v/>
      </c>
      <c r="O1053" s="91" t="str">
        <f t="shared" si="233"/>
        <v/>
      </c>
      <c r="P1053" s="91" t="str">
        <f t="shared" si="234"/>
        <v/>
      </c>
      <c r="Q1053" s="92" t="str">
        <f t="shared" si="229"/>
        <v/>
      </c>
      <c r="R1053" s="92" t="str">
        <f t="shared" si="235"/>
        <v/>
      </c>
      <c r="S1053" s="92" t="str">
        <f t="shared" si="236"/>
        <v/>
      </c>
      <c r="T1053" s="92" t="str">
        <f t="shared" si="237"/>
        <v/>
      </c>
      <c r="U1053" s="94" t="str">
        <f t="shared" si="230"/>
        <v/>
      </c>
      <c r="V1053" s="95" t="str">
        <f t="shared" si="231"/>
        <v/>
      </c>
      <c r="W1053" s="95" t="str">
        <f t="shared" si="238"/>
        <v/>
      </c>
      <c r="X1053" s="96" t="str">
        <f t="shared" si="239"/>
        <v/>
      </c>
    </row>
    <row r="1054" spans="1:24" ht="14.4" x14ac:dyDescent="0.3">
      <c r="A1054" s="13"/>
      <c r="B1054" s="76"/>
      <c r="C1054" s="78"/>
      <c r="D1054" s="77"/>
      <c r="E1054" s="66"/>
      <c r="J1054" s="88" t="str">
        <f t="shared" si="227"/>
        <v/>
      </c>
      <c r="K1054" s="89" t="str">
        <f t="shared" ca="1" si="228"/>
        <v/>
      </c>
      <c r="L1054" s="88" t="str">
        <f t="shared" si="232"/>
        <v/>
      </c>
      <c r="M1054" s="90" t="str">
        <f ca="1">IF(J1054="","",VALUE(LEFT(OFFSET($E$7,$H$13*($J1054-1),0),MAX(ISNUMBER(VALUE(MID(OFFSET($E$7,$H$13*($J1054-1),0),{1,2,3,4,5,6,7,8,9},1)))*{1,2,3,4,5,6,7,8,9}))))</f>
        <v/>
      </c>
      <c r="N1054" s="90" t="str">
        <f t="shared" ca="1" si="226"/>
        <v/>
      </c>
      <c r="O1054" s="91" t="str">
        <f t="shared" si="233"/>
        <v/>
      </c>
      <c r="P1054" s="91" t="str">
        <f t="shared" si="234"/>
        <v/>
      </c>
      <c r="Q1054" s="92" t="str">
        <f t="shared" si="229"/>
        <v/>
      </c>
      <c r="R1054" s="92" t="str">
        <f t="shared" si="235"/>
        <v/>
      </c>
      <c r="S1054" s="92" t="str">
        <f t="shared" si="236"/>
        <v/>
      </c>
      <c r="T1054" s="92" t="str">
        <f t="shared" si="237"/>
        <v/>
      </c>
      <c r="U1054" s="94" t="str">
        <f t="shared" si="230"/>
        <v/>
      </c>
      <c r="V1054" s="95" t="str">
        <f t="shared" si="231"/>
        <v/>
      </c>
      <c r="W1054" s="95" t="str">
        <f t="shared" si="238"/>
        <v/>
      </c>
      <c r="X1054" s="96" t="str">
        <f t="shared" si="239"/>
        <v/>
      </c>
    </row>
    <row r="1055" spans="1:24" ht="14.4" x14ac:dyDescent="0.3">
      <c r="A1055" s="13"/>
      <c r="B1055" s="76"/>
      <c r="C1055" s="78"/>
      <c r="D1055" s="77"/>
      <c r="E1055" s="66"/>
      <c r="J1055" s="88" t="str">
        <f t="shared" si="227"/>
        <v/>
      </c>
      <c r="K1055" s="89" t="str">
        <f t="shared" ca="1" si="228"/>
        <v/>
      </c>
      <c r="L1055" s="88" t="str">
        <f t="shared" si="232"/>
        <v/>
      </c>
      <c r="M1055" s="90" t="str">
        <f ca="1">IF(J1055="","",VALUE(LEFT(OFFSET($E$7,$H$13*($J1055-1),0),MAX(ISNUMBER(VALUE(MID(OFFSET($E$7,$H$13*($J1055-1),0),{1,2,3,4,5,6,7,8,9},1)))*{1,2,3,4,5,6,7,8,9}))))</f>
        <v/>
      </c>
      <c r="N1055" s="90" t="str">
        <f t="shared" ca="1" si="226"/>
        <v/>
      </c>
      <c r="O1055" s="91" t="str">
        <f t="shared" si="233"/>
        <v/>
      </c>
      <c r="P1055" s="91" t="str">
        <f t="shared" si="234"/>
        <v/>
      </c>
      <c r="Q1055" s="92" t="str">
        <f t="shared" si="229"/>
        <v/>
      </c>
      <c r="R1055" s="92" t="str">
        <f t="shared" si="235"/>
        <v/>
      </c>
      <c r="S1055" s="92" t="str">
        <f t="shared" si="236"/>
        <v/>
      </c>
      <c r="T1055" s="92" t="str">
        <f t="shared" si="237"/>
        <v/>
      </c>
      <c r="U1055" s="94" t="str">
        <f t="shared" si="230"/>
        <v/>
      </c>
      <c r="V1055" s="95" t="str">
        <f t="shared" si="231"/>
        <v/>
      </c>
      <c r="W1055" s="95" t="str">
        <f t="shared" si="238"/>
        <v/>
      </c>
      <c r="X1055" s="96" t="str">
        <f t="shared" si="239"/>
        <v/>
      </c>
    </row>
    <row r="1056" spans="1:24" ht="14.4" x14ac:dyDescent="0.3">
      <c r="A1056" s="13"/>
      <c r="B1056" s="76"/>
      <c r="C1056" s="78"/>
      <c r="D1056" s="77"/>
      <c r="E1056" s="66"/>
      <c r="J1056" s="88" t="str">
        <f t="shared" si="227"/>
        <v/>
      </c>
      <c r="K1056" s="89" t="str">
        <f t="shared" ca="1" si="228"/>
        <v/>
      </c>
      <c r="L1056" s="88" t="str">
        <f t="shared" si="232"/>
        <v/>
      </c>
      <c r="M1056" s="90" t="str">
        <f ca="1">IF(J1056="","",VALUE(LEFT(OFFSET($E$7,$H$13*($J1056-1),0),MAX(ISNUMBER(VALUE(MID(OFFSET($E$7,$H$13*($J1056-1),0),{1,2,3,4,5,6,7,8,9},1)))*{1,2,3,4,5,6,7,8,9}))))</f>
        <v/>
      </c>
      <c r="N1056" s="90" t="str">
        <f t="shared" ca="1" si="226"/>
        <v/>
      </c>
      <c r="O1056" s="91" t="str">
        <f t="shared" si="233"/>
        <v/>
      </c>
      <c r="P1056" s="91" t="str">
        <f t="shared" si="234"/>
        <v/>
      </c>
      <c r="Q1056" s="92" t="str">
        <f t="shared" si="229"/>
        <v/>
      </c>
      <c r="R1056" s="92" t="str">
        <f t="shared" si="235"/>
        <v/>
      </c>
      <c r="S1056" s="92" t="str">
        <f t="shared" si="236"/>
        <v/>
      </c>
      <c r="T1056" s="92" t="str">
        <f t="shared" si="237"/>
        <v/>
      </c>
      <c r="U1056" s="94" t="str">
        <f t="shared" si="230"/>
        <v/>
      </c>
      <c r="V1056" s="95" t="str">
        <f t="shared" si="231"/>
        <v/>
      </c>
      <c r="W1056" s="95" t="str">
        <f t="shared" si="238"/>
        <v/>
      </c>
      <c r="X1056" s="96" t="str">
        <f t="shared" si="239"/>
        <v/>
      </c>
    </row>
    <row r="1057" spans="1:24" ht="14.4" x14ac:dyDescent="0.3">
      <c r="A1057" s="13"/>
      <c r="B1057" s="76"/>
      <c r="C1057" s="78"/>
      <c r="D1057" s="77"/>
      <c r="E1057" s="66"/>
      <c r="J1057" s="88" t="str">
        <f t="shared" si="227"/>
        <v/>
      </c>
      <c r="K1057" s="89" t="str">
        <f t="shared" ca="1" si="228"/>
        <v/>
      </c>
      <c r="L1057" s="88" t="str">
        <f t="shared" si="232"/>
        <v/>
      </c>
      <c r="M1057" s="90" t="str">
        <f ca="1">IF(J1057="","",VALUE(LEFT(OFFSET($E$7,$H$13*($J1057-1),0),MAX(ISNUMBER(VALUE(MID(OFFSET($E$7,$H$13*($J1057-1),0),{1,2,3,4,5,6,7,8,9},1)))*{1,2,3,4,5,6,7,8,9}))))</f>
        <v/>
      </c>
      <c r="N1057" s="90" t="str">
        <f t="shared" ca="1" si="226"/>
        <v/>
      </c>
      <c r="O1057" s="91" t="str">
        <f t="shared" si="233"/>
        <v/>
      </c>
      <c r="P1057" s="91" t="str">
        <f t="shared" si="234"/>
        <v/>
      </c>
      <c r="Q1057" s="92" t="str">
        <f t="shared" si="229"/>
        <v/>
      </c>
      <c r="R1057" s="92" t="str">
        <f t="shared" si="235"/>
        <v/>
      </c>
      <c r="S1057" s="92" t="str">
        <f t="shared" si="236"/>
        <v/>
      </c>
      <c r="T1057" s="92" t="str">
        <f t="shared" si="237"/>
        <v/>
      </c>
      <c r="U1057" s="94" t="str">
        <f t="shared" si="230"/>
        <v/>
      </c>
      <c r="V1057" s="95" t="str">
        <f t="shared" si="231"/>
        <v/>
      </c>
      <c r="W1057" s="95" t="str">
        <f t="shared" si="238"/>
        <v/>
      </c>
      <c r="X1057" s="96" t="str">
        <f t="shared" si="239"/>
        <v/>
      </c>
    </row>
    <row r="1058" spans="1:24" ht="14.4" x14ac:dyDescent="0.3">
      <c r="A1058" s="13"/>
      <c r="B1058" s="76"/>
      <c r="C1058" s="78"/>
      <c r="D1058" s="77"/>
      <c r="E1058" s="66"/>
      <c r="J1058" s="88" t="str">
        <f t="shared" si="227"/>
        <v/>
      </c>
      <c r="K1058" s="89" t="str">
        <f t="shared" ca="1" si="228"/>
        <v/>
      </c>
      <c r="L1058" s="88" t="str">
        <f t="shared" si="232"/>
        <v/>
      </c>
      <c r="M1058" s="90" t="str">
        <f ca="1">IF(J1058="","",VALUE(LEFT(OFFSET($E$7,$H$13*($J1058-1),0),MAX(ISNUMBER(VALUE(MID(OFFSET($E$7,$H$13*($J1058-1),0),{1,2,3,4,5,6,7,8,9},1)))*{1,2,3,4,5,6,7,8,9}))))</f>
        <v/>
      </c>
      <c r="N1058" s="90" t="str">
        <f t="shared" ca="1" si="226"/>
        <v/>
      </c>
      <c r="O1058" s="91" t="str">
        <f t="shared" si="233"/>
        <v/>
      </c>
      <c r="P1058" s="91" t="str">
        <f t="shared" si="234"/>
        <v/>
      </c>
      <c r="Q1058" s="92" t="str">
        <f t="shared" si="229"/>
        <v/>
      </c>
      <c r="R1058" s="92" t="str">
        <f t="shared" si="235"/>
        <v/>
      </c>
      <c r="S1058" s="92" t="str">
        <f t="shared" si="236"/>
        <v/>
      </c>
      <c r="T1058" s="92" t="str">
        <f t="shared" si="237"/>
        <v/>
      </c>
      <c r="U1058" s="94" t="str">
        <f t="shared" si="230"/>
        <v/>
      </c>
      <c r="V1058" s="95" t="str">
        <f t="shared" si="231"/>
        <v/>
      </c>
      <c r="W1058" s="95" t="str">
        <f t="shared" si="238"/>
        <v/>
      </c>
      <c r="X1058" s="96" t="str">
        <f t="shared" si="239"/>
        <v/>
      </c>
    </row>
    <row r="1059" spans="1:24" ht="14.4" x14ac:dyDescent="0.3">
      <c r="A1059" s="13"/>
      <c r="B1059" s="76"/>
      <c r="C1059" s="78"/>
      <c r="D1059" s="77"/>
      <c r="E1059" s="66"/>
      <c r="J1059" s="88" t="str">
        <f t="shared" si="227"/>
        <v/>
      </c>
      <c r="K1059" s="89" t="str">
        <f t="shared" ca="1" si="228"/>
        <v/>
      </c>
      <c r="L1059" s="88" t="str">
        <f t="shared" si="232"/>
        <v/>
      </c>
      <c r="M1059" s="90" t="str">
        <f ca="1">IF(J1059="","",VALUE(LEFT(OFFSET($E$7,$H$13*($J1059-1),0),MAX(ISNUMBER(VALUE(MID(OFFSET($E$7,$H$13*($J1059-1),0),{1,2,3,4,5,6,7,8,9},1)))*{1,2,3,4,5,6,7,8,9}))))</f>
        <v/>
      </c>
      <c r="N1059" s="90" t="str">
        <f t="shared" ca="1" si="226"/>
        <v/>
      </c>
      <c r="O1059" s="91" t="str">
        <f t="shared" si="233"/>
        <v/>
      </c>
      <c r="P1059" s="91" t="str">
        <f t="shared" si="234"/>
        <v/>
      </c>
      <c r="Q1059" s="92" t="str">
        <f t="shared" si="229"/>
        <v/>
      </c>
      <c r="R1059" s="92" t="str">
        <f t="shared" si="235"/>
        <v/>
      </c>
      <c r="S1059" s="92" t="str">
        <f t="shared" si="236"/>
        <v/>
      </c>
      <c r="T1059" s="92" t="str">
        <f t="shared" si="237"/>
        <v/>
      </c>
      <c r="U1059" s="94" t="str">
        <f t="shared" si="230"/>
        <v/>
      </c>
      <c r="V1059" s="95" t="str">
        <f t="shared" si="231"/>
        <v/>
      </c>
      <c r="W1059" s="95" t="str">
        <f t="shared" si="238"/>
        <v/>
      </c>
      <c r="X1059" s="96" t="str">
        <f t="shared" si="239"/>
        <v/>
      </c>
    </row>
    <row r="1060" spans="1:24" ht="14.4" x14ac:dyDescent="0.3">
      <c r="A1060" s="13"/>
      <c r="B1060" s="76"/>
      <c r="C1060" s="78"/>
      <c r="D1060" s="77"/>
      <c r="E1060" s="66"/>
      <c r="J1060" s="88" t="str">
        <f t="shared" si="227"/>
        <v/>
      </c>
      <c r="K1060" s="89" t="str">
        <f t="shared" ca="1" si="228"/>
        <v/>
      </c>
      <c r="L1060" s="88" t="str">
        <f t="shared" si="232"/>
        <v/>
      </c>
      <c r="M1060" s="90" t="str">
        <f ca="1">IF(J1060="","",VALUE(LEFT(OFFSET($E$7,$H$13*($J1060-1),0),MAX(ISNUMBER(VALUE(MID(OFFSET($E$7,$H$13*($J1060-1),0),{1,2,3,4,5,6,7,8,9},1)))*{1,2,3,4,5,6,7,8,9}))))</f>
        <v/>
      </c>
      <c r="N1060" s="90" t="str">
        <f t="shared" ca="1" si="226"/>
        <v/>
      </c>
      <c r="O1060" s="91" t="str">
        <f t="shared" si="233"/>
        <v/>
      </c>
      <c r="P1060" s="91" t="str">
        <f t="shared" si="234"/>
        <v/>
      </c>
      <c r="Q1060" s="92" t="str">
        <f t="shared" si="229"/>
        <v/>
      </c>
      <c r="R1060" s="92" t="str">
        <f t="shared" si="235"/>
        <v/>
      </c>
      <c r="S1060" s="92" t="str">
        <f t="shared" si="236"/>
        <v/>
      </c>
      <c r="T1060" s="92" t="str">
        <f t="shared" si="237"/>
        <v/>
      </c>
      <c r="U1060" s="94" t="str">
        <f t="shared" si="230"/>
        <v/>
      </c>
      <c r="V1060" s="95" t="str">
        <f t="shared" si="231"/>
        <v/>
      </c>
      <c r="W1060" s="95" t="str">
        <f t="shared" si="238"/>
        <v/>
      </c>
      <c r="X1060" s="96" t="str">
        <f t="shared" si="239"/>
        <v/>
      </c>
    </row>
    <row r="1061" spans="1:24" ht="14.4" x14ac:dyDescent="0.3">
      <c r="A1061" s="13"/>
      <c r="B1061" s="76"/>
      <c r="C1061" s="78"/>
      <c r="D1061" s="77"/>
      <c r="E1061" s="66"/>
      <c r="J1061" s="88" t="str">
        <f t="shared" si="227"/>
        <v/>
      </c>
      <c r="K1061" s="89" t="str">
        <f t="shared" ca="1" si="228"/>
        <v/>
      </c>
      <c r="L1061" s="88" t="str">
        <f t="shared" si="232"/>
        <v/>
      </c>
      <c r="M1061" s="90" t="str">
        <f ca="1">IF(J1061="","",VALUE(LEFT(OFFSET($E$7,$H$13*($J1061-1),0),MAX(ISNUMBER(VALUE(MID(OFFSET($E$7,$H$13*($J1061-1),0),{1,2,3,4,5,6,7,8,9},1)))*{1,2,3,4,5,6,7,8,9}))))</f>
        <v/>
      </c>
      <c r="N1061" s="90" t="str">
        <f t="shared" ca="1" si="226"/>
        <v/>
      </c>
      <c r="O1061" s="91" t="str">
        <f t="shared" si="233"/>
        <v/>
      </c>
      <c r="P1061" s="91" t="str">
        <f t="shared" si="234"/>
        <v/>
      </c>
      <c r="Q1061" s="92" t="str">
        <f t="shared" si="229"/>
        <v/>
      </c>
      <c r="R1061" s="92" t="str">
        <f t="shared" si="235"/>
        <v/>
      </c>
      <c r="S1061" s="92" t="str">
        <f t="shared" si="236"/>
        <v/>
      </c>
      <c r="T1061" s="92" t="str">
        <f t="shared" si="237"/>
        <v/>
      </c>
      <c r="U1061" s="94" t="str">
        <f t="shared" si="230"/>
        <v/>
      </c>
      <c r="V1061" s="95" t="str">
        <f t="shared" si="231"/>
        <v/>
      </c>
      <c r="W1061" s="95" t="str">
        <f t="shared" si="238"/>
        <v/>
      </c>
      <c r="X1061" s="96" t="str">
        <f t="shared" si="239"/>
        <v/>
      </c>
    </row>
    <row r="1062" spans="1:24" ht="14.4" x14ac:dyDescent="0.3">
      <c r="A1062" s="13"/>
      <c r="B1062" s="76"/>
      <c r="C1062" s="78"/>
      <c r="D1062" s="77"/>
      <c r="E1062" s="66"/>
      <c r="J1062" s="88" t="str">
        <f t="shared" si="227"/>
        <v/>
      </c>
      <c r="K1062" s="89" t="str">
        <f t="shared" ca="1" si="228"/>
        <v/>
      </c>
      <c r="L1062" s="88" t="str">
        <f t="shared" si="232"/>
        <v/>
      </c>
      <c r="M1062" s="90" t="str">
        <f ca="1">IF(J1062="","",VALUE(LEFT(OFFSET($E$7,$H$13*($J1062-1),0),MAX(ISNUMBER(VALUE(MID(OFFSET($E$7,$H$13*($J1062-1),0),{1,2,3,4,5,6,7,8,9},1)))*{1,2,3,4,5,6,7,8,9}))))</f>
        <v/>
      </c>
      <c r="N1062" s="90" t="str">
        <f t="shared" ca="1" si="226"/>
        <v/>
      </c>
      <c r="O1062" s="91" t="str">
        <f t="shared" si="233"/>
        <v/>
      </c>
      <c r="P1062" s="91" t="str">
        <f t="shared" si="234"/>
        <v/>
      </c>
      <c r="Q1062" s="92" t="str">
        <f t="shared" si="229"/>
        <v/>
      </c>
      <c r="R1062" s="92" t="str">
        <f t="shared" si="235"/>
        <v/>
      </c>
      <c r="S1062" s="92" t="str">
        <f t="shared" si="236"/>
        <v/>
      </c>
      <c r="T1062" s="92" t="str">
        <f t="shared" si="237"/>
        <v/>
      </c>
      <c r="U1062" s="94" t="str">
        <f t="shared" si="230"/>
        <v/>
      </c>
      <c r="V1062" s="95" t="str">
        <f t="shared" si="231"/>
        <v/>
      </c>
      <c r="W1062" s="95" t="str">
        <f t="shared" si="238"/>
        <v/>
      </c>
      <c r="X1062" s="96" t="str">
        <f t="shared" si="239"/>
        <v/>
      </c>
    </row>
    <row r="1063" spans="1:24" ht="14.4" x14ac:dyDescent="0.3">
      <c r="A1063" s="13"/>
      <c r="B1063" s="76"/>
      <c r="C1063" s="78"/>
      <c r="D1063" s="77"/>
      <c r="E1063" s="66"/>
      <c r="J1063" s="88" t="str">
        <f t="shared" si="227"/>
        <v/>
      </c>
      <c r="K1063" s="89" t="str">
        <f t="shared" ca="1" si="228"/>
        <v/>
      </c>
      <c r="L1063" s="88" t="str">
        <f t="shared" si="232"/>
        <v/>
      </c>
      <c r="M1063" s="90" t="str">
        <f ca="1">IF(J1063="","",VALUE(LEFT(OFFSET($E$7,$H$13*($J1063-1),0),MAX(ISNUMBER(VALUE(MID(OFFSET($E$7,$H$13*($J1063-1),0),{1,2,3,4,5,6,7,8,9},1)))*{1,2,3,4,5,6,7,8,9}))))</f>
        <v/>
      </c>
      <c r="N1063" s="90" t="str">
        <f t="shared" ca="1" si="226"/>
        <v/>
      </c>
      <c r="O1063" s="91" t="str">
        <f t="shared" si="233"/>
        <v/>
      </c>
      <c r="P1063" s="91" t="str">
        <f t="shared" si="234"/>
        <v/>
      </c>
      <c r="Q1063" s="92" t="str">
        <f t="shared" si="229"/>
        <v/>
      </c>
      <c r="R1063" s="92" t="str">
        <f t="shared" si="235"/>
        <v/>
      </c>
      <c r="S1063" s="92" t="str">
        <f t="shared" si="236"/>
        <v/>
      </c>
      <c r="T1063" s="92" t="str">
        <f t="shared" si="237"/>
        <v/>
      </c>
      <c r="U1063" s="94" t="str">
        <f t="shared" si="230"/>
        <v/>
      </c>
      <c r="V1063" s="95" t="str">
        <f t="shared" si="231"/>
        <v/>
      </c>
      <c r="W1063" s="95" t="str">
        <f t="shared" si="238"/>
        <v/>
      </c>
      <c r="X1063" s="96" t="str">
        <f t="shared" si="239"/>
        <v/>
      </c>
    </row>
    <row r="1064" spans="1:24" ht="14.4" x14ac:dyDescent="0.3">
      <c r="A1064" s="13"/>
      <c r="B1064" s="76"/>
      <c r="C1064" s="78"/>
      <c r="D1064" s="77"/>
      <c r="E1064" s="66"/>
      <c r="J1064" s="88" t="str">
        <f t="shared" si="227"/>
        <v/>
      </c>
      <c r="K1064" s="89" t="str">
        <f t="shared" ca="1" si="228"/>
        <v/>
      </c>
      <c r="L1064" s="88" t="str">
        <f t="shared" si="232"/>
        <v/>
      </c>
      <c r="M1064" s="90" t="str">
        <f ca="1">IF(J1064="","",VALUE(LEFT(OFFSET($E$7,$H$13*($J1064-1),0),MAX(ISNUMBER(VALUE(MID(OFFSET($E$7,$H$13*($J1064-1),0),{1,2,3,4,5,6,7,8,9},1)))*{1,2,3,4,5,6,7,8,9}))))</f>
        <v/>
      </c>
      <c r="N1064" s="90" t="str">
        <f t="shared" ca="1" si="226"/>
        <v/>
      </c>
      <c r="O1064" s="91" t="str">
        <f t="shared" si="233"/>
        <v/>
      </c>
      <c r="P1064" s="91" t="str">
        <f t="shared" si="234"/>
        <v/>
      </c>
      <c r="Q1064" s="92" t="str">
        <f t="shared" si="229"/>
        <v/>
      </c>
      <c r="R1064" s="92" t="str">
        <f t="shared" si="235"/>
        <v/>
      </c>
      <c r="S1064" s="92" t="str">
        <f t="shared" si="236"/>
        <v/>
      </c>
      <c r="T1064" s="92" t="str">
        <f t="shared" si="237"/>
        <v/>
      </c>
      <c r="U1064" s="94" t="str">
        <f t="shared" si="230"/>
        <v/>
      </c>
      <c r="V1064" s="95" t="str">
        <f t="shared" si="231"/>
        <v/>
      </c>
      <c r="W1064" s="95" t="str">
        <f t="shared" si="238"/>
        <v/>
      </c>
      <c r="X1064" s="96" t="str">
        <f t="shared" si="239"/>
        <v/>
      </c>
    </row>
    <row r="1065" spans="1:24" ht="14.4" x14ac:dyDescent="0.3">
      <c r="A1065" s="13"/>
      <c r="B1065" s="76"/>
      <c r="C1065" s="78"/>
      <c r="D1065" s="77"/>
      <c r="E1065" s="66"/>
      <c r="J1065" s="88" t="str">
        <f t="shared" si="227"/>
        <v/>
      </c>
      <c r="K1065" s="89" t="str">
        <f t="shared" ca="1" si="228"/>
        <v/>
      </c>
      <c r="L1065" s="88" t="str">
        <f t="shared" si="232"/>
        <v/>
      </c>
      <c r="M1065" s="90" t="str">
        <f ca="1">IF(J1065="","",VALUE(LEFT(OFFSET($E$7,$H$13*($J1065-1),0),MAX(ISNUMBER(VALUE(MID(OFFSET($E$7,$H$13*($J1065-1),0),{1,2,3,4,5,6,7,8,9},1)))*{1,2,3,4,5,6,7,8,9}))))</f>
        <v/>
      </c>
      <c r="N1065" s="90" t="str">
        <f t="shared" ca="1" si="226"/>
        <v/>
      </c>
      <c r="O1065" s="91" t="str">
        <f t="shared" si="233"/>
        <v/>
      </c>
      <c r="P1065" s="91" t="str">
        <f t="shared" si="234"/>
        <v/>
      </c>
      <c r="Q1065" s="92" t="str">
        <f t="shared" si="229"/>
        <v/>
      </c>
      <c r="R1065" s="92" t="str">
        <f t="shared" si="235"/>
        <v/>
      </c>
      <c r="S1065" s="92" t="str">
        <f t="shared" si="236"/>
        <v/>
      </c>
      <c r="T1065" s="92" t="str">
        <f t="shared" si="237"/>
        <v/>
      </c>
      <c r="U1065" s="94" t="str">
        <f t="shared" si="230"/>
        <v/>
      </c>
      <c r="V1065" s="95" t="str">
        <f t="shared" si="231"/>
        <v/>
      </c>
      <c r="W1065" s="95" t="str">
        <f t="shared" si="238"/>
        <v/>
      </c>
      <c r="X1065" s="96" t="str">
        <f t="shared" si="239"/>
        <v/>
      </c>
    </row>
    <row r="1066" spans="1:24" ht="14.4" x14ac:dyDescent="0.3">
      <c r="A1066" s="13"/>
      <c r="B1066" s="76"/>
      <c r="C1066" s="78"/>
      <c r="D1066" s="77"/>
      <c r="E1066" s="66"/>
      <c r="J1066" s="88" t="str">
        <f t="shared" si="227"/>
        <v/>
      </c>
      <c r="K1066" s="89" t="str">
        <f t="shared" ca="1" si="228"/>
        <v/>
      </c>
      <c r="L1066" s="88" t="str">
        <f t="shared" si="232"/>
        <v/>
      </c>
      <c r="M1066" s="90" t="str">
        <f ca="1">IF(J1066="","",VALUE(LEFT(OFFSET($E$7,$H$13*($J1066-1),0),MAX(ISNUMBER(VALUE(MID(OFFSET($E$7,$H$13*($J1066-1),0),{1,2,3,4,5,6,7,8,9},1)))*{1,2,3,4,5,6,7,8,9}))))</f>
        <v/>
      </c>
      <c r="N1066" s="90" t="str">
        <f t="shared" ca="1" si="226"/>
        <v/>
      </c>
      <c r="O1066" s="91" t="str">
        <f t="shared" si="233"/>
        <v/>
      </c>
      <c r="P1066" s="91" t="str">
        <f t="shared" si="234"/>
        <v/>
      </c>
      <c r="Q1066" s="92" t="str">
        <f t="shared" si="229"/>
        <v/>
      </c>
      <c r="R1066" s="92" t="str">
        <f t="shared" si="235"/>
        <v/>
      </c>
      <c r="S1066" s="92" t="str">
        <f t="shared" si="236"/>
        <v/>
      </c>
      <c r="T1066" s="92" t="str">
        <f t="shared" si="237"/>
        <v/>
      </c>
      <c r="U1066" s="94" t="str">
        <f t="shared" si="230"/>
        <v/>
      </c>
      <c r="V1066" s="95" t="str">
        <f t="shared" si="231"/>
        <v/>
      </c>
      <c r="W1066" s="95" t="str">
        <f t="shared" si="238"/>
        <v/>
      </c>
      <c r="X1066" s="96" t="str">
        <f t="shared" si="239"/>
        <v/>
      </c>
    </row>
    <row r="1067" spans="1:24" ht="14.4" x14ac:dyDescent="0.3">
      <c r="A1067" s="13"/>
      <c r="B1067" s="76"/>
      <c r="C1067" s="78"/>
      <c r="D1067" s="77"/>
      <c r="E1067" s="66"/>
      <c r="J1067" s="88" t="str">
        <f t="shared" si="227"/>
        <v/>
      </c>
      <c r="K1067" s="89" t="str">
        <f t="shared" ca="1" si="228"/>
        <v/>
      </c>
      <c r="L1067" s="88" t="str">
        <f t="shared" si="232"/>
        <v/>
      </c>
      <c r="M1067" s="90" t="str">
        <f ca="1">IF(J1067="","",VALUE(LEFT(OFFSET($E$7,$H$13*($J1067-1),0),MAX(ISNUMBER(VALUE(MID(OFFSET($E$7,$H$13*($J1067-1),0),{1,2,3,4,5,6,7,8,9},1)))*{1,2,3,4,5,6,7,8,9}))))</f>
        <v/>
      </c>
      <c r="N1067" s="90" t="str">
        <f t="shared" ca="1" si="226"/>
        <v/>
      </c>
      <c r="O1067" s="91" t="str">
        <f t="shared" si="233"/>
        <v/>
      </c>
      <c r="P1067" s="91" t="str">
        <f t="shared" si="234"/>
        <v/>
      </c>
      <c r="Q1067" s="92" t="str">
        <f t="shared" si="229"/>
        <v/>
      </c>
      <c r="R1067" s="92" t="str">
        <f t="shared" si="235"/>
        <v/>
      </c>
      <c r="S1067" s="92" t="str">
        <f t="shared" si="236"/>
        <v/>
      </c>
      <c r="T1067" s="92" t="str">
        <f t="shared" si="237"/>
        <v/>
      </c>
      <c r="U1067" s="94" t="str">
        <f t="shared" si="230"/>
        <v/>
      </c>
      <c r="V1067" s="95" t="str">
        <f t="shared" si="231"/>
        <v/>
      </c>
      <c r="W1067" s="95" t="str">
        <f t="shared" si="238"/>
        <v/>
      </c>
      <c r="X1067" s="96" t="str">
        <f t="shared" si="239"/>
        <v/>
      </c>
    </row>
    <row r="1068" spans="1:24" ht="14.4" x14ac:dyDescent="0.3">
      <c r="A1068" s="13"/>
      <c r="B1068" s="76"/>
      <c r="C1068" s="78"/>
      <c r="D1068" s="77"/>
      <c r="E1068" s="66"/>
      <c r="J1068" s="88" t="str">
        <f t="shared" si="227"/>
        <v/>
      </c>
      <c r="K1068" s="89" t="str">
        <f t="shared" ca="1" si="228"/>
        <v/>
      </c>
      <c r="L1068" s="88" t="str">
        <f t="shared" si="232"/>
        <v/>
      </c>
      <c r="M1068" s="90" t="str">
        <f ca="1">IF(J1068="","",VALUE(LEFT(OFFSET($E$7,$H$13*($J1068-1),0),MAX(ISNUMBER(VALUE(MID(OFFSET($E$7,$H$13*($J1068-1),0),{1,2,3,4,5,6,7,8,9},1)))*{1,2,3,4,5,6,7,8,9}))))</f>
        <v/>
      </c>
      <c r="N1068" s="90" t="str">
        <f t="shared" ca="1" si="226"/>
        <v/>
      </c>
      <c r="O1068" s="91" t="str">
        <f t="shared" si="233"/>
        <v/>
      </c>
      <c r="P1068" s="91" t="str">
        <f t="shared" si="234"/>
        <v/>
      </c>
      <c r="Q1068" s="92" t="str">
        <f t="shared" si="229"/>
        <v/>
      </c>
      <c r="R1068" s="92" t="str">
        <f t="shared" si="235"/>
        <v/>
      </c>
      <c r="S1068" s="92" t="str">
        <f t="shared" si="236"/>
        <v/>
      </c>
      <c r="T1068" s="92" t="str">
        <f t="shared" si="237"/>
        <v/>
      </c>
      <c r="U1068" s="94" t="str">
        <f t="shared" si="230"/>
        <v/>
      </c>
      <c r="V1068" s="95" t="str">
        <f t="shared" si="231"/>
        <v/>
      </c>
      <c r="W1068" s="95" t="str">
        <f t="shared" si="238"/>
        <v/>
      </c>
      <c r="X1068" s="96" t="str">
        <f t="shared" si="239"/>
        <v/>
      </c>
    </row>
    <row r="1069" spans="1:24" ht="14.4" x14ac:dyDescent="0.3">
      <c r="A1069" s="13"/>
      <c r="B1069" s="76"/>
      <c r="C1069" s="78"/>
      <c r="D1069" s="77"/>
      <c r="E1069" s="66"/>
      <c r="J1069" s="88" t="str">
        <f t="shared" si="227"/>
        <v/>
      </c>
      <c r="K1069" s="89" t="str">
        <f t="shared" ca="1" si="228"/>
        <v/>
      </c>
      <c r="L1069" s="88" t="str">
        <f t="shared" si="232"/>
        <v/>
      </c>
      <c r="M1069" s="90" t="str">
        <f ca="1">IF(J1069="","",VALUE(LEFT(OFFSET($E$7,$H$13*($J1069-1),0),MAX(ISNUMBER(VALUE(MID(OFFSET($E$7,$H$13*($J1069-1),0),{1,2,3,4,5,6,7,8,9},1)))*{1,2,3,4,5,6,7,8,9}))))</f>
        <v/>
      </c>
      <c r="N1069" s="90" t="str">
        <f t="shared" ca="1" si="226"/>
        <v/>
      </c>
      <c r="O1069" s="91" t="str">
        <f t="shared" si="233"/>
        <v/>
      </c>
      <c r="P1069" s="91" t="str">
        <f t="shared" si="234"/>
        <v/>
      </c>
      <c r="Q1069" s="92" t="str">
        <f t="shared" si="229"/>
        <v/>
      </c>
      <c r="R1069" s="92" t="str">
        <f t="shared" si="235"/>
        <v/>
      </c>
      <c r="S1069" s="92" t="str">
        <f t="shared" si="236"/>
        <v/>
      </c>
      <c r="T1069" s="92" t="str">
        <f t="shared" si="237"/>
        <v/>
      </c>
      <c r="U1069" s="94" t="str">
        <f t="shared" si="230"/>
        <v/>
      </c>
      <c r="V1069" s="95" t="str">
        <f t="shared" si="231"/>
        <v/>
      </c>
      <c r="W1069" s="95" t="str">
        <f t="shared" si="238"/>
        <v/>
      </c>
      <c r="X1069" s="96" t="str">
        <f t="shared" si="239"/>
        <v/>
      </c>
    </row>
    <row r="1070" spans="1:24" ht="14.4" x14ac:dyDescent="0.3">
      <c r="A1070" s="13"/>
      <c r="B1070" s="76"/>
      <c r="C1070" s="78"/>
      <c r="D1070" s="77"/>
      <c r="E1070" s="66"/>
      <c r="J1070" s="88" t="str">
        <f t="shared" si="227"/>
        <v/>
      </c>
      <c r="K1070" s="89" t="str">
        <f t="shared" ca="1" si="228"/>
        <v/>
      </c>
      <c r="L1070" s="88" t="str">
        <f t="shared" si="232"/>
        <v/>
      </c>
      <c r="M1070" s="90" t="str">
        <f ca="1">IF(J1070="","",VALUE(LEFT(OFFSET($E$7,$H$13*($J1070-1),0),MAX(ISNUMBER(VALUE(MID(OFFSET($E$7,$H$13*($J1070-1),0),{1,2,3,4,5,6,7,8,9},1)))*{1,2,3,4,5,6,7,8,9}))))</f>
        <v/>
      </c>
      <c r="N1070" s="90" t="str">
        <f t="shared" ca="1" si="226"/>
        <v/>
      </c>
      <c r="O1070" s="91" t="str">
        <f t="shared" si="233"/>
        <v/>
      </c>
      <c r="P1070" s="91" t="str">
        <f t="shared" si="234"/>
        <v/>
      </c>
      <c r="Q1070" s="92" t="str">
        <f t="shared" si="229"/>
        <v/>
      </c>
      <c r="R1070" s="92" t="str">
        <f t="shared" si="235"/>
        <v/>
      </c>
      <c r="S1070" s="92" t="str">
        <f t="shared" si="236"/>
        <v/>
      </c>
      <c r="T1070" s="92" t="str">
        <f t="shared" si="237"/>
        <v/>
      </c>
      <c r="U1070" s="94" t="str">
        <f t="shared" si="230"/>
        <v/>
      </c>
      <c r="V1070" s="95" t="str">
        <f t="shared" si="231"/>
        <v/>
      </c>
      <c r="W1070" s="95" t="str">
        <f t="shared" si="238"/>
        <v/>
      </c>
      <c r="X1070" s="96" t="str">
        <f t="shared" si="239"/>
        <v/>
      </c>
    </row>
    <row r="1071" spans="1:24" ht="14.4" x14ac:dyDescent="0.3">
      <c r="A1071" s="13"/>
      <c r="B1071" s="76"/>
      <c r="C1071" s="78"/>
      <c r="D1071" s="77"/>
      <c r="E1071" s="66"/>
      <c r="J1071" s="88" t="str">
        <f t="shared" si="227"/>
        <v/>
      </c>
      <c r="K1071" s="89" t="str">
        <f t="shared" ca="1" si="228"/>
        <v/>
      </c>
      <c r="L1071" s="88" t="str">
        <f t="shared" si="232"/>
        <v/>
      </c>
      <c r="M1071" s="90" t="str">
        <f ca="1">IF(J1071="","",VALUE(LEFT(OFFSET($E$7,$H$13*($J1071-1),0),MAX(ISNUMBER(VALUE(MID(OFFSET($E$7,$H$13*($J1071-1),0),{1,2,3,4,5,6,7,8,9},1)))*{1,2,3,4,5,6,7,8,9}))))</f>
        <v/>
      </c>
      <c r="N1071" s="90" t="str">
        <f t="shared" ca="1" si="226"/>
        <v/>
      </c>
      <c r="O1071" s="91" t="str">
        <f t="shared" si="233"/>
        <v/>
      </c>
      <c r="P1071" s="91" t="str">
        <f t="shared" si="234"/>
        <v/>
      </c>
      <c r="Q1071" s="92" t="str">
        <f t="shared" si="229"/>
        <v/>
      </c>
      <c r="R1071" s="92" t="str">
        <f t="shared" si="235"/>
        <v/>
      </c>
      <c r="S1071" s="92" t="str">
        <f t="shared" si="236"/>
        <v/>
      </c>
      <c r="T1071" s="92" t="str">
        <f t="shared" si="237"/>
        <v/>
      </c>
      <c r="U1071" s="94" t="str">
        <f t="shared" si="230"/>
        <v/>
      </c>
      <c r="V1071" s="95" t="str">
        <f t="shared" si="231"/>
        <v/>
      </c>
      <c r="W1071" s="95" t="str">
        <f t="shared" si="238"/>
        <v/>
      </c>
      <c r="X1071" s="96" t="str">
        <f t="shared" si="239"/>
        <v/>
      </c>
    </row>
    <row r="1072" spans="1:24" ht="14.4" x14ac:dyDescent="0.3">
      <c r="A1072" s="13"/>
      <c r="B1072" s="76"/>
      <c r="C1072" s="78"/>
      <c r="D1072" s="77"/>
      <c r="E1072" s="66"/>
      <c r="J1072" s="88" t="str">
        <f t="shared" si="227"/>
        <v/>
      </c>
      <c r="K1072" s="89" t="str">
        <f t="shared" ca="1" si="228"/>
        <v/>
      </c>
      <c r="L1072" s="88" t="str">
        <f t="shared" si="232"/>
        <v/>
      </c>
      <c r="M1072" s="90" t="str">
        <f ca="1">IF(J1072="","",VALUE(LEFT(OFFSET($E$7,$H$13*($J1072-1),0),MAX(ISNUMBER(VALUE(MID(OFFSET($E$7,$H$13*($J1072-1),0),{1,2,3,4,5,6,7,8,9},1)))*{1,2,3,4,5,6,7,8,9}))))</f>
        <v/>
      </c>
      <c r="N1072" s="90" t="str">
        <f t="shared" ca="1" si="226"/>
        <v/>
      </c>
      <c r="O1072" s="91" t="str">
        <f t="shared" si="233"/>
        <v/>
      </c>
      <c r="P1072" s="91" t="str">
        <f t="shared" si="234"/>
        <v/>
      </c>
      <c r="Q1072" s="92" t="str">
        <f t="shared" si="229"/>
        <v/>
      </c>
      <c r="R1072" s="92" t="str">
        <f t="shared" si="235"/>
        <v/>
      </c>
      <c r="S1072" s="92" t="str">
        <f t="shared" si="236"/>
        <v/>
      </c>
      <c r="T1072" s="92" t="str">
        <f t="shared" si="237"/>
        <v/>
      </c>
      <c r="U1072" s="94" t="str">
        <f t="shared" si="230"/>
        <v/>
      </c>
      <c r="V1072" s="95" t="str">
        <f t="shared" si="231"/>
        <v/>
      </c>
      <c r="W1072" s="95" t="str">
        <f t="shared" si="238"/>
        <v/>
      </c>
      <c r="X1072" s="96" t="str">
        <f t="shared" si="239"/>
        <v/>
      </c>
    </row>
    <row r="1073" spans="1:24" ht="14.4" x14ac:dyDescent="0.3">
      <c r="A1073" s="13"/>
      <c r="B1073" s="76"/>
      <c r="C1073" s="78"/>
      <c r="D1073" s="77"/>
      <c r="E1073" s="66"/>
      <c r="J1073" s="88" t="str">
        <f t="shared" si="227"/>
        <v/>
      </c>
      <c r="K1073" s="89" t="str">
        <f t="shared" ca="1" si="228"/>
        <v/>
      </c>
      <c r="L1073" s="88" t="str">
        <f t="shared" si="232"/>
        <v/>
      </c>
      <c r="M1073" s="90" t="str">
        <f ca="1">IF(J1073="","",VALUE(LEFT(OFFSET($E$7,$H$13*($J1073-1),0),MAX(ISNUMBER(VALUE(MID(OFFSET($E$7,$H$13*($J1073-1),0),{1,2,3,4,5,6,7,8,9},1)))*{1,2,3,4,5,6,7,8,9}))))</f>
        <v/>
      </c>
      <c r="N1073" s="90" t="str">
        <f t="shared" ca="1" si="226"/>
        <v/>
      </c>
      <c r="O1073" s="91" t="str">
        <f t="shared" si="233"/>
        <v/>
      </c>
      <c r="P1073" s="91" t="str">
        <f t="shared" si="234"/>
        <v/>
      </c>
      <c r="Q1073" s="92" t="str">
        <f t="shared" si="229"/>
        <v/>
      </c>
      <c r="R1073" s="92" t="str">
        <f t="shared" si="235"/>
        <v/>
      </c>
      <c r="S1073" s="92" t="str">
        <f t="shared" si="236"/>
        <v/>
      </c>
      <c r="T1073" s="92" t="str">
        <f t="shared" si="237"/>
        <v/>
      </c>
      <c r="U1073" s="94" t="str">
        <f t="shared" si="230"/>
        <v/>
      </c>
      <c r="V1073" s="95" t="str">
        <f t="shared" si="231"/>
        <v/>
      </c>
      <c r="W1073" s="95" t="str">
        <f t="shared" si="238"/>
        <v/>
      </c>
      <c r="X1073" s="96" t="str">
        <f t="shared" si="239"/>
        <v/>
      </c>
    </row>
    <row r="1074" spans="1:24" ht="14.4" x14ac:dyDescent="0.3">
      <c r="A1074" s="13"/>
      <c r="B1074" s="76"/>
      <c r="C1074" s="78"/>
      <c r="D1074" s="77"/>
      <c r="E1074" s="66"/>
      <c r="J1074" s="88" t="str">
        <f t="shared" si="227"/>
        <v/>
      </c>
      <c r="K1074" s="89" t="str">
        <f t="shared" ca="1" si="228"/>
        <v/>
      </c>
      <c r="L1074" s="88" t="str">
        <f t="shared" si="232"/>
        <v/>
      </c>
      <c r="M1074" s="90" t="str">
        <f ca="1">IF(J1074="","",VALUE(LEFT(OFFSET($E$7,$H$13*($J1074-1),0),MAX(ISNUMBER(VALUE(MID(OFFSET($E$7,$H$13*($J1074-1),0),{1,2,3,4,5,6,7,8,9},1)))*{1,2,3,4,5,6,7,8,9}))))</f>
        <v/>
      </c>
      <c r="N1074" s="90" t="str">
        <f t="shared" ca="1" si="226"/>
        <v/>
      </c>
      <c r="O1074" s="91" t="str">
        <f t="shared" si="233"/>
        <v/>
      </c>
      <c r="P1074" s="91" t="str">
        <f t="shared" si="234"/>
        <v/>
      </c>
      <c r="Q1074" s="92" t="str">
        <f t="shared" si="229"/>
        <v/>
      </c>
      <c r="R1074" s="92" t="str">
        <f t="shared" si="235"/>
        <v/>
      </c>
      <c r="S1074" s="92" t="str">
        <f t="shared" si="236"/>
        <v/>
      </c>
      <c r="T1074" s="92" t="str">
        <f t="shared" si="237"/>
        <v/>
      </c>
      <c r="U1074" s="94" t="str">
        <f t="shared" si="230"/>
        <v/>
      </c>
      <c r="V1074" s="95" t="str">
        <f t="shared" si="231"/>
        <v/>
      </c>
      <c r="W1074" s="95" t="str">
        <f t="shared" si="238"/>
        <v/>
      </c>
      <c r="X1074" s="96" t="str">
        <f t="shared" si="239"/>
        <v/>
      </c>
    </row>
    <row r="1075" spans="1:24" ht="14.4" x14ac:dyDescent="0.3">
      <c r="A1075" s="13"/>
      <c r="B1075" s="76"/>
      <c r="C1075" s="78"/>
      <c r="D1075" s="77"/>
      <c r="E1075" s="66"/>
      <c r="J1075" s="88" t="str">
        <f t="shared" si="227"/>
        <v/>
      </c>
      <c r="K1075" s="89" t="str">
        <f t="shared" ca="1" si="228"/>
        <v/>
      </c>
      <c r="L1075" s="88" t="str">
        <f t="shared" si="232"/>
        <v/>
      </c>
      <c r="M1075" s="90" t="str">
        <f ca="1">IF(J1075="","",VALUE(LEFT(OFFSET($E$7,$H$13*($J1075-1),0),MAX(ISNUMBER(VALUE(MID(OFFSET($E$7,$H$13*($J1075-1),0),{1,2,3,4,5,6,7,8,9},1)))*{1,2,3,4,5,6,7,8,9}))))</f>
        <v/>
      </c>
      <c r="N1075" s="90" t="str">
        <f t="shared" ca="1" si="226"/>
        <v/>
      </c>
      <c r="O1075" s="91" t="str">
        <f t="shared" si="233"/>
        <v/>
      </c>
      <c r="P1075" s="91" t="str">
        <f t="shared" si="234"/>
        <v/>
      </c>
      <c r="Q1075" s="92" t="str">
        <f t="shared" si="229"/>
        <v/>
      </c>
      <c r="R1075" s="92" t="str">
        <f t="shared" si="235"/>
        <v/>
      </c>
      <c r="S1075" s="92" t="str">
        <f t="shared" si="236"/>
        <v/>
      </c>
      <c r="T1075" s="92" t="str">
        <f t="shared" si="237"/>
        <v/>
      </c>
      <c r="U1075" s="94" t="str">
        <f t="shared" si="230"/>
        <v/>
      </c>
      <c r="V1075" s="95" t="str">
        <f t="shared" si="231"/>
        <v/>
      </c>
      <c r="W1075" s="95" t="str">
        <f t="shared" si="238"/>
        <v/>
      </c>
      <c r="X1075" s="96" t="str">
        <f t="shared" si="239"/>
        <v/>
      </c>
    </row>
    <row r="1076" spans="1:24" ht="14.4" x14ac:dyDescent="0.3">
      <c r="A1076" s="13"/>
      <c r="B1076" s="76"/>
      <c r="C1076" s="78"/>
      <c r="D1076" s="77"/>
      <c r="E1076" s="66"/>
      <c r="J1076" s="88" t="str">
        <f t="shared" si="227"/>
        <v/>
      </c>
      <c r="K1076" s="89" t="str">
        <f t="shared" ca="1" si="228"/>
        <v/>
      </c>
      <c r="L1076" s="88" t="str">
        <f t="shared" si="232"/>
        <v/>
      </c>
      <c r="M1076" s="90" t="str">
        <f ca="1">IF(J1076="","",VALUE(LEFT(OFFSET($E$7,$H$13*($J1076-1),0),MAX(ISNUMBER(VALUE(MID(OFFSET($E$7,$H$13*($J1076-1),0),{1,2,3,4,5,6,7,8,9},1)))*{1,2,3,4,5,6,7,8,9}))))</f>
        <v/>
      </c>
      <c r="N1076" s="90" t="str">
        <f t="shared" ca="1" si="226"/>
        <v/>
      </c>
      <c r="O1076" s="91" t="str">
        <f t="shared" si="233"/>
        <v/>
      </c>
      <c r="P1076" s="91" t="str">
        <f t="shared" si="234"/>
        <v/>
      </c>
      <c r="Q1076" s="92" t="str">
        <f t="shared" si="229"/>
        <v/>
      </c>
      <c r="R1076" s="92" t="str">
        <f t="shared" si="235"/>
        <v/>
      </c>
      <c r="S1076" s="92" t="str">
        <f t="shared" si="236"/>
        <v/>
      </c>
      <c r="T1076" s="92" t="str">
        <f t="shared" si="237"/>
        <v/>
      </c>
      <c r="U1076" s="94" t="str">
        <f t="shared" si="230"/>
        <v/>
      </c>
      <c r="V1076" s="95" t="str">
        <f t="shared" si="231"/>
        <v/>
      </c>
      <c r="W1076" s="95" t="str">
        <f t="shared" si="238"/>
        <v/>
      </c>
      <c r="X1076" s="96" t="str">
        <f t="shared" si="239"/>
        <v/>
      </c>
    </row>
    <row r="1077" spans="1:24" ht="14.4" x14ac:dyDescent="0.3">
      <c r="A1077" s="13"/>
      <c r="B1077" s="76"/>
      <c r="C1077" s="78"/>
      <c r="D1077" s="77"/>
      <c r="E1077" s="66"/>
      <c r="J1077" s="88" t="str">
        <f t="shared" si="227"/>
        <v/>
      </c>
      <c r="K1077" s="89" t="str">
        <f t="shared" ca="1" si="228"/>
        <v/>
      </c>
      <c r="L1077" s="88" t="str">
        <f t="shared" si="232"/>
        <v/>
      </c>
      <c r="M1077" s="90" t="str">
        <f ca="1">IF(J1077="","",VALUE(LEFT(OFFSET($E$7,$H$13*($J1077-1),0),MAX(ISNUMBER(VALUE(MID(OFFSET($E$7,$H$13*($J1077-1),0),{1,2,3,4,5,6,7,8,9},1)))*{1,2,3,4,5,6,7,8,9}))))</f>
        <v/>
      </c>
      <c r="N1077" s="90" t="str">
        <f t="shared" ca="1" si="226"/>
        <v/>
      </c>
      <c r="O1077" s="91" t="str">
        <f t="shared" si="233"/>
        <v/>
      </c>
      <c r="P1077" s="91" t="str">
        <f t="shared" si="234"/>
        <v/>
      </c>
      <c r="Q1077" s="92" t="str">
        <f t="shared" si="229"/>
        <v/>
      </c>
      <c r="R1077" s="92" t="str">
        <f t="shared" si="235"/>
        <v/>
      </c>
      <c r="S1077" s="92" t="str">
        <f t="shared" si="236"/>
        <v/>
      </c>
      <c r="T1077" s="92" t="str">
        <f t="shared" si="237"/>
        <v/>
      </c>
      <c r="U1077" s="94" t="str">
        <f t="shared" si="230"/>
        <v/>
      </c>
      <c r="V1077" s="95" t="str">
        <f t="shared" si="231"/>
        <v/>
      </c>
      <c r="W1077" s="95" t="str">
        <f t="shared" si="238"/>
        <v/>
      </c>
      <c r="X1077" s="96" t="str">
        <f t="shared" si="239"/>
        <v/>
      </c>
    </row>
    <row r="1078" spans="1:24" ht="14.4" x14ac:dyDescent="0.3">
      <c r="A1078" s="13"/>
      <c r="B1078" s="76"/>
      <c r="C1078" s="78"/>
      <c r="D1078" s="77"/>
      <c r="E1078" s="66"/>
      <c r="J1078" s="88" t="str">
        <f t="shared" si="227"/>
        <v/>
      </c>
      <c r="K1078" s="89" t="str">
        <f t="shared" ca="1" si="228"/>
        <v/>
      </c>
      <c r="L1078" s="88" t="str">
        <f t="shared" si="232"/>
        <v/>
      </c>
      <c r="M1078" s="90" t="str">
        <f ca="1">IF(J1078="","",VALUE(LEFT(OFFSET($E$7,$H$13*($J1078-1),0),MAX(ISNUMBER(VALUE(MID(OFFSET($E$7,$H$13*($J1078-1),0),{1,2,3,4,5,6,7,8,9},1)))*{1,2,3,4,5,6,7,8,9}))))</f>
        <v/>
      </c>
      <c r="N1078" s="90" t="str">
        <f t="shared" ca="1" si="226"/>
        <v/>
      </c>
      <c r="O1078" s="91" t="str">
        <f t="shared" si="233"/>
        <v/>
      </c>
      <c r="P1078" s="91" t="str">
        <f t="shared" si="234"/>
        <v/>
      </c>
      <c r="Q1078" s="92" t="str">
        <f t="shared" si="229"/>
        <v/>
      </c>
      <c r="R1078" s="92" t="str">
        <f t="shared" si="235"/>
        <v/>
      </c>
      <c r="S1078" s="92" t="str">
        <f t="shared" si="236"/>
        <v/>
      </c>
      <c r="T1078" s="92" t="str">
        <f t="shared" si="237"/>
        <v/>
      </c>
      <c r="U1078" s="94" t="str">
        <f t="shared" si="230"/>
        <v/>
      </c>
      <c r="V1078" s="95" t="str">
        <f t="shared" si="231"/>
        <v/>
      </c>
      <c r="W1078" s="95" t="str">
        <f t="shared" si="238"/>
        <v/>
      </c>
      <c r="X1078" s="96" t="str">
        <f t="shared" si="239"/>
        <v/>
      </c>
    </row>
    <row r="1079" spans="1:24" ht="14.4" x14ac:dyDescent="0.3">
      <c r="A1079" s="13"/>
      <c r="B1079" s="76"/>
      <c r="C1079" s="78"/>
      <c r="D1079" s="77"/>
      <c r="E1079" s="66"/>
      <c r="J1079" s="88" t="str">
        <f t="shared" si="227"/>
        <v/>
      </c>
      <c r="K1079" s="89" t="str">
        <f t="shared" ca="1" si="228"/>
        <v/>
      </c>
      <c r="L1079" s="88" t="str">
        <f t="shared" si="232"/>
        <v/>
      </c>
      <c r="M1079" s="90" t="str">
        <f ca="1">IF(J1079="","",VALUE(LEFT(OFFSET($E$7,$H$13*($J1079-1),0),MAX(ISNUMBER(VALUE(MID(OFFSET($E$7,$H$13*($J1079-1),0),{1,2,3,4,5,6,7,8,9},1)))*{1,2,3,4,5,6,7,8,9}))))</f>
        <v/>
      </c>
      <c r="N1079" s="90" t="str">
        <f t="shared" ca="1" si="226"/>
        <v/>
      </c>
      <c r="O1079" s="91" t="str">
        <f t="shared" si="233"/>
        <v/>
      </c>
      <c r="P1079" s="91" t="str">
        <f t="shared" si="234"/>
        <v/>
      </c>
      <c r="Q1079" s="92" t="str">
        <f t="shared" si="229"/>
        <v/>
      </c>
      <c r="R1079" s="92" t="str">
        <f t="shared" si="235"/>
        <v/>
      </c>
      <c r="S1079" s="92" t="str">
        <f t="shared" si="236"/>
        <v/>
      </c>
      <c r="T1079" s="92" t="str">
        <f t="shared" si="237"/>
        <v/>
      </c>
      <c r="U1079" s="94" t="str">
        <f t="shared" si="230"/>
        <v/>
      </c>
      <c r="V1079" s="95" t="str">
        <f t="shared" si="231"/>
        <v/>
      </c>
      <c r="W1079" s="95" t="str">
        <f t="shared" si="238"/>
        <v/>
      </c>
      <c r="X1079" s="96" t="str">
        <f t="shared" si="239"/>
        <v/>
      </c>
    </row>
    <row r="1080" spans="1:24" ht="14.4" x14ac:dyDescent="0.3">
      <c r="A1080" s="13"/>
      <c r="B1080" s="76"/>
      <c r="C1080" s="78"/>
      <c r="D1080" s="77"/>
      <c r="E1080" s="66"/>
      <c r="J1080" s="88" t="str">
        <f t="shared" si="227"/>
        <v/>
      </c>
      <c r="K1080" s="89" t="str">
        <f t="shared" ca="1" si="228"/>
        <v/>
      </c>
      <c r="L1080" s="88" t="str">
        <f t="shared" si="232"/>
        <v/>
      </c>
      <c r="M1080" s="90" t="str">
        <f ca="1">IF(J1080="","",VALUE(LEFT(OFFSET($E$7,$H$13*($J1080-1),0),MAX(ISNUMBER(VALUE(MID(OFFSET($E$7,$H$13*($J1080-1),0),{1,2,3,4,5,6,7,8,9},1)))*{1,2,3,4,5,6,7,8,9}))))</f>
        <v/>
      </c>
      <c r="N1080" s="90" t="str">
        <f t="shared" ca="1" si="226"/>
        <v/>
      </c>
      <c r="O1080" s="91" t="str">
        <f t="shared" si="233"/>
        <v/>
      </c>
      <c r="P1080" s="91" t="str">
        <f t="shared" si="234"/>
        <v/>
      </c>
      <c r="Q1080" s="92" t="str">
        <f t="shared" si="229"/>
        <v/>
      </c>
      <c r="R1080" s="92" t="str">
        <f t="shared" si="235"/>
        <v/>
      </c>
      <c r="S1080" s="92" t="str">
        <f t="shared" si="236"/>
        <v/>
      </c>
      <c r="T1080" s="92" t="str">
        <f t="shared" si="237"/>
        <v/>
      </c>
      <c r="U1080" s="94" t="str">
        <f t="shared" si="230"/>
        <v/>
      </c>
      <c r="V1080" s="95" t="str">
        <f t="shared" si="231"/>
        <v/>
      </c>
      <c r="W1080" s="95" t="str">
        <f t="shared" si="238"/>
        <v/>
      </c>
      <c r="X1080" s="96" t="str">
        <f t="shared" si="239"/>
        <v/>
      </c>
    </row>
    <row r="1081" spans="1:24" ht="14.4" x14ac:dyDescent="0.3">
      <c r="A1081" s="13"/>
      <c r="B1081" s="76"/>
      <c r="C1081" s="78"/>
      <c r="D1081" s="77"/>
      <c r="E1081" s="66"/>
      <c r="J1081" s="88" t="str">
        <f t="shared" si="227"/>
        <v/>
      </c>
      <c r="K1081" s="89" t="str">
        <f t="shared" ca="1" si="228"/>
        <v/>
      </c>
      <c r="L1081" s="88" t="str">
        <f t="shared" si="232"/>
        <v/>
      </c>
      <c r="M1081" s="90" t="str">
        <f ca="1">IF(J1081="","",VALUE(LEFT(OFFSET($E$7,$H$13*($J1081-1),0),MAX(ISNUMBER(VALUE(MID(OFFSET($E$7,$H$13*($J1081-1),0),{1,2,3,4,5,6,7,8,9},1)))*{1,2,3,4,5,6,7,8,9}))))</f>
        <v/>
      </c>
      <c r="N1081" s="90" t="str">
        <f t="shared" ca="1" si="226"/>
        <v/>
      </c>
      <c r="O1081" s="91" t="str">
        <f t="shared" si="233"/>
        <v/>
      </c>
      <c r="P1081" s="91" t="str">
        <f t="shared" si="234"/>
        <v/>
      </c>
      <c r="Q1081" s="92" t="str">
        <f t="shared" si="229"/>
        <v/>
      </c>
      <c r="R1081" s="92" t="str">
        <f t="shared" si="235"/>
        <v/>
      </c>
      <c r="S1081" s="92" t="str">
        <f t="shared" si="236"/>
        <v/>
      </c>
      <c r="T1081" s="92" t="str">
        <f t="shared" si="237"/>
        <v/>
      </c>
      <c r="U1081" s="94" t="str">
        <f t="shared" si="230"/>
        <v/>
      </c>
      <c r="V1081" s="95" t="str">
        <f t="shared" si="231"/>
        <v/>
      </c>
      <c r="W1081" s="95" t="str">
        <f t="shared" si="238"/>
        <v/>
      </c>
      <c r="X1081" s="96" t="str">
        <f t="shared" si="239"/>
        <v/>
      </c>
    </row>
    <row r="1082" spans="1:24" ht="14.4" x14ac:dyDescent="0.3">
      <c r="A1082" s="13"/>
      <c r="B1082" s="76"/>
      <c r="C1082" s="78"/>
      <c r="D1082" s="77"/>
      <c r="E1082" s="66"/>
      <c r="J1082" s="88" t="str">
        <f t="shared" si="227"/>
        <v/>
      </c>
      <c r="K1082" s="89" t="str">
        <f t="shared" ca="1" si="228"/>
        <v/>
      </c>
      <c r="L1082" s="88" t="str">
        <f t="shared" si="232"/>
        <v/>
      </c>
      <c r="M1082" s="90" t="str">
        <f ca="1">IF(J1082="","",VALUE(LEFT(OFFSET($E$7,$H$13*($J1082-1),0),MAX(ISNUMBER(VALUE(MID(OFFSET($E$7,$H$13*($J1082-1),0),{1,2,3,4,5,6,7,8,9},1)))*{1,2,3,4,5,6,7,8,9}))))</f>
        <v/>
      </c>
      <c r="N1082" s="90" t="str">
        <f t="shared" ca="1" si="226"/>
        <v/>
      </c>
      <c r="O1082" s="91" t="str">
        <f t="shared" si="233"/>
        <v/>
      </c>
      <c r="P1082" s="91" t="str">
        <f t="shared" si="234"/>
        <v/>
      </c>
      <c r="Q1082" s="92" t="str">
        <f t="shared" si="229"/>
        <v/>
      </c>
      <c r="R1082" s="92" t="str">
        <f t="shared" si="235"/>
        <v/>
      </c>
      <c r="S1082" s="92" t="str">
        <f t="shared" si="236"/>
        <v/>
      </c>
      <c r="T1082" s="92" t="str">
        <f t="shared" si="237"/>
        <v/>
      </c>
      <c r="U1082" s="94" t="str">
        <f t="shared" si="230"/>
        <v/>
      </c>
      <c r="V1082" s="95" t="str">
        <f t="shared" si="231"/>
        <v/>
      </c>
      <c r="W1082" s="95" t="str">
        <f t="shared" si="238"/>
        <v/>
      </c>
      <c r="X1082" s="96" t="str">
        <f t="shared" si="239"/>
        <v/>
      </c>
    </row>
    <row r="1083" spans="1:24" ht="14.4" x14ac:dyDescent="0.3">
      <c r="A1083" s="13"/>
      <c r="B1083" s="76"/>
      <c r="C1083" s="78"/>
      <c r="D1083" s="77"/>
      <c r="E1083" s="66"/>
      <c r="J1083" s="88" t="str">
        <f t="shared" si="227"/>
        <v/>
      </c>
      <c r="K1083" s="89" t="str">
        <f t="shared" ca="1" si="228"/>
        <v/>
      </c>
      <c r="L1083" s="88" t="str">
        <f t="shared" si="232"/>
        <v/>
      </c>
      <c r="M1083" s="90" t="str">
        <f ca="1">IF(J1083="","",VALUE(LEFT(OFFSET($E$7,$H$13*($J1083-1),0),MAX(ISNUMBER(VALUE(MID(OFFSET($E$7,$H$13*($J1083-1),0),{1,2,3,4,5,6,7,8,9},1)))*{1,2,3,4,5,6,7,8,9}))))</f>
        <v/>
      </c>
      <c r="N1083" s="90" t="str">
        <f t="shared" ca="1" si="226"/>
        <v/>
      </c>
      <c r="O1083" s="91" t="str">
        <f t="shared" si="233"/>
        <v/>
      </c>
      <c r="P1083" s="91" t="str">
        <f t="shared" si="234"/>
        <v/>
      </c>
      <c r="Q1083" s="92" t="str">
        <f t="shared" si="229"/>
        <v/>
      </c>
      <c r="R1083" s="92" t="str">
        <f t="shared" si="235"/>
        <v/>
      </c>
      <c r="S1083" s="92" t="str">
        <f t="shared" si="236"/>
        <v/>
      </c>
      <c r="T1083" s="92" t="str">
        <f t="shared" si="237"/>
        <v/>
      </c>
      <c r="U1083" s="94" t="str">
        <f t="shared" si="230"/>
        <v/>
      </c>
      <c r="V1083" s="95" t="str">
        <f t="shared" si="231"/>
        <v/>
      </c>
      <c r="W1083" s="95" t="str">
        <f t="shared" si="238"/>
        <v/>
      </c>
      <c r="X1083" s="96" t="str">
        <f t="shared" si="239"/>
        <v/>
      </c>
    </row>
    <row r="1084" spans="1:24" ht="14.4" x14ac:dyDescent="0.3">
      <c r="A1084" s="13"/>
      <c r="B1084" s="76"/>
      <c r="C1084" s="78"/>
      <c r="D1084" s="77"/>
      <c r="E1084" s="66"/>
      <c r="J1084" s="88" t="str">
        <f t="shared" si="227"/>
        <v/>
      </c>
      <c r="K1084" s="89" t="str">
        <f t="shared" ca="1" si="228"/>
        <v/>
      </c>
      <c r="L1084" s="88" t="str">
        <f t="shared" si="232"/>
        <v/>
      </c>
      <c r="M1084" s="90" t="str">
        <f ca="1">IF(J1084="","",VALUE(LEFT(OFFSET($E$7,$H$13*($J1084-1),0),MAX(ISNUMBER(VALUE(MID(OFFSET($E$7,$H$13*($J1084-1),0),{1,2,3,4,5,6,7,8,9},1)))*{1,2,3,4,5,6,7,8,9}))))</f>
        <v/>
      </c>
      <c r="N1084" s="90" t="str">
        <f t="shared" ca="1" si="226"/>
        <v/>
      </c>
      <c r="O1084" s="91" t="str">
        <f t="shared" si="233"/>
        <v/>
      </c>
      <c r="P1084" s="91" t="str">
        <f t="shared" si="234"/>
        <v/>
      </c>
      <c r="Q1084" s="92" t="str">
        <f t="shared" si="229"/>
        <v/>
      </c>
      <c r="R1084" s="92" t="str">
        <f t="shared" si="235"/>
        <v/>
      </c>
      <c r="S1084" s="92" t="str">
        <f t="shared" si="236"/>
        <v/>
      </c>
      <c r="T1084" s="92" t="str">
        <f t="shared" si="237"/>
        <v/>
      </c>
      <c r="U1084" s="94" t="str">
        <f t="shared" si="230"/>
        <v/>
      </c>
      <c r="V1084" s="95" t="str">
        <f t="shared" si="231"/>
        <v/>
      </c>
      <c r="W1084" s="95" t="str">
        <f t="shared" si="238"/>
        <v/>
      </c>
      <c r="X1084" s="96" t="str">
        <f t="shared" si="239"/>
        <v/>
      </c>
    </row>
    <row r="1085" spans="1:24" ht="14.4" x14ac:dyDescent="0.3">
      <c r="A1085" s="13"/>
      <c r="B1085" s="76"/>
      <c r="C1085" s="78"/>
      <c r="D1085" s="77"/>
      <c r="E1085" s="66"/>
      <c r="J1085" s="88" t="str">
        <f t="shared" si="227"/>
        <v/>
      </c>
      <c r="K1085" s="89" t="str">
        <f t="shared" ca="1" si="228"/>
        <v/>
      </c>
      <c r="L1085" s="88" t="str">
        <f t="shared" si="232"/>
        <v/>
      </c>
      <c r="M1085" s="90" t="str">
        <f ca="1">IF(J1085="","",VALUE(LEFT(OFFSET($E$7,$H$13*($J1085-1),0),MAX(ISNUMBER(VALUE(MID(OFFSET($E$7,$H$13*($J1085-1),0),{1,2,3,4,5,6,7,8,9},1)))*{1,2,3,4,5,6,7,8,9}))))</f>
        <v/>
      </c>
      <c r="N1085" s="90" t="str">
        <f t="shared" ca="1" si="226"/>
        <v/>
      </c>
      <c r="O1085" s="91" t="str">
        <f t="shared" si="233"/>
        <v/>
      </c>
      <c r="P1085" s="91" t="str">
        <f t="shared" si="234"/>
        <v/>
      </c>
      <c r="Q1085" s="92" t="str">
        <f t="shared" si="229"/>
        <v/>
      </c>
      <c r="R1085" s="92" t="str">
        <f t="shared" si="235"/>
        <v/>
      </c>
      <c r="S1085" s="92" t="str">
        <f t="shared" si="236"/>
        <v/>
      </c>
      <c r="T1085" s="92" t="str">
        <f t="shared" si="237"/>
        <v/>
      </c>
      <c r="U1085" s="94" t="str">
        <f t="shared" si="230"/>
        <v/>
      </c>
      <c r="V1085" s="95" t="str">
        <f t="shared" si="231"/>
        <v/>
      </c>
      <c r="W1085" s="95" t="str">
        <f t="shared" si="238"/>
        <v/>
      </c>
      <c r="X1085" s="96" t="str">
        <f t="shared" si="239"/>
        <v/>
      </c>
    </row>
    <row r="1086" spans="1:24" ht="14.4" x14ac:dyDescent="0.3">
      <c r="A1086" s="13"/>
      <c r="B1086" s="76"/>
      <c r="C1086" s="78"/>
      <c r="D1086" s="77"/>
      <c r="E1086" s="66"/>
      <c r="J1086" s="88" t="str">
        <f t="shared" si="227"/>
        <v/>
      </c>
      <c r="K1086" s="89" t="str">
        <f t="shared" ca="1" si="228"/>
        <v/>
      </c>
      <c r="L1086" s="88" t="str">
        <f t="shared" si="232"/>
        <v/>
      </c>
      <c r="M1086" s="90" t="str">
        <f ca="1">IF(J1086="","",VALUE(LEFT(OFFSET($E$7,$H$13*($J1086-1),0),MAX(ISNUMBER(VALUE(MID(OFFSET($E$7,$H$13*($J1086-1),0),{1,2,3,4,5,6,7,8,9},1)))*{1,2,3,4,5,6,7,8,9}))))</f>
        <v/>
      </c>
      <c r="N1086" s="90" t="str">
        <f t="shared" ca="1" si="226"/>
        <v/>
      </c>
      <c r="O1086" s="91" t="str">
        <f t="shared" si="233"/>
        <v/>
      </c>
      <c r="P1086" s="91" t="str">
        <f t="shared" si="234"/>
        <v/>
      </c>
      <c r="Q1086" s="92" t="str">
        <f t="shared" si="229"/>
        <v/>
      </c>
      <c r="R1086" s="92" t="str">
        <f t="shared" si="235"/>
        <v/>
      </c>
      <c r="S1086" s="92" t="str">
        <f t="shared" si="236"/>
        <v/>
      </c>
      <c r="T1086" s="92" t="str">
        <f t="shared" si="237"/>
        <v/>
      </c>
      <c r="U1086" s="94" t="str">
        <f t="shared" si="230"/>
        <v/>
      </c>
      <c r="V1086" s="95" t="str">
        <f t="shared" si="231"/>
        <v/>
      </c>
      <c r="W1086" s="95" t="str">
        <f t="shared" si="238"/>
        <v/>
      </c>
      <c r="X1086" s="96" t="str">
        <f t="shared" si="239"/>
        <v/>
      </c>
    </row>
    <row r="1087" spans="1:24" ht="14.4" x14ac:dyDescent="0.3">
      <c r="A1087" s="13"/>
      <c r="B1087" s="76"/>
      <c r="C1087" s="78"/>
      <c r="D1087" s="77"/>
      <c r="E1087" s="66"/>
      <c r="J1087" s="88" t="str">
        <f t="shared" si="227"/>
        <v/>
      </c>
      <c r="K1087" s="89" t="str">
        <f t="shared" ca="1" si="228"/>
        <v/>
      </c>
      <c r="L1087" s="88" t="str">
        <f t="shared" si="232"/>
        <v/>
      </c>
      <c r="M1087" s="90" t="str">
        <f ca="1">IF(J1087="","",VALUE(LEFT(OFFSET($E$7,$H$13*($J1087-1),0),MAX(ISNUMBER(VALUE(MID(OFFSET($E$7,$H$13*($J1087-1),0),{1,2,3,4,5,6,7,8,9},1)))*{1,2,3,4,5,6,7,8,9}))))</f>
        <v/>
      </c>
      <c r="N1087" s="90" t="str">
        <f t="shared" ca="1" si="226"/>
        <v/>
      </c>
      <c r="O1087" s="91" t="str">
        <f t="shared" si="233"/>
        <v/>
      </c>
      <c r="P1087" s="91" t="str">
        <f t="shared" si="234"/>
        <v/>
      </c>
      <c r="Q1087" s="92" t="str">
        <f t="shared" si="229"/>
        <v/>
      </c>
      <c r="R1087" s="92" t="str">
        <f t="shared" si="235"/>
        <v/>
      </c>
      <c r="S1087" s="92" t="str">
        <f t="shared" si="236"/>
        <v/>
      </c>
      <c r="T1087" s="92" t="str">
        <f t="shared" si="237"/>
        <v/>
      </c>
      <c r="U1087" s="94" t="str">
        <f t="shared" si="230"/>
        <v/>
      </c>
      <c r="V1087" s="95" t="str">
        <f t="shared" si="231"/>
        <v/>
      </c>
      <c r="W1087" s="95" t="str">
        <f t="shared" si="238"/>
        <v/>
      </c>
      <c r="X1087" s="96" t="str">
        <f t="shared" si="239"/>
        <v/>
      </c>
    </row>
    <row r="1088" spans="1:24" ht="14.4" x14ac:dyDescent="0.3">
      <c r="A1088" s="13"/>
      <c r="B1088" s="76"/>
      <c r="C1088" s="78"/>
      <c r="D1088" s="77"/>
      <c r="E1088" s="66"/>
      <c r="J1088" s="88" t="str">
        <f t="shared" si="227"/>
        <v/>
      </c>
      <c r="K1088" s="89" t="str">
        <f t="shared" ca="1" si="228"/>
        <v/>
      </c>
      <c r="L1088" s="88" t="str">
        <f t="shared" si="232"/>
        <v/>
      </c>
      <c r="M1088" s="90" t="str">
        <f ca="1">IF(J1088="","",VALUE(LEFT(OFFSET($E$7,$H$13*($J1088-1),0),MAX(ISNUMBER(VALUE(MID(OFFSET($E$7,$H$13*($J1088-1),0),{1,2,3,4,5,6,7,8,9},1)))*{1,2,3,4,5,6,7,8,9}))))</f>
        <v/>
      </c>
      <c r="N1088" s="90" t="str">
        <f t="shared" ca="1" si="226"/>
        <v/>
      </c>
      <c r="O1088" s="91" t="str">
        <f t="shared" si="233"/>
        <v/>
      </c>
      <c r="P1088" s="91" t="str">
        <f t="shared" si="234"/>
        <v/>
      </c>
      <c r="Q1088" s="92" t="str">
        <f t="shared" si="229"/>
        <v/>
      </c>
      <c r="R1088" s="92" t="str">
        <f t="shared" si="235"/>
        <v/>
      </c>
      <c r="S1088" s="92" t="str">
        <f t="shared" si="236"/>
        <v/>
      </c>
      <c r="T1088" s="92" t="str">
        <f t="shared" si="237"/>
        <v/>
      </c>
      <c r="U1088" s="94" t="str">
        <f t="shared" si="230"/>
        <v/>
      </c>
      <c r="V1088" s="95" t="str">
        <f t="shared" si="231"/>
        <v/>
      </c>
      <c r="W1088" s="95" t="str">
        <f t="shared" si="238"/>
        <v/>
      </c>
      <c r="X1088" s="96" t="str">
        <f t="shared" si="239"/>
        <v/>
      </c>
    </row>
    <row r="1089" spans="1:24" ht="14.4" x14ac:dyDescent="0.3">
      <c r="A1089" s="13"/>
      <c r="B1089" s="76"/>
      <c r="C1089" s="78"/>
      <c r="D1089" s="77"/>
      <c r="E1089" s="66"/>
      <c r="J1089" s="88" t="str">
        <f t="shared" si="227"/>
        <v/>
      </c>
      <c r="K1089" s="89" t="str">
        <f t="shared" ca="1" si="228"/>
        <v/>
      </c>
      <c r="L1089" s="88" t="str">
        <f t="shared" si="232"/>
        <v/>
      </c>
      <c r="M1089" s="90" t="str">
        <f ca="1">IF(J1089="","",VALUE(LEFT(OFFSET($E$7,$H$13*($J1089-1),0),MAX(ISNUMBER(VALUE(MID(OFFSET($E$7,$H$13*($J1089-1),0),{1,2,3,4,5,6,7,8,9},1)))*{1,2,3,4,5,6,7,8,9}))))</f>
        <v/>
      </c>
      <c r="N1089" s="90" t="str">
        <f t="shared" ca="1" si="226"/>
        <v/>
      </c>
      <c r="O1089" s="91" t="str">
        <f t="shared" si="233"/>
        <v/>
      </c>
      <c r="P1089" s="91" t="str">
        <f t="shared" si="234"/>
        <v/>
      </c>
      <c r="Q1089" s="92" t="str">
        <f t="shared" si="229"/>
        <v/>
      </c>
      <c r="R1089" s="92" t="str">
        <f t="shared" si="235"/>
        <v/>
      </c>
      <c r="S1089" s="92" t="str">
        <f t="shared" si="236"/>
        <v/>
      </c>
      <c r="T1089" s="92" t="str">
        <f t="shared" si="237"/>
        <v/>
      </c>
      <c r="U1089" s="94" t="str">
        <f t="shared" si="230"/>
        <v/>
      </c>
      <c r="V1089" s="95" t="str">
        <f t="shared" si="231"/>
        <v/>
      </c>
      <c r="W1089" s="95" t="str">
        <f t="shared" si="238"/>
        <v/>
      </c>
      <c r="X1089" s="96" t="str">
        <f t="shared" si="239"/>
        <v/>
      </c>
    </row>
    <row r="1090" spans="1:24" ht="14.4" x14ac:dyDescent="0.3">
      <c r="A1090" s="13"/>
      <c r="B1090" s="76"/>
      <c r="C1090" s="78"/>
      <c r="D1090" s="77"/>
      <c r="E1090" s="66"/>
      <c r="J1090" s="88" t="str">
        <f t="shared" si="227"/>
        <v/>
      </c>
      <c r="K1090" s="89" t="str">
        <f t="shared" ca="1" si="228"/>
        <v/>
      </c>
      <c r="L1090" s="88" t="str">
        <f t="shared" si="232"/>
        <v/>
      </c>
      <c r="M1090" s="90" t="str">
        <f ca="1">IF(J1090="","",VALUE(LEFT(OFFSET($E$7,$H$13*($J1090-1),0),MAX(ISNUMBER(VALUE(MID(OFFSET($E$7,$H$13*($J1090-1),0),{1,2,3,4,5,6,7,8,9},1)))*{1,2,3,4,5,6,7,8,9}))))</f>
        <v/>
      </c>
      <c r="N1090" s="90" t="str">
        <f t="shared" ca="1" si="226"/>
        <v/>
      </c>
      <c r="O1090" s="91" t="str">
        <f t="shared" si="233"/>
        <v/>
      </c>
      <c r="P1090" s="91" t="str">
        <f t="shared" si="234"/>
        <v/>
      </c>
      <c r="Q1090" s="92" t="str">
        <f t="shared" si="229"/>
        <v/>
      </c>
      <c r="R1090" s="92" t="str">
        <f t="shared" si="235"/>
        <v/>
      </c>
      <c r="S1090" s="92" t="str">
        <f t="shared" si="236"/>
        <v/>
      </c>
      <c r="T1090" s="92" t="str">
        <f t="shared" si="237"/>
        <v/>
      </c>
      <c r="U1090" s="94" t="str">
        <f t="shared" si="230"/>
        <v/>
      </c>
      <c r="V1090" s="95" t="str">
        <f t="shared" si="231"/>
        <v/>
      </c>
      <c r="W1090" s="95" t="str">
        <f t="shared" si="238"/>
        <v/>
      </c>
      <c r="X1090" s="96" t="str">
        <f t="shared" si="239"/>
        <v/>
      </c>
    </row>
    <row r="1091" spans="1:24" ht="14.4" x14ac:dyDescent="0.3">
      <c r="A1091" s="13"/>
      <c r="B1091" s="76"/>
      <c r="C1091" s="78"/>
      <c r="D1091" s="77"/>
      <c r="E1091" s="66"/>
      <c r="J1091" s="88" t="str">
        <f t="shared" si="227"/>
        <v/>
      </c>
      <c r="K1091" s="89" t="str">
        <f t="shared" ca="1" si="228"/>
        <v/>
      </c>
      <c r="L1091" s="88" t="str">
        <f t="shared" si="232"/>
        <v/>
      </c>
      <c r="M1091" s="90" t="str">
        <f ca="1">IF(J1091="","",VALUE(LEFT(OFFSET($E$7,$H$13*($J1091-1),0),MAX(ISNUMBER(VALUE(MID(OFFSET($E$7,$H$13*($J1091-1),0),{1,2,3,4,5,6,7,8,9},1)))*{1,2,3,4,5,6,7,8,9}))))</f>
        <v/>
      </c>
      <c r="N1091" s="90" t="str">
        <f t="shared" ca="1" si="226"/>
        <v/>
      </c>
      <c r="O1091" s="91" t="str">
        <f t="shared" si="233"/>
        <v/>
      </c>
      <c r="P1091" s="91" t="str">
        <f t="shared" si="234"/>
        <v/>
      </c>
      <c r="Q1091" s="92" t="str">
        <f t="shared" si="229"/>
        <v/>
      </c>
      <c r="R1091" s="92" t="str">
        <f t="shared" si="235"/>
        <v/>
      </c>
      <c r="S1091" s="92" t="str">
        <f t="shared" si="236"/>
        <v/>
      </c>
      <c r="T1091" s="92" t="str">
        <f t="shared" si="237"/>
        <v/>
      </c>
      <c r="U1091" s="94" t="str">
        <f t="shared" si="230"/>
        <v/>
      </c>
      <c r="V1091" s="95" t="str">
        <f t="shared" si="231"/>
        <v/>
      </c>
      <c r="W1091" s="95" t="str">
        <f t="shared" si="238"/>
        <v/>
      </c>
      <c r="X1091" s="96" t="str">
        <f t="shared" si="239"/>
        <v/>
      </c>
    </row>
    <row r="1092" spans="1:24" ht="14.4" x14ac:dyDescent="0.3">
      <c r="A1092" s="13"/>
      <c r="B1092" s="76"/>
      <c r="C1092" s="78"/>
      <c r="D1092" s="77"/>
      <c r="E1092" s="66"/>
      <c r="J1092" s="88" t="str">
        <f t="shared" si="227"/>
        <v/>
      </c>
      <c r="K1092" s="89" t="str">
        <f t="shared" ca="1" si="228"/>
        <v/>
      </c>
      <c r="L1092" s="88" t="str">
        <f t="shared" si="232"/>
        <v/>
      </c>
      <c r="M1092" s="90" t="str">
        <f ca="1">IF(J1092="","",VALUE(LEFT(OFFSET($E$7,$H$13*($J1092-1),0),MAX(ISNUMBER(VALUE(MID(OFFSET($E$7,$H$13*($J1092-1),0),{1,2,3,4,5,6,7,8,9},1)))*{1,2,3,4,5,6,7,8,9}))))</f>
        <v/>
      </c>
      <c r="N1092" s="90" t="str">
        <f t="shared" ca="1" si="226"/>
        <v/>
      </c>
      <c r="O1092" s="91" t="str">
        <f t="shared" si="233"/>
        <v/>
      </c>
      <c r="P1092" s="91" t="str">
        <f t="shared" si="234"/>
        <v/>
      </c>
      <c r="Q1092" s="92" t="str">
        <f t="shared" si="229"/>
        <v/>
      </c>
      <c r="R1092" s="92" t="str">
        <f t="shared" si="235"/>
        <v/>
      </c>
      <c r="S1092" s="92" t="str">
        <f t="shared" si="236"/>
        <v/>
      </c>
      <c r="T1092" s="92" t="str">
        <f t="shared" si="237"/>
        <v/>
      </c>
      <c r="U1092" s="94" t="str">
        <f t="shared" si="230"/>
        <v/>
      </c>
      <c r="V1092" s="95" t="str">
        <f t="shared" si="231"/>
        <v/>
      </c>
      <c r="W1092" s="95" t="str">
        <f t="shared" si="238"/>
        <v/>
      </c>
      <c r="X1092" s="96" t="str">
        <f t="shared" si="239"/>
        <v/>
      </c>
    </row>
    <row r="1093" spans="1:24" ht="14.4" x14ac:dyDescent="0.3">
      <c r="A1093" s="13"/>
      <c r="B1093" s="76"/>
      <c r="C1093" s="78"/>
      <c r="D1093" s="77"/>
      <c r="E1093" s="66"/>
      <c r="J1093" s="88" t="str">
        <f t="shared" si="227"/>
        <v/>
      </c>
      <c r="K1093" s="89" t="str">
        <f t="shared" ca="1" si="228"/>
        <v/>
      </c>
      <c r="L1093" s="88" t="str">
        <f t="shared" si="232"/>
        <v/>
      </c>
      <c r="M1093" s="90" t="str">
        <f ca="1">IF(J1093="","",VALUE(LEFT(OFFSET($E$7,$H$13*($J1093-1),0),MAX(ISNUMBER(VALUE(MID(OFFSET($E$7,$H$13*($J1093-1),0),{1,2,3,4,5,6,7,8,9},1)))*{1,2,3,4,5,6,7,8,9}))))</f>
        <v/>
      </c>
      <c r="N1093" s="90" t="str">
        <f t="shared" ca="1" si="226"/>
        <v/>
      </c>
      <c r="O1093" s="91" t="str">
        <f t="shared" si="233"/>
        <v/>
      </c>
      <c r="P1093" s="91" t="str">
        <f t="shared" si="234"/>
        <v/>
      </c>
      <c r="Q1093" s="92" t="str">
        <f t="shared" si="229"/>
        <v/>
      </c>
      <c r="R1093" s="92" t="str">
        <f t="shared" si="235"/>
        <v/>
      </c>
      <c r="S1093" s="92" t="str">
        <f t="shared" si="236"/>
        <v/>
      </c>
      <c r="T1093" s="92" t="str">
        <f t="shared" si="237"/>
        <v/>
      </c>
      <c r="U1093" s="94" t="str">
        <f t="shared" si="230"/>
        <v/>
      </c>
      <c r="V1093" s="95" t="str">
        <f t="shared" si="231"/>
        <v/>
      </c>
      <c r="W1093" s="95" t="str">
        <f t="shared" si="238"/>
        <v/>
      </c>
      <c r="X1093" s="96" t="str">
        <f t="shared" si="239"/>
        <v/>
      </c>
    </row>
    <row r="1094" spans="1:24" ht="14.4" x14ac:dyDescent="0.3">
      <c r="A1094" s="13"/>
      <c r="B1094" s="76"/>
      <c r="C1094" s="78"/>
      <c r="D1094" s="77"/>
      <c r="E1094" s="66"/>
      <c r="J1094" s="88" t="str">
        <f t="shared" si="227"/>
        <v/>
      </c>
      <c r="K1094" s="89" t="str">
        <f t="shared" ca="1" si="228"/>
        <v/>
      </c>
      <c r="L1094" s="88" t="str">
        <f t="shared" si="232"/>
        <v/>
      </c>
      <c r="M1094" s="90" t="str">
        <f ca="1">IF(J1094="","",VALUE(LEFT(OFFSET($E$7,$H$13*($J1094-1),0),MAX(ISNUMBER(VALUE(MID(OFFSET($E$7,$H$13*($J1094-1),0),{1,2,3,4,5,6,7,8,9},1)))*{1,2,3,4,5,6,7,8,9}))))</f>
        <v/>
      </c>
      <c r="N1094" s="90" t="str">
        <f t="shared" ca="1" si="226"/>
        <v/>
      </c>
      <c r="O1094" s="91" t="str">
        <f t="shared" si="233"/>
        <v/>
      </c>
      <c r="P1094" s="91" t="str">
        <f t="shared" si="234"/>
        <v/>
      </c>
      <c r="Q1094" s="92" t="str">
        <f t="shared" si="229"/>
        <v/>
      </c>
      <c r="R1094" s="92" t="str">
        <f t="shared" si="235"/>
        <v/>
      </c>
      <c r="S1094" s="92" t="str">
        <f t="shared" si="236"/>
        <v/>
      </c>
      <c r="T1094" s="92" t="str">
        <f t="shared" si="237"/>
        <v/>
      </c>
      <c r="U1094" s="94" t="str">
        <f t="shared" si="230"/>
        <v/>
      </c>
      <c r="V1094" s="95" t="str">
        <f t="shared" si="231"/>
        <v/>
      </c>
      <c r="W1094" s="95" t="str">
        <f t="shared" si="238"/>
        <v/>
      </c>
      <c r="X1094" s="96" t="str">
        <f t="shared" si="239"/>
        <v/>
      </c>
    </row>
    <row r="1095" spans="1:24" ht="14.4" x14ac:dyDescent="0.3">
      <c r="A1095" s="13"/>
      <c r="B1095" s="76"/>
      <c r="C1095" s="78"/>
      <c r="D1095" s="77"/>
      <c r="E1095" s="66"/>
      <c r="J1095" s="88" t="str">
        <f t="shared" si="227"/>
        <v/>
      </c>
      <c r="K1095" s="89" t="str">
        <f t="shared" ca="1" si="228"/>
        <v/>
      </c>
      <c r="L1095" s="88" t="str">
        <f t="shared" si="232"/>
        <v/>
      </c>
      <c r="M1095" s="90" t="str">
        <f ca="1">IF(J1095="","",VALUE(LEFT(OFFSET($E$7,$H$13*($J1095-1),0),MAX(ISNUMBER(VALUE(MID(OFFSET($E$7,$H$13*($J1095-1),0),{1,2,3,4,5,6,7,8,9},1)))*{1,2,3,4,5,6,7,8,9}))))</f>
        <v/>
      </c>
      <c r="N1095" s="90" t="str">
        <f t="shared" ref="N1095:N1158" ca="1" si="240">IF(M1095="","",CONVERT(M1095,LEFT(Temp_unit,1),"C"))</f>
        <v/>
      </c>
      <c r="O1095" s="91" t="str">
        <f t="shared" si="233"/>
        <v/>
      </c>
      <c r="P1095" s="91" t="str">
        <f t="shared" si="234"/>
        <v/>
      </c>
      <c r="Q1095" s="92" t="str">
        <f t="shared" si="229"/>
        <v/>
      </c>
      <c r="R1095" s="92" t="str">
        <f t="shared" si="235"/>
        <v/>
      </c>
      <c r="S1095" s="92" t="str">
        <f t="shared" si="236"/>
        <v/>
      </c>
      <c r="T1095" s="92" t="str">
        <f t="shared" si="237"/>
        <v/>
      </c>
      <c r="U1095" s="94" t="str">
        <f t="shared" si="230"/>
        <v/>
      </c>
      <c r="V1095" s="95" t="str">
        <f t="shared" si="231"/>
        <v/>
      </c>
      <c r="W1095" s="95" t="str">
        <f t="shared" si="238"/>
        <v/>
      </c>
      <c r="X1095" s="96" t="str">
        <f t="shared" si="239"/>
        <v/>
      </c>
    </row>
    <row r="1096" spans="1:24" ht="14.4" x14ac:dyDescent="0.3">
      <c r="A1096" s="13"/>
      <c r="B1096" s="76"/>
      <c r="C1096" s="78"/>
      <c r="D1096" s="77"/>
      <c r="E1096" s="66"/>
      <c r="J1096" s="88" t="str">
        <f t="shared" ref="J1096:J1159" si="241">IF(J1095="","",IF(J1095+1&gt;$H$8/$H$13,"",J1095+1))</f>
        <v/>
      </c>
      <c r="K1096" s="89" t="str">
        <f t="shared" ref="K1096:K1159" ca="1" si="242">IF(J1096="","",OFFSET($D$7,$H$13*($J1096-1),0))</f>
        <v/>
      </c>
      <c r="L1096" s="88" t="str">
        <f t="shared" si="232"/>
        <v/>
      </c>
      <c r="M1096" s="90" t="str">
        <f ca="1">IF(J1096="","",VALUE(LEFT(OFFSET($E$7,$H$13*($J1096-1),0),MAX(ISNUMBER(VALUE(MID(OFFSET($E$7,$H$13*($J1096-1),0),{1,2,3,4,5,6,7,8,9},1)))*{1,2,3,4,5,6,7,8,9}))))</f>
        <v/>
      </c>
      <c r="N1096" s="90" t="str">
        <f t="shared" ca="1" si="240"/>
        <v/>
      </c>
      <c r="O1096" s="91" t="str">
        <f t="shared" si="233"/>
        <v/>
      </c>
      <c r="P1096" s="91" t="str">
        <f t="shared" si="234"/>
        <v/>
      </c>
      <c r="Q1096" s="92" t="str">
        <f t="shared" ref="Q1096:Q1159" si="243">IF(J1096="","",IF(N1096&lt;Temp_min,0,N1096*M_a+M_b))</f>
        <v/>
      </c>
      <c r="R1096" s="92" t="str">
        <f t="shared" si="235"/>
        <v/>
      </c>
      <c r="S1096" s="92" t="str">
        <f t="shared" si="236"/>
        <v/>
      </c>
      <c r="T1096" s="92" t="str">
        <f t="shared" si="237"/>
        <v/>
      </c>
      <c r="U1096" s="94" t="str">
        <f t="shared" ref="U1096:U1159" si="244">IF(J1096="","",MIN(U1095+T1096,M_maxlcfu))</f>
        <v/>
      </c>
      <c r="V1096" s="95" t="str">
        <f t="shared" ref="V1096:V1159" si="245">IF(J1096="","",IF(N1096&lt;Temp_min,0,((N1096-M_tmin)/(Pref_temp-M_tmin))^2))</f>
        <v/>
      </c>
      <c r="W1096" s="95" t="str">
        <f t="shared" si="238"/>
        <v/>
      </c>
      <c r="X1096" s="96" t="str">
        <f t="shared" si="239"/>
        <v/>
      </c>
    </row>
    <row r="1097" spans="1:24" ht="14.4" x14ac:dyDescent="0.3">
      <c r="A1097" s="13"/>
      <c r="B1097" s="76"/>
      <c r="C1097" s="78"/>
      <c r="D1097" s="77"/>
      <c r="E1097" s="66"/>
      <c r="J1097" s="88" t="str">
        <f t="shared" si="241"/>
        <v/>
      </c>
      <c r="K1097" s="89" t="str">
        <f t="shared" ca="1" si="242"/>
        <v/>
      </c>
      <c r="L1097" s="88" t="str">
        <f t="shared" ref="L1097:L1160" si="246">IF(J1097="","",K1097-K1096)</f>
        <v/>
      </c>
      <c r="M1097" s="90" t="str">
        <f ca="1">IF(J1097="","",VALUE(LEFT(OFFSET($E$7,$H$13*($J1097-1),0),MAX(ISNUMBER(VALUE(MID(OFFSET($E$7,$H$13*($J1097-1),0),{1,2,3,4,5,6,7,8,9},1)))*{1,2,3,4,5,6,7,8,9}))))</f>
        <v/>
      </c>
      <c r="N1097" s="90" t="str">
        <f t="shared" ca="1" si="240"/>
        <v/>
      </c>
      <c r="O1097" s="91" t="str">
        <f t="shared" ref="O1097:O1160" si="247">IF(J1097="","",$K1097-$K$7)</f>
        <v/>
      </c>
      <c r="P1097" s="91" t="str">
        <f t="shared" ref="P1097:P1160" si="248">IF(J1097="","",P1096+L1097*N1097)</f>
        <v/>
      </c>
      <c r="Q1097" s="92" t="str">
        <f t="shared" si="243"/>
        <v/>
      </c>
      <c r="R1097" s="92" t="str">
        <f t="shared" ref="R1097:R1160" si="249">IF(J1097="","",Q1097^2)</f>
        <v/>
      </c>
      <c r="S1097" s="92" t="str">
        <f t="shared" ref="S1097:S1160" si="250">IF(J1097="","",R1097/2.301)</f>
        <v/>
      </c>
      <c r="T1097" s="92" t="str">
        <f t="shared" ref="T1097:T1160" si="251">IF(J1097="","",S1097*24*(K1097-K1096))</f>
        <v/>
      </c>
      <c r="U1097" s="94" t="str">
        <f t="shared" si="244"/>
        <v/>
      </c>
      <c r="V1097" s="95" t="str">
        <f t="shared" si="245"/>
        <v/>
      </c>
      <c r="W1097" s="95" t="str">
        <f t="shared" ref="W1097:W1160" si="252">IF(J1097="","",V1097*(K1097-K1096))</f>
        <v/>
      </c>
      <c r="X1097" s="96" t="str">
        <f t="shared" ref="X1097:X1160" si="253">IF(J1097="","",X1096-W1097)</f>
        <v/>
      </c>
    </row>
    <row r="1098" spans="1:24" ht="14.4" x14ac:dyDescent="0.3">
      <c r="A1098" s="13"/>
      <c r="B1098" s="76"/>
      <c r="C1098" s="78"/>
      <c r="D1098" s="77"/>
      <c r="E1098" s="66"/>
      <c r="J1098" s="88" t="str">
        <f t="shared" si="241"/>
        <v/>
      </c>
      <c r="K1098" s="89" t="str">
        <f t="shared" ca="1" si="242"/>
        <v/>
      </c>
      <c r="L1098" s="88" t="str">
        <f t="shared" si="246"/>
        <v/>
      </c>
      <c r="M1098" s="90" t="str">
        <f ca="1">IF(J1098="","",VALUE(LEFT(OFFSET($E$7,$H$13*($J1098-1),0),MAX(ISNUMBER(VALUE(MID(OFFSET($E$7,$H$13*($J1098-1),0),{1,2,3,4,5,6,7,8,9},1)))*{1,2,3,4,5,6,7,8,9}))))</f>
        <v/>
      </c>
      <c r="N1098" s="90" t="str">
        <f t="shared" ca="1" si="240"/>
        <v/>
      </c>
      <c r="O1098" s="91" t="str">
        <f t="shared" si="247"/>
        <v/>
      </c>
      <c r="P1098" s="91" t="str">
        <f t="shared" si="248"/>
        <v/>
      </c>
      <c r="Q1098" s="92" t="str">
        <f t="shared" si="243"/>
        <v/>
      </c>
      <c r="R1098" s="92" t="str">
        <f t="shared" si="249"/>
        <v/>
      </c>
      <c r="S1098" s="92" t="str">
        <f t="shared" si="250"/>
        <v/>
      </c>
      <c r="T1098" s="92" t="str">
        <f t="shared" si="251"/>
        <v/>
      </c>
      <c r="U1098" s="94" t="str">
        <f t="shared" si="244"/>
        <v/>
      </c>
      <c r="V1098" s="95" t="str">
        <f t="shared" si="245"/>
        <v/>
      </c>
      <c r="W1098" s="95" t="str">
        <f t="shared" si="252"/>
        <v/>
      </c>
      <c r="X1098" s="96" t="str">
        <f t="shared" si="253"/>
        <v/>
      </c>
    </row>
    <row r="1099" spans="1:24" ht="14.4" x14ac:dyDescent="0.3">
      <c r="A1099" s="13"/>
      <c r="B1099" s="76"/>
      <c r="C1099" s="78"/>
      <c r="D1099" s="77"/>
      <c r="E1099" s="66"/>
      <c r="J1099" s="88" t="str">
        <f t="shared" si="241"/>
        <v/>
      </c>
      <c r="K1099" s="89" t="str">
        <f t="shared" ca="1" si="242"/>
        <v/>
      </c>
      <c r="L1099" s="88" t="str">
        <f t="shared" si="246"/>
        <v/>
      </c>
      <c r="M1099" s="90" t="str">
        <f ca="1">IF(J1099="","",VALUE(LEFT(OFFSET($E$7,$H$13*($J1099-1),0),MAX(ISNUMBER(VALUE(MID(OFFSET($E$7,$H$13*($J1099-1),0),{1,2,3,4,5,6,7,8,9},1)))*{1,2,3,4,5,6,7,8,9}))))</f>
        <v/>
      </c>
      <c r="N1099" s="90" t="str">
        <f t="shared" ca="1" si="240"/>
        <v/>
      </c>
      <c r="O1099" s="91" t="str">
        <f t="shared" si="247"/>
        <v/>
      </c>
      <c r="P1099" s="91" t="str">
        <f t="shared" si="248"/>
        <v/>
      </c>
      <c r="Q1099" s="92" t="str">
        <f t="shared" si="243"/>
        <v/>
      </c>
      <c r="R1099" s="92" t="str">
        <f t="shared" si="249"/>
        <v/>
      </c>
      <c r="S1099" s="92" t="str">
        <f t="shared" si="250"/>
        <v/>
      </c>
      <c r="T1099" s="92" t="str">
        <f t="shared" si="251"/>
        <v/>
      </c>
      <c r="U1099" s="94" t="str">
        <f t="shared" si="244"/>
        <v/>
      </c>
      <c r="V1099" s="95" t="str">
        <f t="shared" si="245"/>
        <v/>
      </c>
      <c r="W1099" s="95" t="str">
        <f t="shared" si="252"/>
        <v/>
      </c>
      <c r="X1099" s="96" t="str">
        <f t="shared" si="253"/>
        <v/>
      </c>
    </row>
    <row r="1100" spans="1:24" ht="14.4" x14ac:dyDescent="0.3">
      <c r="A1100" s="13"/>
      <c r="B1100" s="76"/>
      <c r="C1100" s="78"/>
      <c r="D1100" s="77"/>
      <c r="E1100" s="66"/>
      <c r="J1100" s="88" t="str">
        <f t="shared" si="241"/>
        <v/>
      </c>
      <c r="K1100" s="89" t="str">
        <f t="shared" ca="1" si="242"/>
        <v/>
      </c>
      <c r="L1100" s="88" t="str">
        <f t="shared" si="246"/>
        <v/>
      </c>
      <c r="M1100" s="90" t="str">
        <f ca="1">IF(J1100="","",VALUE(LEFT(OFFSET($E$7,$H$13*($J1100-1),0),MAX(ISNUMBER(VALUE(MID(OFFSET($E$7,$H$13*($J1100-1),0),{1,2,3,4,5,6,7,8,9},1)))*{1,2,3,4,5,6,7,8,9}))))</f>
        <v/>
      </c>
      <c r="N1100" s="90" t="str">
        <f t="shared" ca="1" si="240"/>
        <v/>
      </c>
      <c r="O1100" s="91" t="str">
        <f t="shared" si="247"/>
        <v/>
      </c>
      <c r="P1100" s="91" t="str">
        <f t="shared" si="248"/>
        <v/>
      </c>
      <c r="Q1100" s="92" t="str">
        <f t="shared" si="243"/>
        <v/>
      </c>
      <c r="R1100" s="92" t="str">
        <f t="shared" si="249"/>
        <v/>
      </c>
      <c r="S1100" s="92" t="str">
        <f t="shared" si="250"/>
        <v/>
      </c>
      <c r="T1100" s="92" t="str">
        <f t="shared" si="251"/>
        <v/>
      </c>
      <c r="U1100" s="94" t="str">
        <f t="shared" si="244"/>
        <v/>
      </c>
      <c r="V1100" s="95" t="str">
        <f t="shared" si="245"/>
        <v/>
      </c>
      <c r="W1100" s="95" t="str">
        <f t="shared" si="252"/>
        <v/>
      </c>
      <c r="X1100" s="96" t="str">
        <f t="shared" si="253"/>
        <v/>
      </c>
    </row>
    <row r="1101" spans="1:24" ht="14.4" x14ac:dyDescent="0.3">
      <c r="A1101" s="13"/>
      <c r="B1101" s="76"/>
      <c r="C1101" s="78"/>
      <c r="D1101" s="77"/>
      <c r="E1101" s="66"/>
      <c r="J1101" s="88" t="str">
        <f t="shared" si="241"/>
        <v/>
      </c>
      <c r="K1101" s="89" t="str">
        <f t="shared" ca="1" si="242"/>
        <v/>
      </c>
      <c r="L1101" s="88" t="str">
        <f t="shared" si="246"/>
        <v/>
      </c>
      <c r="M1101" s="90" t="str">
        <f ca="1">IF(J1101="","",VALUE(LEFT(OFFSET($E$7,$H$13*($J1101-1),0),MAX(ISNUMBER(VALUE(MID(OFFSET($E$7,$H$13*($J1101-1),0),{1,2,3,4,5,6,7,8,9},1)))*{1,2,3,4,5,6,7,8,9}))))</f>
        <v/>
      </c>
      <c r="N1101" s="90" t="str">
        <f t="shared" ca="1" si="240"/>
        <v/>
      </c>
      <c r="O1101" s="91" t="str">
        <f t="shared" si="247"/>
        <v/>
      </c>
      <c r="P1101" s="91" t="str">
        <f t="shared" si="248"/>
        <v/>
      </c>
      <c r="Q1101" s="92" t="str">
        <f t="shared" si="243"/>
        <v/>
      </c>
      <c r="R1101" s="92" t="str">
        <f t="shared" si="249"/>
        <v/>
      </c>
      <c r="S1101" s="92" t="str">
        <f t="shared" si="250"/>
        <v/>
      </c>
      <c r="T1101" s="92" t="str">
        <f t="shared" si="251"/>
        <v/>
      </c>
      <c r="U1101" s="94" t="str">
        <f t="shared" si="244"/>
        <v/>
      </c>
      <c r="V1101" s="95" t="str">
        <f t="shared" si="245"/>
        <v/>
      </c>
      <c r="W1101" s="95" t="str">
        <f t="shared" si="252"/>
        <v/>
      </c>
      <c r="X1101" s="96" t="str">
        <f t="shared" si="253"/>
        <v/>
      </c>
    </row>
    <row r="1102" spans="1:24" ht="14.4" x14ac:dyDescent="0.3">
      <c r="A1102" s="13"/>
      <c r="B1102" s="13"/>
      <c r="C1102" s="13"/>
      <c r="D1102" s="46"/>
      <c r="E1102" s="66"/>
      <c r="J1102" s="88" t="str">
        <f t="shared" si="241"/>
        <v/>
      </c>
      <c r="K1102" s="89" t="str">
        <f t="shared" ca="1" si="242"/>
        <v/>
      </c>
      <c r="L1102" s="88" t="str">
        <f t="shared" si="246"/>
        <v/>
      </c>
      <c r="M1102" s="90" t="str">
        <f ca="1">IF(J1102="","",VALUE(LEFT(OFFSET($E$7,$H$13*($J1102-1),0),MAX(ISNUMBER(VALUE(MID(OFFSET($E$7,$H$13*($J1102-1),0),{1,2,3,4,5,6,7,8,9},1)))*{1,2,3,4,5,6,7,8,9}))))</f>
        <v/>
      </c>
      <c r="N1102" s="90" t="str">
        <f t="shared" ca="1" si="240"/>
        <v/>
      </c>
      <c r="O1102" s="91" t="str">
        <f t="shared" si="247"/>
        <v/>
      </c>
      <c r="P1102" s="91" t="str">
        <f t="shared" si="248"/>
        <v/>
      </c>
      <c r="Q1102" s="92" t="str">
        <f t="shared" si="243"/>
        <v/>
      </c>
      <c r="R1102" s="92" t="str">
        <f t="shared" si="249"/>
        <v/>
      </c>
      <c r="S1102" s="92" t="str">
        <f t="shared" si="250"/>
        <v/>
      </c>
      <c r="T1102" s="92" t="str">
        <f t="shared" si="251"/>
        <v/>
      </c>
      <c r="U1102" s="94" t="str">
        <f t="shared" si="244"/>
        <v/>
      </c>
      <c r="V1102" s="95" t="str">
        <f t="shared" si="245"/>
        <v/>
      </c>
      <c r="W1102" s="95" t="str">
        <f t="shared" si="252"/>
        <v/>
      </c>
      <c r="X1102" s="96" t="str">
        <f t="shared" si="253"/>
        <v/>
      </c>
    </row>
    <row r="1103" spans="1:24" ht="14.4" x14ac:dyDescent="0.3">
      <c r="A1103" s="13"/>
      <c r="B1103" s="13"/>
      <c r="C1103" s="13"/>
      <c r="D1103" s="46"/>
      <c r="E1103" s="66"/>
      <c r="J1103" s="88" t="str">
        <f t="shared" si="241"/>
        <v/>
      </c>
      <c r="K1103" s="89" t="str">
        <f t="shared" ca="1" si="242"/>
        <v/>
      </c>
      <c r="L1103" s="88" t="str">
        <f t="shared" si="246"/>
        <v/>
      </c>
      <c r="M1103" s="90" t="str">
        <f ca="1">IF(J1103="","",VALUE(LEFT(OFFSET($E$7,$H$13*($J1103-1),0),MAX(ISNUMBER(VALUE(MID(OFFSET($E$7,$H$13*($J1103-1),0),{1,2,3,4,5,6,7,8,9},1)))*{1,2,3,4,5,6,7,8,9}))))</f>
        <v/>
      </c>
      <c r="N1103" s="90" t="str">
        <f t="shared" ca="1" si="240"/>
        <v/>
      </c>
      <c r="O1103" s="91" t="str">
        <f t="shared" si="247"/>
        <v/>
      </c>
      <c r="P1103" s="91" t="str">
        <f t="shared" si="248"/>
        <v/>
      </c>
      <c r="Q1103" s="92" t="str">
        <f t="shared" si="243"/>
        <v/>
      </c>
      <c r="R1103" s="92" t="str">
        <f t="shared" si="249"/>
        <v/>
      </c>
      <c r="S1103" s="92" t="str">
        <f t="shared" si="250"/>
        <v/>
      </c>
      <c r="T1103" s="92" t="str">
        <f t="shared" si="251"/>
        <v/>
      </c>
      <c r="U1103" s="94" t="str">
        <f t="shared" si="244"/>
        <v/>
      </c>
      <c r="V1103" s="95" t="str">
        <f t="shared" si="245"/>
        <v/>
      </c>
      <c r="W1103" s="95" t="str">
        <f t="shared" si="252"/>
        <v/>
      </c>
      <c r="X1103" s="96" t="str">
        <f t="shared" si="253"/>
        <v/>
      </c>
    </row>
    <row r="1104" spans="1:24" ht="14.4" x14ac:dyDescent="0.3">
      <c r="A1104" s="13"/>
      <c r="B1104" s="13"/>
      <c r="C1104" s="13"/>
      <c r="D1104" s="46"/>
      <c r="E1104" s="66"/>
      <c r="J1104" s="88" t="str">
        <f t="shared" si="241"/>
        <v/>
      </c>
      <c r="K1104" s="89" t="str">
        <f t="shared" ca="1" si="242"/>
        <v/>
      </c>
      <c r="L1104" s="88" t="str">
        <f t="shared" si="246"/>
        <v/>
      </c>
      <c r="M1104" s="90" t="str">
        <f ca="1">IF(J1104="","",VALUE(LEFT(OFFSET($E$7,$H$13*($J1104-1),0),MAX(ISNUMBER(VALUE(MID(OFFSET($E$7,$H$13*($J1104-1),0),{1,2,3,4,5,6,7,8,9},1)))*{1,2,3,4,5,6,7,8,9}))))</f>
        <v/>
      </c>
      <c r="N1104" s="90" t="str">
        <f t="shared" ca="1" si="240"/>
        <v/>
      </c>
      <c r="O1104" s="91" t="str">
        <f t="shared" si="247"/>
        <v/>
      </c>
      <c r="P1104" s="91" t="str">
        <f t="shared" si="248"/>
        <v/>
      </c>
      <c r="Q1104" s="92" t="str">
        <f t="shared" si="243"/>
        <v/>
      </c>
      <c r="R1104" s="92" t="str">
        <f t="shared" si="249"/>
        <v/>
      </c>
      <c r="S1104" s="92" t="str">
        <f t="shared" si="250"/>
        <v/>
      </c>
      <c r="T1104" s="92" t="str">
        <f t="shared" si="251"/>
        <v/>
      </c>
      <c r="U1104" s="94" t="str">
        <f t="shared" si="244"/>
        <v/>
      </c>
      <c r="V1104" s="95" t="str">
        <f t="shared" si="245"/>
        <v/>
      </c>
      <c r="W1104" s="95" t="str">
        <f t="shared" si="252"/>
        <v/>
      </c>
      <c r="X1104" s="96" t="str">
        <f t="shared" si="253"/>
        <v/>
      </c>
    </row>
    <row r="1105" spans="1:24" ht="14.4" x14ac:dyDescent="0.3">
      <c r="A1105" s="13"/>
      <c r="B1105" s="13"/>
      <c r="C1105" s="13"/>
      <c r="D1105" s="46"/>
      <c r="E1105" s="66"/>
      <c r="J1105" s="88" t="str">
        <f t="shared" si="241"/>
        <v/>
      </c>
      <c r="K1105" s="89" t="str">
        <f t="shared" ca="1" si="242"/>
        <v/>
      </c>
      <c r="L1105" s="88" t="str">
        <f t="shared" si="246"/>
        <v/>
      </c>
      <c r="M1105" s="90" t="str">
        <f ca="1">IF(J1105="","",VALUE(LEFT(OFFSET($E$7,$H$13*($J1105-1),0),MAX(ISNUMBER(VALUE(MID(OFFSET($E$7,$H$13*($J1105-1),0),{1,2,3,4,5,6,7,8,9},1)))*{1,2,3,4,5,6,7,8,9}))))</f>
        <v/>
      </c>
      <c r="N1105" s="90" t="str">
        <f t="shared" ca="1" si="240"/>
        <v/>
      </c>
      <c r="O1105" s="91" t="str">
        <f t="shared" si="247"/>
        <v/>
      </c>
      <c r="P1105" s="91" t="str">
        <f t="shared" si="248"/>
        <v/>
      </c>
      <c r="Q1105" s="92" t="str">
        <f t="shared" si="243"/>
        <v/>
      </c>
      <c r="R1105" s="92" t="str">
        <f t="shared" si="249"/>
        <v/>
      </c>
      <c r="S1105" s="92" t="str">
        <f t="shared" si="250"/>
        <v/>
      </c>
      <c r="T1105" s="92" t="str">
        <f t="shared" si="251"/>
        <v/>
      </c>
      <c r="U1105" s="94" t="str">
        <f t="shared" si="244"/>
        <v/>
      </c>
      <c r="V1105" s="95" t="str">
        <f t="shared" si="245"/>
        <v/>
      </c>
      <c r="W1105" s="95" t="str">
        <f t="shared" si="252"/>
        <v/>
      </c>
      <c r="X1105" s="96" t="str">
        <f t="shared" si="253"/>
        <v/>
      </c>
    </row>
    <row r="1106" spans="1:24" ht="14.4" x14ac:dyDescent="0.3">
      <c r="A1106" s="13"/>
      <c r="B1106" s="13"/>
      <c r="C1106" s="13"/>
      <c r="D1106" s="46"/>
      <c r="E1106" s="66"/>
      <c r="J1106" s="88" t="str">
        <f t="shared" si="241"/>
        <v/>
      </c>
      <c r="K1106" s="89" t="str">
        <f t="shared" ca="1" si="242"/>
        <v/>
      </c>
      <c r="L1106" s="88" t="str">
        <f t="shared" si="246"/>
        <v/>
      </c>
      <c r="M1106" s="90" t="str">
        <f ca="1">IF(J1106="","",VALUE(LEFT(OFFSET($E$7,$H$13*($J1106-1),0),MAX(ISNUMBER(VALUE(MID(OFFSET($E$7,$H$13*($J1106-1),0),{1,2,3,4,5,6,7,8,9},1)))*{1,2,3,4,5,6,7,8,9}))))</f>
        <v/>
      </c>
      <c r="N1106" s="90" t="str">
        <f t="shared" ca="1" si="240"/>
        <v/>
      </c>
      <c r="O1106" s="91" t="str">
        <f t="shared" si="247"/>
        <v/>
      </c>
      <c r="P1106" s="91" t="str">
        <f t="shared" si="248"/>
        <v/>
      </c>
      <c r="Q1106" s="92" t="str">
        <f t="shared" si="243"/>
        <v/>
      </c>
      <c r="R1106" s="92" t="str">
        <f t="shared" si="249"/>
        <v/>
      </c>
      <c r="S1106" s="92" t="str">
        <f t="shared" si="250"/>
        <v/>
      </c>
      <c r="T1106" s="92" t="str">
        <f t="shared" si="251"/>
        <v/>
      </c>
      <c r="U1106" s="94" t="str">
        <f t="shared" si="244"/>
        <v/>
      </c>
      <c r="V1106" s="95" t="str">
        <f t="shared" si="245"/>
        <v/>
      </c>
      <c r="W1106" s="95" t="str">
        <f t="shared" si="252"/>
        <v/>
      </c>
      <c r="X1106" s="96" t="str">
        <f t="shared" si="253"/>
        <v/>
      </c>
    </row>
    <row r="1107" spans="1:24" ht="14.4" x14ac:dyDescent="0.3">
      <c r="A1107" s="13"/>
      <c r="B1107" s="13"/>
      <c r="C1107" s="13"/>
      <c r="D1107" s="46"/>
      <c r="E1107" s="66"/>
      <c r="J1107" s="88" t="str">
        <f t="shared" si="241"/>
        <v/>
      </c>
      <c r="K1107" s="89" t="str">
        <f t="shared" ca="1" si="242"/>
        <v/>
      </c>
      <c r="L1107" s="88" t="str">
        <f t="shared" si="246"/>
        <v/>
      </c>
      <c r="M1107" s="90" t="str">
        <f ca="1">IF(J1107="","",VALUE(LEFT(OFFSET($E$7,$H$13*($J1107-1),0),MAX(ISNUMBER(VALUE(MID(OFFSET($E$7,$H$13*($J1107-1),0),{1,2,3,4,5,6,7,8,9},1)))*{1,2,3,4,5,6,7,8,9}))))</f>
        <v/>
      </c>
      <c r="N1107" s="90" t="str">
        <f t="shared" ca="1" si="240"/>
        <v/>
      </c>
      <c r="O1107" s="91" t="str">
        <f t="shared" si="247"/>
        <v/>
      </c>
      <c r="P1107" s="91" t="str">
        <f t="shared" si="248"/>
        <v/>
      </c>
      <c r="Q1107" s="92" t="str">
        <f t="shared" si="243"/>
        <v/>
      </c>
      <c r="R1107" s="92" t="str">
        <f t="shared" si="249"/>
        <v/>
      </c>
      <c r="S1107" s="92" t="str">
        <f t="shared" si="250"/>
        <v/>
      </c>
      <c r="T1107" s="92" t="str">
        <f t="shared" si="251"/>
        <v/>
      </c>
      <c r="U1107" s="94" t="str">
        <f t="shared" si="244"/>
        <v/>
      </c>
      <c r="V1107" s="95" t="str">
        <f t="shared" si="245"/>
        <v/>
      </c>
      <c r="W1107" s="95" t="str">
        <f t="shared" si="252"/>
        <v/>
      </c>
      <c r="X1107" s="96" t="str">
        <f t="shared" si="253"/>
        <v/>
      </c>
    </row>
    <row r="1108" spans="1:24" ht="14.4" x14ac:dyDescent="0.3">
      <c r="A1108" s="48"/>
      <c r="B1108" s="13"/>
      <c r="C1108" s="13"/>
      <c r="D1108" s="46"/>
      <c r="E1108" s="66"/>
      <c r="J1108" s="88" t="str">
        <f t="shared" si="241"/>
        <v/>
      </c>
      <c r="K1108" s="89" t="str">
        <f t="shared" ca="1" si="242"/>
        <v/>
      </c>
      <c r="L1108" s="88" t="str">
        <f t="shared" si="246"/>
        <v/>
      </c>
      <c r="M1108" s="90" t="str">
        <f ca="1">IF(J1108="","",VALUE(LEFT(OFFSET($E$7,$H$13*($J1108-1),0),MAX(ISNUMBER(VALUE(MID(OFFSET($E$7,$H$13*($J1108-1),0),{1,2,3,4,5,6,7,8,9},1)))*{1,2,3,4,5,6,7,8,9}))))</f>
        <v/>
      </c>
      <c r="N1108" s="90" t="str">
        <f t="shared" ca="1" si="240"/>
        <v/>
      </c>
      <c r="O1108" s="91" t="str">
        <f t="shared" si="247"/>
        <v/>
      </c>
      <c r="P1108" s="91" t="str">
        <f t="shared" si="248"/>
        <v/>
      </c>
      <c r="Q1108" s="92" t="str">
        <f t="shared" si="243"/>
        <v/>
      </c>
      <c r="R1108" s="92" t="str">
        <f t="shared" si="249"/>
        <v/>
      </c>
      <c r="S1108" s="92" t="str">
        <f t="shared" si="250"/>
        <v/>
      </c>
      <c r="T1108" s="92" t="str">
        <f t="shared" si="251"/>
        <v/>
      </c>
      <c r="U1108" s="94" t="str">
        <f t="shared" si="244"/>
        <v/>
      </c>
      <c r="V1108" s="95" t="str">
        <f t="shared" si="245"/>
        <v/>
      </c>
      <c r="W1108" s="95" t="str">
        <f t="shared" si="252"/>
        <v/>
      </c>
      <c r="X1108" s="96" t="str">
        <f t="shared" si="253"/>
        <v/>
      </c>
    </row>
    <row r="1109" spans="1:24" ht="14.4" x14ac:dyDescent="0.3">
      <c r="A1109" s="13"/>
      <c r="B1109" s="13"/>
      <c r="C1109" s="13"/>
      <c r="D1109" s="46"/>
      <c r="E1109" s="66"/>
      <c r="J1109" s="88" t="str">
        <f t="shared" si="241"/>
        <v/>
      </c>
      <c r="K1109" s="89" t="str">
        <f t="shared" ca="1" si="242"/>
        <v/>
      </c>
      <c r="L1109" s="88" t="str">
        <f t="shared" si="246"/>
        <v/>
      </c>
      <c r="M1109" s="90" t="str">
        <f ca="1">IF(J1109="","",VALUE(LEFT(OFFSET($E$7,$H$13*($J1109-1),0),MAX(ISNUMBER(VALUE(MID(OFFSET($E$7,$H$13*($J1109-1),0),{1,2,3,4,5,6,7,8,9},1)))*{1,2,3,4,5,6,7,8,9}))))</f>
        <v/>
      </c>
      <c r="N1109" s="90" t="str">
        <f t="shared" ca="1" si="240"/>
        <v/>
      </c>
      <c r="O1109" s="91" t="str">
        <f t="shared" si="247"/>
        <v/>
      </c>
      <c r="P1109" s="91" t="str">
        <f t="shared" si="248"/>
        <v/>
      </c>
      <c r="Q1109" s="92" t="str">
        <f t="shared" si="243"/>
        <v/>
      </c>
      <c r="R1109" s="92" t="str">
        <f t="shared" si="249"/>
        <v/>
      </c>
      <c r="S1109" s="92" t="str">
        <f t="shared" si="250"/>
        <v/>
      </c>
      <c r="T1109" s="92" t="str">
        <f t="shared" si="251"/>
        <v/>
      </c>
      <c r="U1109" s="94" t="str">
        <f t="shared" si="244"/>
        <v/>
      </c>
      <c r="V1109" s="95" t="str">
        <f t="shared" si="245"/>
        <v/>
      </c>
      <c r="W1109" s="95" t="str">
        <f t="shared" si="252"/>
        <v/>
      </c>
      <c r="X1109" s="96" t="str">
        <f t="shared" si="253"/>
        <v/>
      </c>
    </row>
    <row r="1110" spans="1:24" ht="14.4" x14ac:dyDescent="0.3">
      <c r="A1110" s="13"/>
      <c r="B1110" s="13"/>
      <c r="C1110" s="13"/>
      <c r="D1110" s="46"/>
      <c r="E1110" s="66"/>
      <c r="J1110" s="88" t="str">
        <f t="shared" si="241"/>
        <v/>
      </c>
      <c r="K1110" s="89" t="str">
        <f t="shared" ca="1" si="242"/>
        <v/>
      </c>
      <c r="L1110" s="88" t="str">
        <f t="shared" si="246"/>
        <v/>
      </c>
      <c r="M1110" s="90" t="str">
        <f ca="1">IF(J1110="","",VALUE(LEFT(OFFSET($E$7,$H$13*($J1110-1),0),MAX(ISNUMBER(VALUE(MID(OFFSET($E$7,$H$13*($J1110-1),0),{1,2,3,4,5,6,7,8,9},1)))*{1,2,3,4,5,6,7,8,9}))))</f>
        <v/>
      </c>
      <c r="N1110" s="90" t="str">
        <f t="shared" ca="1" si="240"/>
        <v/>
      </c>
      <c r="O1110" s="91" t="str">
        <f t="shared" si="247"/>
        <v/>
      </c>
      <c r="P1110" s="91" t="str">
        <f t="shared" si="248"/>
        <v/>
      </c>
      <c r="Q1110" s="92" t="str">
        <f t="shared" si="243"/>
        <v/>
      </c>
      <c r="R1110" s="92" t="str">
        <f t="shared" si="249"/>
        <v/>
      </c>
      <c r="S1110" s="92" t="str">
        <f t="shared" si="250"/>
        <v/>
      </c>
      <c r="T1110" s="92" t="str">
        <f t="shared" si="251"/>
        <v/>
      </c>
      <c r="U1110" s="94" t="str">
        <f t="shared" si="244"/>
        <v/>
      </c>
      <c r="V1110" s="95" t="str">
        <f t="shared" si="245"/>
        <v/>
      </c>
      <c r="W1110" s="95" t="str">
        <f t="shared" si="252"/>
        <v/>
      </c>
      <c r="X1110" s="96" t="str">
        <f t="shared" si="253"/>
        <v/>
      </c>
    </row>
    <row r="1111" spans="1:24" ht="14.4" x14ac:dyDescent="0.3">
      <c r="A1111" s="13"/>
      <c r="B1111" s="13"/>
      <c r="C1111" s="13"/>
      <c r="D1111" s="46"/>
      <c r="E1111" s="66"/>
      <c r="J1111" s="88" t="str">
        <f t="shared" si="241"/>
        <v/>
      </c>
      <c r="K1111" s="89" t="str">
        <f t="shared" ca="1" si="242"/>
        <v/>
      </c>
      <c r="L1111" s="88" t="str">
        <f t="shared" si="246"/>
        <v/>
      </c>
      <c r="M1111" s="90" t="str">
        <f ca="1">IF(J1111="","",VALUE(LEFT(OFFSET($E$7,$H$13*($J1111-1),0),MAX(ISNUMBER(VALUE(MID(OFFSET($E$7,$H$13*($J1111-1),0),{1,2,3,4,5,6,7,8,9},1)))*{1,2,3,4,5,6,7,8,9}))))</f>
        <v/>
      </c>
      <c r="N1111" s="90" t="str">
        <f t="shared" ca="1" si="240"/>
        <v/>
      </c>
      <c r="O1111" s="91" t="str">
        <f t="shared" si="247"/>
        <v/>
      </c>
      <c r="P1111" s="91" t="str">
        <f t="shared" si="248"/>
        <v/>
      </c>
      <c r="Q1111" s="92" t="str">
        <f t="shared" si="243"/>
        <v/>
      </c>
      <c r="R1111" s="92" t="str">
        <f t="shared" si="249"/>
        <v/>
      </c>
      <c r="S1111" s="92" t="str">
        <f t="shared" si="250"/>
        <v/>
      </c>
      <c r="T1111" s="92" t="str">
        <f t="shared" si="251"/>
        <v/>
      </c>
      <c r="U1111" s="94" t="str">
        <f t="shared" si="244"/>
        <v/>
      </c>
      <c r="V1111" s="95" t="str">
        <f t="shared" si="245"/>
        <v/>
      </c>
      <c r="W1111" s="95" t="str">
        <f t="shared" si="252"/>
        <v/>
      </c>
      <c r="X1111" s="96" t="str">
        <f t="shared" si="253"/>
        <v/>
      </c>
    </row>
    <row r="1112" spans="1:24" ht="14.4" x14ac:dyDescent="0.3">
      <c r="A1112" s="13"/>
      <c r="B1112" s="13"/>
      <c r="C1112" s="13"/>
      <c r="D1112" s="46"/>
      <c r="E1112" s="66"/>
      <c r="J1112" s="88" t="str">
        <f t="shared" si="241"/>
        <v/>
      </c>
      <c r="K1112" s="89" t="str">
        <f t="shared" ca="1" si="242"/>
        <v/>
      </c>
      <c r="L1112" s="88" t="str">
        <f t="shared" si="246"/>
        <v/>
      </c>
      <c r="M1112" s="90" t="str">
        <f ca="1">IF(J1112="","",VALUE(LEFT(OFFSET($E$7,$H$13*($J1112-1),0),MAX(ISNUMBER(VALUE(MID(OFFSET($E$7,$H$13*($J1112-1),0),{1,2,3,4,5,6,7,8,9},1)))*{1,2,3,4,5,6,7,8,9}))))</f>
        <v/>
      </c>
      <c r="N1112" s="90" t="str">
        <f t="shared" ca="1" si="240"/>
        <v/>
      </c>
      <c r="O1112" s="91" t="str">
        <f t="shared" si="247"/>
        <v/>
      </c>
      <c r="P1112" s="91" t="str">
        <f t="shared" si="248"/>
        <v/>
      </c>
      <c r="Q1112" s="92" t="str">
        <f t="shared" si="243"/>
        <v/>
      </c>
      <c r="R1112" s="92" t="str">
        <f t="shared" si="249"/>
        <v/>
      </c>
      <c r="S1112" s="92" t="str">
        <f t="shared" si="250"/>
        <v/>
      </c>
      <c r="T1112" s="92" t="str">
        <f t="shared" si="251"/>
        <v/>
      </c>
      <c r="U1112" s="94" t="str">
        <f t="shared" si="244"/>
        <v/>
      </c>
      <c r="V1112" s="95" t="str">
        <f t="shared" si="245"/>
        <v/>
      </c>
      <c r="W1112" s="95" t="str">
        <f t="shared" si="252"/>
        <v/>
      </c>
      <c r="X1112" s="96" t="str">
        <f t="shared" si="253"/>
        <v/>
      </c>
    </row>
    <row r="1113" spans="1:24" ht="14.4" x14ac:dyDescent="0.3">
      <c r="A1113" s="13"/>
      <c r="B1113" s="13"/>
      <c r="C1113" s="13"/>
      <c r="D1113" s="46"/>
      <c r="E1113" s="66"/>
      <c r="J1113" s="88" t="str">
        <f t="shared" si="241"/>
        <v/>
      </c>
      <c r="K1113" s="89" t="str">
        <f t="shared" ca="1" si="242"/>
        <v/>
      </c>
      <c r="L1113" s="88" t="str">
        <f t="shared" si="246"/>
        <v/>
      </c>
      <c r="M1113" s="90" t="str">
        <f ca="1">IF(J1113="","",VALUE(LEFT(OFFSET($E$7,$H$13*($J1113-1),0),MAX(ISNUMBER(VALUE(MID(OFFSET($E$7,$H$13*($J1113-1),0),{1,2,3,4,5,6,7,8,9},1)))*{1,2,3,4,5,6,7,8,9}))))</f>
        <v/>
      </c>
      <c r="N1113" s="90" t="str">
        <f t="shared" ca="1" si="240"/>
        <v/>
      </c>
      <c r="O1113" s="91" t="str">
        <f t="shared" si="247"/>
        <v/>
      </c>
      <c r="P1113" s="91" t="str">
        <f t="shared" si="248"/>
        <v/>
      </c>
      <c r="Q1113" s="92" t="str">
        <f t="shared" si="243"/>
        <v/>
      </c>
      <c r="R1113" s="92" t="str">
        <f t="shared" si="249"/>
        <v/>
      </c>
      <c r="S1113" s="92" t="str">
        <f t="shared" si="250"/>
        <v/>
      </c>
      <c r="T1113" s="92" t="str">
        <f t="shared" si="251"/>
        <v/>
      </c>
      <c r="U1113" s="94" t="str">
        <f t="shared" si="244"/>
        <v/>
      </c>
      <c r="V1113" s="95" t="str">
        <f t="shared" si="245"/>
        <v/>
      </c>
      <c r="W1113" s="95" t="str">
        <f t="shared" si="252"/>
        <v/>
      </c>
      <c r="X1113" s="96" t="str">
        <f t="shared" si="253"/>
        <v/>
      </c>
    </row>
    <row r="1114" spans="1:24" ht="14.4" x14ac:dyDescent="0.3">
      <c r="A1114" s="13"/>
      <c r="B1114" s="13"/>
      <c r="C1114" s="13"/>
      <c r="D1114" s="46"/>
      <c r="E1114" s="66"/>
      <c r="J1114" s="88" t="str">
        <f t="shared" si="241"/>
        <v/>
      </c>
      <c r="K1114" s="89" t="str">
        <f t="shared" ca="1" si="242"/>
        <v/>
      </c>
      <c r="L1114" s="88" t="str">
        <f t="shared" si="246"/>
        <v/>
      </c>
      <c r="M1114" s="90" t="str">
        <f ca="1">IF(J1114="","",VALUE(LEFT(OFFSET($E$7,$H$13*($J1114-1),0),MAX(ISNUMBER(VALUE(MID(OFFSET($E$7,$H$13*($J1114-1),0),{1,2,3,4,5,6,7,8,9},1)))*{1,2,3,4,5,6,7,8,9}))))</f>
        <v/>
      </c>
      <c r="N1114" s="90" t="str">
        <f t="shared" ca="1" si="240"/>
        <v/>
      </c>
      <c r="O1114" s="91" t="str">
        <f t="shared" si="247"/>
        <v/>
      </c>
      <c r="P1114" s="91" t="str">
        <f t="shared" si="248"/>
        <v/>
      </c>
      <c r="Q1114" s="92" t="str">
        <f t="shared" si="243"/>
        <v/>
      </c>
      <c r="R1114" s="92" t="str">
        <f t="shared" si="249"/>
        <v/>
      </c>
      <c r="S1114" s="92" t="str">
        <f t="shared" si="250"/>
        <v/>
      </c>
      <c r="T1114" s="92" t="str">
        <f t="shared" si="251"/>
        <v/>
      </c>
      <c r="U1114" s="94" t="str">
        <f t="shared" si="244"/>
        <v/>
      </c>
      <c r="V1114" s="95" t="str">
        <f t="shared" si="245"/>
        <v/>
      </c>
      <c r="W1114" s="95" t="str">
        <f t="shared" si="252"/>
        <v/>
      </c>
      <c r="X1114" s="96" t="str">
        <f t="shared" si="253"/>
        <v/>
      </c>
    </row>
    <row r="1115" spans="1:24" ht="14.4" x14ac:dyDescent="0.3">
      <c r="A1115" s="13"/>
      <c r="B1115" s="13"/>
      <c r="C1115" s="13"/>
      <c r="D1115" s="46"/>
      <c r="E1115" s="66"/>
      <c r="J1115" s="88" t="str">
        <f t="shared" si="241"/>
        <v/>
      </c>
      <c r="K1115" s="89" t="str">
        <f t="shared" ca="1" si="242"/>
        <v/>
      </c>
      <c r="L1115" s="88" t="str">
        <f t="shared" si="246"/>
        <v/>
      </c>
      <c r="M1115" s="90" t="str">
        <f ca="1">IF(J1115="","",VALUE(LEFT(OFFSET($E$7,$H$13*($J1115-1),0),MAX(ISNUMBER(VALUE(MID(OFFSET($E$7,$H$13*($J1115-1),0),{1,2,3,4,5,6,7,8,9},1)))*{1,2,3,4,5,6,7,8,9}))))</f>
        <v/>
      </c>
      <c r="N1115" s="90" t="str">
        <f t="shared" ca="1" si="240"/>
        <v/>
      </c>
      <c r="O1115" s="91" t="str">
        <f t="shared" si="247"/>
        <v/>
      </c>
      <c r="P1115" s="91" t="str">
        <f t="shared" si="248"/>
        <v/>
      </c>
      <c r="Q1115" s="92" t="str">
        <f t="shared" si="243"/>
        <v/>
      </c>
      <c r="R1115" s="92" t="str">
        <f t="shared" si="249"/>
        <v/>
      </c>
      <c r="S1115" s="92" t="str">
        <f t="shared" si="250"/>
        <v/>
      </c>
      <c r="T1115" s="92" t="str">
        <f t="shared" si="251"/>
        <v/>
      </c>
      <c r="U1115" s="94" t="str">
        <f t="shared" si="244"/>
        <v/>
      </c>
      <c r="V1115" s="95" t="str">
        <f t="shared" si="245"/>
        <v/>
      </c>
      <c r="W1115" s="95" t="str">
        <f t="shared" si="252"/>
        <v/>
      </c>
      <c r="X1115" s="96" t="str">
        <f t="shared" si="253"/>
        <v/>
      </c>
    </row>
    <row r="1116" spans="1:24" ht="14.4" x14ac:dyDescent="0.3">
      <c r="A1116" s="13"/>
      <c r="B1116" s="13"/>
      <c r="C1116" s="13"/>
      <c r="D1116" s="46"/>
      <c r="E1116" s="66"/>
      <c r="J1116" s="88" t="str">
        <f t="shared" si="241"/>
        <v/>
      </c>
      <c r="K1116" s="89" t="str">
        <f t="shared" ca="1" si="242"/>
        <v/>
      </c>
      <c r="L1116" s="88" t="str">
        <f t="shared" si="246"/>
        <v/>
      </c>
      <c r="M1116" s="90" t="str">
        <f ca="1">IF(J1116="","",VALUE(LEFT(OFFSET($E$7,$H$13*($J1116-1),0),MAX(ISNUMBER(VALUE(MID(OFFSET($E$7,$H$13*($J1116-1),0),{1,2,3,4,5,6,7,8,9},1)))*{1,2,3,4,5,6,7,8,9}))))</f>
        <v/>
      </c>
      <c r="N1116" s="90" t="str">
        <f t="shared" ca="1" si="240"/>
        <v/>
      </c>
      <c r="O1116" s="91" t="str">
        <f t="shared" si="247"/>
        <v/>
      </c>
      <c r="P1116" s="91" t="str">
        <f t="shared" si="248"/>
        <v/>
      </c>
      <c r="Q1116" s="92" t="str">
        <f t="shared" si="243"/>
        <v/>
      </c>
      <c r="R1116" s="92" t="str">
        <f t="shared" si="249"/>
        <v/>
      </c>
      <c r="S1116" s="92" t="str">
        <f t="shared" si="250"/>
        <v/>
      </c>
      <c r="T1116" s="92" t="str">
        <f t="shared" si="251"/>
        <v/>
      </c>
      <c r="U1116" s="94" t="str">
        <f t="shared" si="244"/>
        <v/>
      </c>
      <c r="V1116" s="95" t="str">
        <f t="shared" si="245"/>
        <v/>
      </c>
      <c r="W1116" s="95" t="str">
        <f t="shared" si="252"/>
        <v/>
      </c>
      <c r="X1116" s="96" t="str">
        <f t="shared" si="253"/>
        <v/>
      </c>
    </row>
    <row r="1117" spans="1:24" ht="14.4" x14ac:dyDescent="0.3">
      <c r="A1117" s="13"/>
      <c r="B1117" s="13"/>
      <c r="C1117" s="13"/>
      <c r="D1117" s="46"/>
      <c r="E1117" s="66"/>
      <c r="J1117" s="88" t="str">
        <f t="shared" si="241"/>
        <v/>
      </c>
      <c r="K1117" s="89" t="str">
        <f t="shared" ca="1" si="242"/>
        <v/>
      </c>
      <c r="L1117" s="88" t="str">
        <f t="shared" si="246"/>
        <v/>
      </c>
      <c r="M1117" s="90" t="str">
        <f ca="1">IF(J1117="","",VALUE(LEFT(OFFSET($E$7,$H$13*($J1117-1),0),MAX(ISNUMBER(VALUE(MID(OFFSET($E$7,$H$13*($J1117-1),0),{1,2,3,4,5,6,7,8,9},1)))*{1,2,3,4,5,6,7,8,9}))))</f>
        <v/>
      </c>
      <c r="N1117" s="90" t="str">
        <f t="shared" ca="1" si="240"/>
        <v/>
      </c>
      <c r="O1117" s="91" t="str">
        <f t="shared" si="247"/>
        <v/>
      </c>
      <c r="P1117" s="91" t="str">
        <f t="shared" si="248"/>
        <v/>
      </c>
      <c r="Q1117" s="92" t="str">
        <f t="shared" si="243"/>
        <v/>
      </c>
      <c r="R1117" s="92" t="str">
        <f t="shared" si="249"/>
        <v/>
      </c>
      <c r="S1117" s="92" t="str">
        <f t="shared" si="250"/>
        <v/>
      </c>
      <c r="T1117" s="92" t="str">
        <f t="shared" si="251"/>
        <v/>
      </c>
      <c r="U1117" s="94" t="str">
        <f t="shared" si="244"/>
        <v/>
      </c>
      <c r="V1117" s="95" t="str">
        <f t="shared" si="245"/>
        <v/>
      </c>
      <c r="W1117" s="95" t="str">
        <f t="shared" si="252"/>
        <v/>
      </c>
      <c r="X1117" s="96" t="str">
        <f t="shared" si="253"/>
        <v/>
      </c>
    </row>
    <row r="1118" spans="1:24" ht="14.4" x14ac:dyDescent="0.3">
      <c r="A1118" s="13"/>
      <c r="B1118" s="13"/>
      <c r="C1118" s="13"/>
      <c r="D1118" s="46"/>
      <c r="E1118" s="66"/>
      <c r="J1118" s="88" t="str">
        <f t="shared" si="241"/>
        <v/>
      </c>
      <c r="K1118" s="89" t="str">
        <f t="shared" ca="1" si="242"/>
        <v/>
      </c>
      <c r="L1118" s="88" t="str">
        <f t="shared" si="246"/>
        <v/>
      </c>
      <c r="M1118" s="90" t="str">
        <f ca="1">IF(J1118="","",VALUE(LEFT(OFFSET($E$7,$H$13*($J1118-1),0),MAX(ISNUMBER(VALUE(MID(OFFSET($E$7,$H$13*($J1118-1),0),{1,2,3,4,5,6,7,8,9},1)))*{1,2,3,4,5,6,7,8,9}))))</f>
        <v/>
      </c>
      <c r="N1118" s="90" t="str">
        <f t="shared" ca="1" si="240"/>
        <v/>
      </c>
      <c r="O1118" s="91" t="str">
        <f t="shared" si="247"/>
        <v/>
      </c>
      <c r="P1118" s="91" t="str">
        <f t="shared" si="248"/>
        <v/>
      </c>
      <c r="Q1118" s="92" t="str">
        <f t="shared" si="243"/>
        <v/>
      </c>
      <c r="R1118" s="92" t="str">
        <f t="shared" si="249"/>
        <v/>
      </c>
      <c r="S1118" s="92" t="str">
        <f t="shared" si="250"/>
        <v/>
      </c>
      <c r="T1118" s="92" t="str">
        <f t="shared" si="251"/>
        <v/>
      </c>
      <c r="U1118" s="94" t="str">
        <f t="shared" si="244"/>
        <v/>
      </c>
      <c r="V1118" s="95" t="str">
        <f t="shared" si="245"/>
        <v/>
      </c>
      <c r="W1118" s="95" t="str">
        <f t="shared" si="252"/>
        <v/>
      </c>
      <c r="X1118" s="96" t="str">
        <f t="shared" si="253"/>
        <v/>
      </c>
    </row>
    <row r="1119" spans="1:24" ht="14.4" x14ac:dyDescent="0.3">
      <c r="A1119" s="13"/>
      <c r="B1119" s="13"/>
      <c r="C1119" s="13"/>
      <c r="D1119" s="46"/>
      <c r="E1119" s="66"/>
      <c r="J1119" s="88" t="str">
        <f t="shared" si="241"/>
        <v/>
      </c>
      <c r="K1119" s="89" t="str">
        <f t="shared" ca="1" si="242"/>
        <v/>
      </c>
      <c r="L1119" s="88" t="str">
        <f t="shared" si="246"/>
        <v/>
      </c>
      <c r="M1119" s="90" t="str">
        <f ca="1">IF(J1119="","",VALUE(LEFT(OFFSET($E$7,$H$13*($J1119-1),0),MAX(ISNUMBER(VALUE(MID(OFFSET($E$7,$H$13*($J1119-1),0),{1,2,3,4,5,6,7,8,9},1)))*{1,2,3,4,5,6,7,8,9}))))</f>
        <v/>
      </c>
      <c r="N1119" s="90" t="str">
        <f t="shared" ca="1" si="240"/>
        <v/>
      </c>
      <c r="O1119" s="91" t="str">
        <f t="shared" si="247"/>
        <v/>
      </c>
      <c r="P1119" s="91" t="str">
        <f t="shared" si="248"/>
        <v/>
      </c>
      <c r="Q1119" s="92" t="str">
        <f t="shared" si="243"/>
        <v/>
      </c>
      <c r="R1119" s="92" t="str">
        <f t="shared" si="249"/>
        <v/>
      </c>
      <c r="S1119" s="92" t="str">
        <f t="shared" si="250"/>
        <v/>
      </c>
      <c r="T1119" s="92" t="str">
        <f t="shared" si="251"/>
        <v/>
      </c>
      <c r="U1119" s="94" t="str">
        <f t="shared" si="244"/>
        <v/>
      </c>
      <c r="V1119" s="95" t="str">
        <f t="shared" si="245"/>
        <v/>
      </c>
      <c r="W1119" s="95" t="str">
        <f t="shared" si="252"/>
        <v/>
      </c>
      <c r="X1119" s="96" t="str">
        <f t="shared" si="253"/>
        <v/>
      </c>
    </row>
    <row r="1120" spans="1:24" ht="14.4" x14ac:dyDescent="0.3">
      <c r="A1120" s="13"/>
      <c r="B1120" s="13"/>
      <c r="C1120" s="13"/>
      <c r="D1120" s="46"/>
      <c r="E1120" s="66"/>
      <c r="J1120" s="88" t="str">
        <f t="shared" si="241"/>
        <v/>
      </c>
      <c r="K1120" s="89" t="str">
        <f t="shared" ca="1" si="242"/>
        <v/>
      </c>
      <c r="L1120" s="88" t="str">
        <f t="shared" si="246"/>
        <v/>
      </c>
      <c r="M1120" s="90" t="str">
        <f ca="1">IF(J1120="","",VALUE(LEFT(OFFSET($E$7,$H$13*($J1120-1),0),MAX(ISNUMBER(VALUE(MID(OFFSET($E$7,$H$13*($J1120-1),0),{1,2,3,4,5,6,7,8,9},1)))*{1,2,3,4,5,6,7,8,9}))))</f>
        <v/>
      </c>
      <c r="N1120" s="90" t="str">
        <f t="shared" ca="1" si="240"/>
        <v/>
      </c>
      <c r="O1120" s="91" t="str">
        <f t="shared" si="247"/>
        <v/>
      </c>
      <c r="P1120" s="91" t="str">
        <f t="shared" si="248"/>
        <v/>
      </c>
      <c r="Q1120" s="92" t="str">
        <f t="shared" si="243"/>
        <v/>
      </c>
      <c r="R1120" s="92" t="str">
        <f t="shared" si="249"/>
        <v/>
      </c>
      <c r="S1120" s="92" t="str">
        <f t="shared" si="250"/>
        <v/>
      </c>
      <c r="T1120" s="92" t="str">
        <f t="shared" si="251"/>
        <v/>
      </c>
      <c r="U1120" s="94" t="str">
        <f t="shared" si="244"/>
        <v/>
      </c>
      <c r="V1120" s="95" t="str">
        <f t="shared" si="245"/>
        <v/>
      </c>
      <c r="W1120" s="95" t="str">
        <f t="shared" si="252"/>
        <v/>
      </c>
      <c r="X1120" s="96" t="str">
        <f t="shared" si="253"/>
        <v/>
      </c>
    </row>
    <row r="1121" spans="1:24" ht="14.4" x14ac:dyDescent="0.3">
      <c r="A1121" s="13"/>
      <c r="B1121" s="13"/>
      <c r="C1121" s="13"/>
      <c r="D1121" s="46"/>
      <c r="E1121" s="66"/>
      <c r="J1121" s="88" t="str">
        <f t="shared" si="241"/>
        <v/>
      </c>
      <c r="K1121" s="89" t="str">
        <f t="shared" ca="1" si="242"/>
        <v/>
      </c>
      <c r="L1121" s="88" t="str">
        <f t="shared" si="246"/>
        <v/>
      </c>
      <c r="M1121" s="90" t="str">
        <f ca="1">IF(J1121="","",VALUE(LEFT(OFFSET($E$7,$H$13*($J1121-1),0),MAX(ISNUMBER(VALUE(MID(OFFSET($E$7,$H$13*($J1121-1),0),{1,2,3,4,5,6,7,8,9},1)))*{1,2,3,4,5,6,7,8,9}))))</f>
        <v/>
      </c>
      <c r="N1121" s="90" t="str">
        <f t="shared" ca="1" si="240"/>
        <v/>
      </c>
      <c r="O1121" s="91" t="str">
        <f t="shared" si="247"/>
        <v/>
      </c>
      <c r="P1121" s="91" t="str">
        <f t="shared" si="248"/>
        <v/>
      </c>
      <c r="Q1121" s="92" t="str">
        <f t="shared" si="243"/>
        <v/>
      </c>
      <c r="R1121" s="92" t="str">
        <f t="shared" si="249"/>
        <v/>
      </c>
      <c r="S1121" s="92" t="str">
        <f t="shared" si="250"/>
        <v/>
      </c>
      <c r="T1121" s="92" t="str">
        <f t="shared" si="251"/>
        <v/>
      </c>
      <c r="U1121" s="94" t="str">
        <f t="shared" si="244"/>
        <v/>
      </c>
      <c r="V1121" s="95" t="str">
        <f t="shared" si="245"/>
        <v/>
      </c>
      <c r="W1121" s="95" t="str">
        <f t="shared" si="252"/>
        <v/>
      </c>
      <c r="X1121" s="96" t="str">
        <f t="shared" si="253"/>
        <v/>
      </c>
    </row>
    <row r="1122" spans="1:24" ht="14.4" x14ac:dyDescent="0.3">
      <c r="A1122" s="13"/>
      <c r="B1122" s="13"/>
      <c r="C1122" s="13"/>
      <c r="D1122" s="46"/>
      <c r="E1122" s="66"/>
      <c r="J1122" s="88" t="str">
        <f t="shared" si="241"/>
        <v/>
      </c>
      <c r="K1122" s="89" t="str">
        <f t="shared" ca="1" si="242"/>
        <v/>
      </c>
      <c r="L1122" s="88" t="str">
        <f t="shared" si="246"/>
        <v/>
      </c>
      <c r="M1122" s="90" t="str">
        <f ca="1">IF(J1122="","",VALUE(LEFT(OFFSET($E$7,$H$13*($J1122-1),0),MAX(ISNUMBER(VALUE(MID(OFFSET($E$7,$H$13*($J1122-1),0),{1,2,3,4,5,6,7,8,9},1)))*{1,2,3,4,5,6,7,8,9}))))</f>
        <v/>
      </c>
      <c r="N1122" s="90" t="str">
        <f t="shared" ca="1" si="240"/>
        <v/>
      </c>
      <c r="O1122" s="91" t="str">
        <f t="shared" si="247"/>
        <v/>
      </c>
      <c r="P1122" s="91" t="str">
        <f t="shared" si="248"/>
        <v/>
      </c>
      <c r="Q1122" s="92" t="str">
        <f t="shared" si="243"/>
        <v/>
      </c>
      <c r="R1122" s="92" t="str">
        <f t="shared" si="249"/>
        <v/>
      </c>
      <c r="S1122" s="92" t="str">
        <f t="shared" si="250"/>
        <v/>
      </c>
      <c r="T1122" s="92" t="str">
        <f t="shared" si="251"/>
        <v/>
      </c>
      <c r="U1122" s="94" t="str">
        <f t="shared" si="244"/>
        <v/>
      </c>
      <c r="V1122" s="95" t="str">
        <f t="shared" si="245"/>
        <v/>
      </c>
      <c r="W1122" s="95" t="str">
        <f t="shared" si="252"/>
        <v/>
      </c>
      <c r="X1122" s="96" t="str">
        <f t="shared" si="253"/>
        <v/>
      </c>
    </row>
    <row r="1123" spans="1:24" ht="14.4" x14ac:dyDescent="0.3">
      <c r="A1123" s="13"/>
      <c r="B1123" s="13"/>
      <c r="C1123" s="13"/>
      <c r="D1123" s="46"/>
      <c r="E1123" s="66"/>
      <c r="J1123" s="88" t="str">
        <f t="shared" si="241"/>
        <v/>
      </c>
      <c r="K1123" s="89" t="str">
        <f t="shared" ca="1" si="242"/>
        <v/>
      </c>
      <c r="L1123" s="88" t="str">
        <f t="shared" si="246"/>
        <v/>
      </c>
      <c r="M1123" s="90" t="str">
        <f ca="1">IF(J1123="","",VALUE(LEFT(OFFSET($E$7,$H$13*($J1123-1),0),MAX(ISNUMBER(VALUE(MID(OFFSET($E$7,$H$13*($J1123-1),0),{1,2,3,4,5,6,7,8,9},1)))*{1,2,3,4,5,6,7,8,9}))))</f>
        <v/>
      </c>
      <c r="N1123" s="90" t="str">
        <f t="shared" ca="1" si="240"/>
        <v/>
      </c>
      <c r="O1123" s="91" t="str">
        <f t="shared" si="247"/>
        <v/>
      </c>
      <c r="P1123" s="91" t="str">
        <f t="shared" si="248"/>
        <v/>
      </c>
      <c r="Q1123" s="92" t="str">
        <f t="shared" si="243"/>
        <v/>
      </c>
      <c r="R1123" s="92" t="str">
        <f t="shared" si="249"/>
        <v/>
      </c>
      <c r="S1123" s="92" t="str">
        <f t="shared" si="250"/>
        <v/>
      </c>
      <c r="T1123" s="92" t="str">
        <f t="shared" si="251"/>
        <v/>
      </c>
      <c r="U1123" s="94" t="str">
        <f t="shared" si="244"/>
        <v/>
      </c>
      <c r="V1123" s="95" t="str">
        <f t="shared" si="245"/>
        <v/>
      </c>
      <c r="W1123" s="95" t="str">
        <f t="shared" si="252"/>
        <v/>
      </c>
      <c r="X1123" s="96" t="str">
        <f t="shared" si="253"/>
        <v/>
      </c>
    </row>
    <row r="1124" spans="1:24" ht="14.4" x14ac:dyDescent="0.3">
      <c r="A1124" s="13"/>
      <c r="B1124" s="13"/>
      <c r="C1124" s="13"/>
      <c r="D1124" s="46"/>
      <c r="E1124" s="66"/>
      <c r="J1124" s="88" t="str">
        <f t="shared" si="241"/>
        <v/>
      </c>
      <c r="K1124" s="89" t="str">
        <f t="shared" ca="1" si="242"/>
        <v/>
      </c>
      <c r="L1124" s="88" t="str">
        <f t="shared" si="246"/>
        <v/>
      </c>
      <c r="M1124" s="90" t="str">
        <f ca="1">IF(J1124="","",VALUE(LEFT(OFFSET($E$7,$H$13*($J1124-1),0),MAX(ISNUMBER(VALUE(MID(OFFSET($E$7,$H$13*($J1124-1),0),{1,2,3,4,5,6,7,8,9},1)))*{1,2,3,4,5,6,7,8,9}))))</f>
        <v/>
      </c>
      <c r="N1124" s="90" t="str">
        <f t="shared" ca="1" si="240"/>
        <v/>
      </c>
      <c r="O1124" s="91" t="str">
        <f t="shared" si="247"/>
        <v/>
      </c>
      <c r="P1124" s="91" t="str">
        <f t="shared" si="248"/>
        <v/>
      </c>
      <c r="Q1124" s="92" t="str">
        <f t="shared" si="243"/>
        <v/>
      </c>
      <c r="R1124" s="92" t="str">
        <f t="shared" si="249"/>
        <v/>
      </c>
      <c r="S1124" s="92" t="str">
        <f t="shared" si="250"/>
        <v/>
      </c>
      <c r="T1124" s="92" t="str">
        <f t="shared" si="251"/>
        <v/>
      </c>
      <c r="U1124" s="94" t="str">
        <f t="shared" si="244"/>
        <v/>
      </c>
      <c r="V1124" s="95" t="str">
        <f t="shared" si="245"/>
        <v/>
      </c>
      <c r="W1124" s="95" t="str">
        <f t="shared" si="252"/>
        <v/>
      </c>
      <c r="X1124" s="96" t="str">
        <f t="shared" si="253"/>
        <v/>
      </c>
    </row>
    <row r="1125" spans="1:24" ht="14.4" x14ac:dyDescent="0.3">
      <c r="A1125" s="13"/>
      <c r="B1125" s="13"/>
      <c r="C1125" s="13"/>
      <c r="D1125" s="46"/>
      <c r="E1125" s="66"/>
      <c r="J1125" s="88" t="str">
        <f t="shared" si="241"/>
        <v/>
      </c>
      <c r="K1125" s="89" t="str">
        <f t="shared" ca="1" si="242"/>
        <v/>
      </c>
      <c r="L1125" s="88" t="str">
        <f t="shared" si="246"/>
        <v/>
      </c>
      <c r="M1125" s="90" t="str">
        <f ca="1">IF(J1125="","",VALUE(LEFT(OFFSET($E$7,$H$13*($J1125-1),0),MAX(ISNUMBER(VALUE(MID(OFFSET($E$7,$H$13*($J1125-1),0),{1,2,3,4,5,6,7,8,9},1)))*{1,2,3,4,5,6,7,8,9}))))</f>
        <v/>
      </c>
      <c r="N1125" s="90" t="str">
        <f t="shared" ca="1" si="240"/>
        <v/>
      </c>
      <c r="O1125" s="91" t="str">
        <f t="shared" si="247"/>
        <v/>
      </c>
      <c r="P1125" s="91" t="str">
        <f t="shared" si="248"/>
        <v/>
      </c>
      <c r="Q1125" s="92" t="str">
        <f t="shared" si="243"/>
        <v/>
      </c>
      <c r="R1125" s="92" t="str">
        <f t="shared" si="249"/>
        <v/>
      </c>
      <c r="S1125" s="92" t="str">
        <f t="shared" si="250"/>
        <v/>
      </c>
      <c r="T1125" s="92" t="str">
        <f t="shared" si="251"/>
        <v/>
      </c>
      <c r="U1125" s="94" t="str">
        <f t="shared" si="244"/>
        <v/>
      </c>
      <c r="V1125" s="95" t="str">
        <f t="shared" si="245"/>
        <v/>
      </c>
      <c r="W1125" s="95" t="str">
        <f t="shared" si="252"/>
        <v/>
      </c>
      <c r="X1125" s="96" t="str">
        <f t="shared" si="253"/>
        <v/>
      </c>
    </row>
    <row r="1126" spans="1:24" ht="14.4" x14ac:dyDescent="0.3">
      <c r="A1126" s="13"/>
      <c r="B1126" s="13"/>
      <c r="C1126" s="13"/>
      <c r="D1126" s="46"/>
      <c r="E1126" s="66"/>
      <c r="J1126" s="88" t="str">
        <f t="shared" si="241"/>
        <v/>
      </c>
      <c r="K1126" s="89" t="str">
        <f t="shared" ca="1" si="242"/>
        <v/>
      </c>
      <c r="L1126" s="88" t="str">
        <f t="shared" si="246"/>
        <v/>
      </c>
      <c r="M1126" s="90" t="str">
        <f ca="1">IF(J1126="","",VALUE(LEFT(OFFSET($E$7,$H$13*($J1126-1),0),MAX(ISNUMBER(VALUE(MID(OFFSET($E$7,$H$13*($J1126-1),0),{1,2,3,4,5,6,7,8,9},1)))*{1,2,3,4,5,6,7,8,9}))))</f>
        <v/>
      </c>
      <c r="N1126" s="90" t="str">
        <f t="shared" ca="1" si="240"/>
        <v/>
      </c>
      <c r="O1126" s="91" t="str">
        <f t="shared" si="247"/>
        <v/>
      </c>
      <c r="P1126" s="91" t="str">
        <f t="shared" si="248"/>
        <v/>
      </c>
      <c r="Q1126" s="92" t="str">
        <f t="shared" si="243"/>
        <v/>
      </c>
      <c r="R1126" s="92" t="str">
        <f t="shared" si="249"/>
        <v/>
      </c>
      <c r="S1126" s="92" t="str">
        <f t="shared" si="250"/>
        <v/>
      </c>
      <c r="T1126" s="92" t="str">
        <f t="shared" si="251"/>
        <v/>
      </c>
      <c r="U1126" s="94" t="str">
        <f t="shared" si="244"/>
        <v/>
      </c>
      <c r="V1126" s="95" t="str">
        <f t="shared" si="245"/>
        <v/>
      </c>
      <c r="W1126" s="95" t="str">
        <f t="shared" si="252"/>
        <v/>
      </c>
      <c r="X1126" s="96" t="str">
        <f t="shared" si="253"/>
        <v/>
      </c>
    </row>
    <row r="1127" spans="1:24" ht="14.4" x14ac:dyDescent="0.3">
      <c r="A1127" s="13"/>
      <c r="B1127" s="13"/>
      <c r="C1127" s="13"/>
      <c r="D1127" s="46"/>
      <c r="E1127" s="66"/>
      <c r="J1127" s="88" t="str">
        <f t="shared" si="241"/>
        <v/>
      </c>
      <c r="K1127" s="89" t="str">
        <f t="shared" ca="1" si="242"/>
        <v/>
      </c>
      <c r="L1127" s="88" t="str">
        <f t="shared" si="246"/>
        <v/>
      </c>
      <c r="M1127" s="90" t="str">
        <f ca="1">IF(J1127="","",VALUE(LEFT(OFFSET($E$7,$H$13*($J1127-1),0),MAX(ISNUMBER(VALUE(MID(OFFSET($E$7,$H$13*($J1127-1),0),{1,2,3,4,5,6,7,8,9},1)))*{1,2,3,4,5,6,7,8,9}))))</f>
        <v/>
      </c>
      <c r="N1127" s="90" t="str">
        <f t="shared" ca="1" si="240"/>
        <v/>
      </c>
      <c r="O1127" s="91" t="str">
        <f t="shared" si="247"/>
        <v/>
      </c>
      <c r="P1127" s="91" t="str">
        <f t="shared" si="248"/>
        <v/>
      </c>
      <c r="Q1127" s="92" t="str">
        <f t="shared" si="243"/>
        <v/>
      </c>
      <c r="R1127" s="92" t="str">
        <f t="shared" si="249"/>
        <v/>
      </c>
      <c r="S1127" s="92" t="str">
        <f t="shared" si="250"/>
        <v/>
      </c>
      <c r="T1127" s="92" t="str">
        <f t="shared" si="251"/>
        <v/>
      </c>
      <c r="U1127" s="94" t="str">
        <f t="shared" si="244"/>
        <v/>
      </c>
      <c r="V1127" s="95" t="str">
        <f t="shared" si="245"/>
        <v/>
      </c>
      <c r="W1127" s="95" t="str">
        <f t="shared" si="252"/>
        <v/>
      </c>
      <c r="X1127" s="96" t="str">
        <f t="shared" si="253"/>
        <v/>
      </c>
    </row>
    <row r="1128" spans="1:24" ht="14.4" x14ac:dyDescent="0.3">
      <c r="A1128" s="13"/>
      <c r="B1128" s="13"/>
      <c r="C1128" s="13"/>
      <c r="D1128" s="46"/>
      <c r="E1128" s="66"/>
      <c r="J1128" s="88" t="str">
        <f t="shared" si="241"/>
        <v/>
      </c>
      <c r="K1128" s="89" t="str">
        <f t="shared" ca="1" si="242"/>
        <v/>
      </c>
      <c r="L1128" s="88" t="str">
        <f t="shared" si="246"/>
        <v/>
      </c>
      <c r="M1128" s="90" t="str">
        <f ca="1">IF(J1128="","",VALUE(LEFT(OFFSET($E$7,$H$13*($J1128-1),0),MAX(ISNUMBER(VALUE(MID(OFFSET($E$7,$H$13*($J1128-1),0),{1,2,3,4,5,6,7,8,9},1)))*{1,2,3,4,5,6,7,8,9}))))</f>
        <v/>
      </c>
      <c r="N1128" s="90" t="str">
        <f t="shared" ca="1" si="240"/>
        <v/>
      </c>
      <c r="O1128" s="91" t="str">
        <f t="shared" si="247"/>
        <v/>
      </c>
      <c r="P1128" s="91" t="str">
        <f t="shared" si="248"/>
        <v/>
      </c>
      <c r="Q1128" s="92" t="str">
        <f t="shared" si="243"/>
        <v/>
      </c>
      <c r="R1128" s="92" t="str">
        <f t="shared" si="249"/>
        <v/>
      </c>
      <c r="S1128" s="92" t="str">
        <f t="shared" si="250"/>
        <v/>
      </c>
      <c r="T1128" s="92" t="str">
        <f t="shared" si="251"/>
        <v/>
      </c>
      <c r="U1128" s="94" t="str">
        <f t="shared" si="244"/>
        <v/>
      </c>
      <c r="V1128" s="95" t="str">
        <f t="shared" si="245"/>
        <v/>
      </c>
      <c r="W1128" s="95" t="str">
        <f t="shared" si="252"/>
        <v/>
      </c>
      <c r="X1128" s="96" t="str">
        <f t="shared" si="253"/>
        <v/>
      </c>
    </row>
    <row r="1129" spans="1:24" ht="14.4" x14ac:dyDescent="0.3">
      <c r="A1129" s="13"/>
      <c r="B1129" s="13"/>
      <c r="C1129" s="13"/>
      <c r="D1129" s="46"/>
      <c r="E1129" s="66"/>
      <c r="J1129" s="88" t="str">
        <f t="shared" si="241"/>
        <v/>
      </c>
      <c r="K1129" s="89" t="str">
        <f t="shared" ca="1" si="242"/>
        <v/>
      </c>
      <c r="L1129" s="88" t="str">
        <f t="shared" si="246"/>
        <v/>
      </c>
      <c r="M1129" s="90" t="str">
        <f ca="1">IF(J1129="","",VALUE(LEFT(OFFSET($E$7,$H$13*($J1129-1),0),MAX(ISNUMBER(VALUE(MID(OFFSET($E$7,$H$13*($J1129-1),0),{1,2,3,4,5,6,7,8,9},1)))*{1,2,3,4,5,6,7,8,9}))))</f>
        <v/>
      </c>
      <c r="N1129" s="90" t="str">
        <f t="shared" ca="1" si="240"/>
        <v/>
      </c>
      <c r="O1129" s="91" t="str">
        <f t="shared" si="247"/>
        <v/>
      </c>
      <c r="P1129" s="91" t="str">
        <f t="shared" si="248"/>
        <v/>
      </c>
      <c r="Q1129" s="92" t="str">
        <f t="shared" si="243"/>
        <v/>
      </c>
      <c r="R1129" s="92" t="str">
        <f t="shared" si="249"/>
        <v/>
      </c>
      <c r="S1129" s="92" t="str">
        <f t="shared" si="250"/>
        <v/>
      </c>
      <c r="T1129" s="92" t="str">
        <f t="shared" si="251"/>
        <v/>
      </c>
      <c r="U1129" s="94" t="str">
        <f t="shared" si="244"/>
        <v/>
      </c>
      <c r="V1129" s="95" t="str">
        <f t="shared" si="245"/>
        <v/>
      </c>
      <c r="W1129" s="95" t="str">
        <f t="shared" si="252"/>
        <v/>
      </c>
      <c r="X1129" s="96" t="str">
        <f t="shared" si="253"/>
        <v/>
      </c>
    </row>
    <row r="1130" spans="1:24" ht="14.4" x14ac:dyDescent="0.3">
      <c r="A1130" s="13"/>
      <c r="B1130" s="13"/>
      <c r="C1130" s="13"/>
      <c r="D1130" s="46"/>
      <c r="E1130" s="66"/>
      <c r="J1130" s="88" t="str">
        <f t="shared" si="241"/>
        <v/>
      </c>
      <c r="K1130" s="89" t="str">
        <f t="shared" ca="1" si="242"/>
        <v/>
      </c>
      <c r="L1130" s="88" t="str">
        <f t="shared" si="246"/>
        <v/>
      </c>
      <c r="M1130" s="90" t="str">
        <f ca="1">IF(J1130="","",VALUE(LEFT(OFFSET($E$7,$H$13*($J1130-1),0),MAX(ISNUMBER(VALUE(MID(OFFSET($E$7,$H$13*($J1130-1),0),{1,2,3,4,5,6,7,8,9},1)))*{1,2,3,4,5,6,7,8,9}))))</f>
        <v/>
      </c>
      <c r="N1130" s="90" t="str">
        <f t="shared" ca="1" si="240"/>
        <v/>
      </c>
      <c r="O1130" s="91" t="str">
        <f t="shared" si="247"/>
        <v/>
      </c>
      <c r="P1130" s="91" t="str">
        <f t="shared" si="248"/>
        <v/>
      </c>
      <c r="Q1130" s="92" t="str">
        <f t="shared" si="243"/>
        <v/>
      </c>
      <c r="R1130" s="92" t="str">
        <f t="shared" si="249"/>
        <v/>
      </c>
      <c r="S1130" s="92" t="str">
        <f t="shared" si="250"/>
        <v/>
      </c>
      <c r="T1130" s="92" t="str">
        <f t="shared" si="251"/>
        <v/>
      </c>
      <c r="U1130" s="94" t="str">
        <f t="shared" si="244"/>
        <v/>
      </c>
      <c r="V1130" s="95" t="str">
        <f t="shared" si="245"/>
        <v/>
      </c>
      <c r="W1130" s="95" t="str">
        <f t="shared" si="252"/>
        <v/>
      </c>
      <c r="X1130" s="96" t="str">
        <f t="shared" si="253"/>
        <v/>
      </c>
    </row>
    <row r="1131" spans="1:24" ht="14.4" x14ac:dyDescent="0.3">
      <c r="A1131" s="13"/>
      <c r="B1131" s="13"/>
      <c r="C1131" s="13"/>
      <c r="D1131" s="46"/>
      <c r="E1131" s="66"/>
      <c r="J1131" s="88" t="str">
        <f t="shared" si="241"/>
        <v/>
      </c>
      <c r="K1131" s="89" t="str">
        <f t="shared" ca="1" si="242"/>
        <v/>
      </c>
      <c r="L1131" s="88" t="str">
        <f t="shared" si="246"/>
        <v/>
      </c>
      <c r="M1131" s="90" t="str">
        <f ca="1">IF(J1131="","",VALUE(LEFT(OFFSET($E$7,$H$13*($J1131-1),0),MAX(ISNUMBER(VALUE(MID(OFFSET($E$7,$H$13*($J1131-1),0),{1,2,3,4,5,6,7,8,9},1)))*{1,2,3,4,5,6,7,8,9}))))</f>
        <v/>
      </c>
      <c r="N1131" s="90" t="str">
        <f t="shared" ca="1" si="240"/>
        <v/>
      </c>
      <c r="O1131" s="91" t="str">
        <f t="shared" si="247"/>
        <v/>
      </c>
      <c r="P1131" s="91" t="str">
        <f t="shared" si="248"/>
        <v/>
      </c>
      <c r="Q1131" s="92" t="str">
        <f t="shared" si="243"/>
        <v/>
      </c>
      <c r="R1131" s="92" t="str">
        <f t="shared" si="249"/>
        <v/>
      </c>
      <c r="S1131" s="92" t="str">
        <f t="shared" si="250"/>
        <v/>
      </c>
      <c r="T1131" s="92" t="str">
        <f t="shared" si="251"/>
        <v/>
      </c>
      <c r="U1131" s="94" t="str">
        <f t="shared" si="244"/>
        <v/>
      </c>
      <c r="V1131" s="95" t="str">
        <f t="shared" si="245"/>
        <v/>
      </c>
      <c r="W1131" s="95" t="str">
        <f t="shared" si="252"/>
        <v/>
      </c>
      <c r="X1131" s="96" t="str">
        <f t="shared" si="253"/>
        <v/>
      </c>
    </row>
    <row r="1132" spans="1:24" ht="14.4" x14ac:dyDescent="0.3">
      <c r="A1132" s="13"/>
      <c r="B1132" s="13"/>
      <c r="C1132" s="13"/>
      <c r="D1132" s="46"/>
      <c r="E1132" s="66"/>
      <c r="J1132" s="88" t="str">
        <f t="shared" si="241"/>
        <v/>
      </c>
      <c r="K1132" s="89" t="str">
        <f t="shared" ca="1" si="242"/>
        <v/>
      </c>
      <c r="L1132" s="88" t="str">
        <f t="shared" si="246"/>
        <v/>
      </c>
      <c r="M1132" s="90" t="str">
        <f ca="1">IF(J1132="","",VALUE(LEFT(OFFSET($E$7,$H$13*($J1132-1),0),MAX(ISNUMBER(VALUE(MID(OFFSET($E$7,$H$13*($J1132-1),0),{1,2,3,4,5,6,7,8,9},1)))*{1,2,3,4,5,6,7,8,9}))))</f>
        <v/>
      </c>
      <c r="N1132" s="90" t="str">
        <f t="shared" ca="1" si="240"/>
        <v/>
      </c>
      <c r="O1132" s="91" t="str">
        <f t="shared" si="247"/>
        <v/>
      </c>
      <c r="P1132" s="91" t="str">
        <f t="shared" si="248"/>
        <v/>
      </c>
      <c r="Q1132" s="92" t="str">
        <f t="shared" si="243"/>
        <v/>
      </c>
      <c r="R1132" s="92" t="str">
        <f t="shared" si="249"/>
        <v/>
      </c>
      <c r="S1132" s="92" t="str">
        <f t="shared" si="250"/>
        <v/>
      </c>
      <c r="T1132" s="92" t="str">
        <f t="shared" si="251"/>
        <v/>
      </c>
      <c r="U1132" s="94" t="str">
        <f t="shared" si="244"/>
        <v/>
      </c>
      <c r="V1132" s="95" t="str">
        <f t="shared" si="245"/>
        <v/>
      </c>
      <c r="W1132" s="95" t="str">
        <f t="shared" si="252"/>
        <v/>
      </c>
      <c r="X1132" s="96" t="str">
        <f t="shared" si="253"/>
        <v/>
      </c>
    </row>
    <row r="1133" spans="1:24" ht="14.4" x14ac:dyDescent="0.3">
      <c r="A1133" s="13"/>
      <c r="B1133" s="13"/>
      <c r="C1133" s="13"/>
      <c r="D1133" s="46"/>
      <c r="E1133" s="66"/>
      <c r="J1133" s="88" t="str">
        <f t="shared" si="241"/>
        <v/>
      </c>
      <c r="K1133" s="89" t="str">
        <f t="shared" ca="1" si="242"/>
        <v/>
      </c>
      <c r="L1133" s="88" t="str">
        <f t="shared" si="246"/>
        <v/>
      </c>
      <c r="M1133" s="90" t="str">
        <f ca="1">IF(J1133="","",VALUE(LEFT(OFFSET($E$7,$H$13*($J1133-1),0),MAX(ISNUMBER(VALUE(MID(OFFSET($E$7,$H$13*($J1133-1),0),{1,2,3,4,5,6,7,8,9},1)))*{1,2,3,4,5,6,7,8,9}))))</f>
        <v/>
      </c>
      <c r="N1133" s="90" t="str">
        <f t="shared" ca="1" si="240"/>
        <v/>
      </c>
      <c r="O1133" s="91" t="str">
        <f t="shared" si="247"/>
        <v/>
      </c>
      <c r="P1133" s="91" t="str">
        <f t="shared" si="248"/>
        <v/>
      </c>
      <c r="Q1133" s="92" t="str">
        <f t="shared" si="243"/>
        <v/>
      </c>
      <c r="R1133" s="92" t="str">
        <f t="shared" si="249"/>
        <v/>
      </c>
      <c r="S1133" s="92" t="str">
        <f t="shared" si="250"/>
        <v/>
      </c>
      <c r="T1133" s="92" t="str">
        <f t="shared" si="251"/>
        <v/>
      </c>
      <c r="U1133" s="94" t="str">
        <f t="shared" si="244"/>
        <v/>
      </c>
      <c r="V1133" s="95" t="str">
        <f t="shared" si="245"/>
        <v/>
      </c>
      <c r="W1133" s="95" t="str">
        <f t="shared" si="252"/>
        <v/>
      </c>
      <c r="X1133" s="96" t="str">
        <f t="shared" si="253"/>
        <v/>
      </c>
    </row>
    <row r="1134" spans="1:24" ht="14.4" x14ac:dyDescent="0.3">
      <c r="A1134" s="13"/>
      <c r="B1134" s="13"/>
      <c r="C1134" s="13"/>
      <c r="D1134" s="46"/>
      <c r="E1134" s="66"/>
      <c r="J1134" s="88" t="str">
        <f t="shared" si="241"/>
        <v/>
      </c>
      <c r="K1134" s="89" t="str">
        <f t="shared" ca="1" si="242"/>
        <v/>
      </c>
      <c r="L1134" s="88" t="str">
        <f t="shared" si="246"/>
        <v/>
      </c>
      <c r="M1134" s="90" t="str">
        <f ca="1">IF(J1134="","",VALUE(LEFT(OFFSET($E$7,$H$13*($J1134-1),0),MAX(ISNUMBER(VALUE(MID(OFFSET($E$7,$H$13*($J1134-1),0),{1,2,3,4,5,6,7,8,9},1)))*{1,2,3,4,5,6,7,8,9}))))</f>
        <v/>
      </c>
      <c r="N1134" s="90" t="str">
        <f t="shared" ca="1" si="240"/>
        <v/>
      </c>
      <c r="O1134" s="91" t="str">
        <f t="shared" si="247"/>
        <v/>
      </c>
      <c r="P1134" s="91" t="str">
        <f t="shared" si="248"/>
        <v/>
      </c>
      <c r="Q1134" s="92" t="str">
        <f t="shared" si="243"/>
        <v/>
      </c>
      <c r="R1134" s="92" t="str">
        <f t="shared" si="249"/>
        <v/>
      </c>
      <c r="S1134" s="92" t="str">
        <f t="shared" si="250"/>
        <v/>
      </c>
      <c r="T1134" s="92" t="str">
        <f t="shared" si="251"/>
        <v/>
      </c>
      <c r="U1134" s="94" t="str">
        <f t="shared" si="244"/>
        <v/>
      </c>
      <c r="V1134" s="95" t="str">
        <f t="shared" si="245"/>
        <v/>
      </c>
      <c r="W1134" s="95" t="str">
        <f t="shared" si="252"/>
        <v/>
      </c>
      <c r="X1134" s="96" t="str">
        <f t="shared" si="253"/>
        <v/>
      </c>
    </row>
    <row r="1135" spans="1:24" ht="14.4" x14ac:dyDescent="0.3">
      <c r="A1135" s="13"/>
      <c r="B1135" s="13"/>
      <c r="C1135" s="13"/>
      <c r="D1135" s="46"/>
      <c r="E1135" s="66"/>
      <c r="J1135" s="88" t="str">
        <f t="shared" si="241"/>
        <v/>
      </c>
      <c r="K1135" s="89" t="str">
        <f t="shared" ca="1" si="242"/>
        <v/>
      </c>
      <c r="L1135" s="88" t="str">
        <f t="shared" si="246"/>
        <v/>
      </c>
      <c r="M1135" s="90" t="str">
        <f ca="1">IF(J1135="","",VALUE(LEFT(OFFSET($E$7,$H$13*($J1135-1),0),MAX(ISNUMBER(VALUE(MID(OFFSET($E$7,$H$13*($J1135-1),0),{1,2,3,4,5,6,7,8,9},1)))*{1,2,3,4,5,6,7,8,9}))))</f>
        <v/>
      </c>
      <c r="N1135" s="90" t="str">
        <f t="shared" ca="1" si="240"/>
        <v/>
      </c>
      <c r="O1135" s="91" t="str">
        <f t="shared" si="247"/>
        <v/>
      </c>
      <c r="P1135" s="91" t="str">
        <f t="shared" si="248"/>
        <v/>
      </c>
      <c r="Q1135" s="92" t="str">
        <f t="shared" si="243"/>
        <v/>
      </c>
      <c r="R1135" s="92" t="str">
        <f t="shared" si="249"/>
        <v/>
      </c>
      <c r="S1135" s="92" t="str">
        <f t="shared" si="250"/>
        <v/>
      </c>
      <c r="T1135" s="92" t="str">
        <f t="shared" si="251"/>
        <v/>
      </c>
      <c r="U1135" s="94" t="str">
        <f t="shared" si="244"/>
        <v/>
      </c>
      <c r="V1135" s="95" t="str">
        <f t="shared" si="245"/>
        <v/>
      </c>
      <c r="W1135" s="95" t="str">
        <f t="shared" si="252"/>
        <v/>
      </c>
      <c r="X1135" s="96" t="str">
        <f t="shared" si="253"/>
        <v/>
      </c>
    </row>
    <row r="1136" spans="1:24" ht="14.4" x14ac:dyDescent="0.3">
      <c r="A1136" s="13"/>
      <c r="B1136" s="13"/>
      <c r="C1136" s="13"/>
      <c r="D1136" s="46"/>
      <c r="E1136" s="66"/>
      <c r="J1136" s="88" t="str">
        <f t="shared" si="241"/>
        <v/>
      </c>
      <c r="K1136" s="89" t="str">
        <f t="shared" ca="1" si="242"/>
        <v/>
      </c>
      <c r="L1136" s="88" t="str">
        <f t="shared" si="246"/>
        <v/>
      </c>
      <c r="M1136" s="90" t="str">
        <f ca="1">IF(J1136="","",VALUE(LEFT(OFFSET($E$7,$H$13*($J1136-1),0),MAX(ISNUMBER(VALUE(MID(OFFSET($E$7,$H$13*($J1136-1),0),{1,2,3,4,5,6,7,8,9},1)))*{1,2,3,4,5,6,7,8,9}))))</f>
        <v/>
      </c>
      <c r="N1136" s="90" t="str">
        <f t="shared" ca="1" si="240"/>
        <v/>
      </c>
      <c r="O1136" s="91" t="str">
        <f t="shared" si="247"/>
        <v/>
      </c>
      <c r="P1136" s="91" t="str">
        <f t="shared" si="248"/>
        <v/>
      </c>
      <c r="Q1136" s="92" t="str">
        <f t="shared" si="243"/>
        <v/>
      </c>
      <c r="R1136" s="92" t="str">
        <f t="shared" si="249"/>
        <v/>
      </c>
      <c r="S1136" s="92" t="str">
        <f t="shared" si="250"/>
        <v/>
      </c>
      <c r="T1136" s="92" t="str">
        <f t="shared" si="251"/>
        <v/>
      </c>
      <c r="U1136" s="94" t="str">
        <f t="shared" si="244"/>
        <v/>
      </c>
      <c r="V1136" s="95" t="str">
        <f t="shared" si="245"/>
        <v/>
      </c>
      <c r="W1136" s="95" t="str">
        <f t="shared" si="252"/>
        <v/>
      </c>
      <c r="X1136" s="96" t="str">
        <f t="shared" si="253"/>
        <v/>
      </c>
    </row>
    <row r="1137" spans="1:24" ht="14.4" x14ac:dyDescent="0.3">
      <c r="A1137" s="13"/>
      <c r="B1137" s="13"/>
      <c r="C1137" s="13"/>
      <c r="D1137" s="46"/>
      <c r="E1137" s="66"/>
      <c r="J1137" s="88" t="str">
        <f t="shared" si="241"/>
        <v/>
      </c>
      <c r="K1137" s="89" t="str">
        <f t="shared" ca="1" si="242"/>
        <v/>
      </c>
      <c r="L1137" s="88" t="str">
        <f t="shared" si="246"/>
        <v/>
      </c>
      <c r="M1137" s="90" t="str">
        <f ca="1">IF(J1137="","",VALUE(LEFT(OFFSET($E$7,$H$13*($J1137-1),0),MAX(ISNUMBER(VALUE(MID(OFFSET($E$7,$H$13*($J1137-1),0),{1,2,3,4,5,6,7,8,9},1)))*{1,2,3,4,5,6,7,8,9}))))</f>
        <v/>
      </c>
      <c r="N1137" s="90" t="str">
        <f t="shared" ca="1" si="240"/>
        <v/>
      </c>
      <c r="O1137" s="91" t="str">
        <f t="shared" si="247"/>
        <v/>
      </c>
      <c r="P1137" s="91" t="str">
        <f t="shared" si="248"/>
        <v/>
      </c>
      <c r="Q1137" s="92" t="str">
        <f t="shared" si="243"/>
        <v/>
      </c>
      <c r="R1137" s="92" t="str">
        <f t="shared" si="249"/>
        <v/>
      </c>
      <c r="S1137" s="92" t="str">
        <f t="shared" si="250"/>
        <v/>
      </c>
      <c r="T1137" s="92" t="str">
        <f t="shared" si="251"/>
        <v/>
      </c>
      <c r="U1137" s="94" t="str">
        <f t="shared" si="244"/>
        <v/>
      </c>
      <c r="V1137" s="95" t="str">
        <f t="shared" si="245"/>
        <v/>
      </c>
      <c r="W1137" s="95" t="str">
        <f t="shared" si="252"/>
        <v/>
      </c>
      <c r="X1137" s="96" t="str">
        <f t="shared" si="253"/>
        <v/>
      </c>
    </row>
    <row r="1138" spans="1:24" ht="14.4" x14ac:dyDescent="0.3">
      <c r="A1138" s="13"/>
      <c r="B1138" s="13"/>
      <c r="C1138" s="13"/>
      <c r="D1138" s="46"/>
      <c r="E1138" s="66"/>
      <c r="J1138" s="88" t="str">
        <f t="shared" si="241"/>
        <v/>
      </c>
      <c r="K1138" s="89" t="str">
        <f t="shared" ca="1" si="242"/>
        <v/>
      </c>
      <c r="L1138" s="88" t="str">
        <f t="shared" si="246"/>
        <v/>
      </c>
      <c r="M1138" s="90" t="str">
        <f ca="1">IF(J1138="","",VALUE(LEFT(OFFSET($E$7,$H$13*($J1138-1),0),MAX(ISNUMBER(VALUE(MID(OFFSET($E$7,$H$13*($J1138-1),0),{1,2,3,4,5,6,7,8,9},1)))*{1,2,3,4,5,6,7,8,9}))))</f>
        <v/>
      </c>
      <c r="N1138" s="90" t="str">
        <f t="shared" ca="1" si="240"/>
        <v/>
      </c>
      <c r="O1138" s="91" t="str">
        <f t="shared" si="247"/>
        <v/>
      </c>
      <c r="P1138" s="91" t="str">
        <f t="shared" si="248"/>
        <v/>
      </c>
      <c r="Q1138" s="92" t="str">
        <f t="shared" si="243"/>
        <v/>
      </c>
      <c r="R1138" s="92" t="str">
        <f t="shared" si="249"/>
        <v/>
      </c>
      <c r="S1138" s="92" t="str">
        <f t="shared" si="250"/>
        <v/>
      </c>
      <c r="T1138" s="92" t="str">
        <f t="shared" si="251"/>
        <v/>
      </c>
      <c r="U1138" s="94" t="str">
        <f t="shared" si="244"/>
        <v/>
      </c>
      <c r="V1138" s="95" t="str">
        <f t="shared" si="245"/>
        <v/>
      </c>
      <c r="W1138" s="95" t="str">
        <f t="shared" si="252"/>
        <v/>
      </c>
      <c r="X1138" s="96" t="str">
        <f t="shared" si="253"/>
        <v/>
      </c>
    </row>
    <row r="1139" spans="1:24" ht="14.4" x14ac:dyDescent="0.3">
      <c r="A1139" s="13"/>
      <c r="B1139" s="13"/>
      <c r="C1139" s="13"/>
      <c r="D1139" s="46"/>
      <c r="E1139" s="66"/>
      <c r="J1139" s="88" t="str">
        <f t="shared" si="241"/>
        <v/>
      </c>
      <c r="K1139" s="89" t="str">
        <f t="shared" ca="1" si="242"/>
        <v/>
      </c>
      <c r="L1139" s="88" t="str">
        <f t="shared" si="246"/>
        <v/>
      </c>
      <c r="M1139" s="90" t="str">
        <f ca="1">IF(J1139="","",VALUE(LEFT(OFFSET($E$7,$H$13*($J1139-1),0),MAX(ISNUMBER(VALUE(MID(OFFSET($E$7,$H$13*($J1139-1),0),{1,2,3,4,5,6,7,8,9},1)))*{1,2,3,4,5,6,7,8,9}))))</f>
        <v/>
      </c>
      <c r="N1139" s="90" t="str">
        <f t="shared" ca="1" si="240"/>
        <v/>
      </c>
      <c r="O1139" s="91" t="str">
        <f t="shared" si="247"/>
        <v/>
      </c>
      <c r="P1139" s="91" t="str">
        <f t="shared" si="248"/>
        <v/>
      </c>
      <c r="Q1139" s="92" t="str">
        <f t="shared" si="243"/>
        <v/>
      </c>
      <c r="R1139" s="92" t="str">
        <f t="shared" si="249"/>
        <v/>
      </c>
      <c r="S1139" s="92" t="str">
        <f t="shared" si="250"/>
        <v/>
      </c>
      <c r="T1139" s="92" t="str">
        <f t="shared" si="251"/>
        <v/>
      </c>
      <c r="U1139" s="94" t="str">
        <f t="shared" si="244"/>
        <v/>
      </c>
      <c r="V1139" s="95" t="str">
        <f t="shared" si="245"/>
        <v/>
      </c>
      <c r="W1139" s="95" t="str">
        <f t="shared" si="252"/>
        <v/>
      </c>
      <c r="X1139" s="96" t="str">
        <f t="shared" si="253"/>
        <v/>
      </c>
    </row>
    <row r="1140" spans="1:24" ht="14.4" x14ac:dyDescent="0.3">
      <c r="A1140" s="13"/>
      <c r="B1140" s="13"/>
      <c r="C1140" s="13"/>
      <c r="D1140" s="46"/>
      <c r="E1140" s="66"/>
      <c r="J1140" s="88" t="str">
        <f t="shared" si="241"/>
        <v/>
      </c>
      <c r="K1140" s="89" t="str">
        <f t="shared" ca="1" si="242"/>
        <v/>
      </c>
      <c r="L1140" s="88" t="str">
        <f t="shared" si="246"/>
        <v/>
      </c>
      <c r="M1140" s="90" t="str">
        <f ca="1">IF(J1140="","",VALUE(LEFT(OFFSET($E$7,$H$13*($J1140-1),0),MAX(ISNUMBER(VALUE(MID(OFFSET($E$7,$H$13*($J1140-1),0),{1,2,3,4,5,6,7,8,9},1)))*{1,2,3,4,5,6,7,8,9}))))</f>
        <v/>
      </c>
      <c r="N1140" s="90" t="str">
        <f t="shared" ca="1" si="240"/>
        <v/>
      </c>
      <c r="O1140" s="91" t="str">
        <f t="shared" si="247"/>
        <v/>
      </c>
      <c r="P1140" s="91" t="str">
        <f t="shared" si="248"/>
        <v/>
      </c>
      <c r="Q1140" s="92" t="str">
        <f t="shared" si="243"/>
        <v/>
      </c>
      <c r="R1140" s="92" t="str">
        <f t="shared" si="249"/>
        <v/>
      </c>
      <c r="S1140" s="92" t="str">
        <f t="shared" si="250"/>
        <v/>
      </c>
      <c r="T1140" s="92" t="str">
        <f t="shared" si="251"/>
        <v/>
      </c>
      <c r="U1140" s="94" t="str">
        <f t="shared" si="244"/>
        <v/>
      </c>
      <c r="V1140" s="95" t="str">
        <f t="shared" si="245"/>
        <v/>
      </c>
      <c r="W1140" s="95" t="str">
        <f t="shared" si="252"/>
        <v/>
      </c>
      <c r="X1140" s="96" t="str">
        <f t="shared" si="253"/>
        <v/>
      </c>
    </row>
    <row r="1141" spans="1:24" ht="14.4" x14ac:dyDescent="0.3">
      <c r="A1141" s="13"/>
      <c r="B1141" s="13"/>
      <c r="C1141" s="13"/>
      <c r="D1141" s="46"/>
      <c r="E1141" s="66"/>
      <c r="J1141" s="88" t="str">
        <f t="shared" si="241"/>
        <v/>
      </c>
      <c r="K1141" s="89" t="str">
        <f t="shared" ca="1" si="242"/>
        <v/>
      </c>
      <c r="L1141" s="88" t="str">
        <f t="shared" si="246"/>
        <v/>
      </c>
      <c r="M1141" s="90" t="str">
        <f ca="1">IF(J1141="","",VALUE(LEFT(OFFSET($E$7,$H$13*($J1141-1),0),MAX(ISNUMBER(VALUE(MID(OFFSET($E$7,$H$13*($J1141-1),0),{1,2,3,4,5,6,7,8,9},1)))*{1,2,3,4,5,6,7,8,9}))))</f>
        <v/>
      </c>
      <c r="N1141" s="90" t="str">
        <f t="shared" ca="1" si="240"/>
        <v/>
      </c>
      <c r="O1141" s="91" t="str">
        <f t="shared" si="247"/>
        <v/>
      </c>
      <c r="P1141" s="91" t="str">
        <f t="shared" si="248"/>
        <v/>
      </c>
      <c r="Q1141" s="92" t="str">
        <f t="shared" si="243"/>
        <v/>
      </c>
      <c r="R1141" s="92" t="str">
        <f t="shared" si="249"/>
        <v/>
      </c>
      <c r="S1141" s="92" t="str">
        <f t="shared" si="250"/>
        <v/>
      </c>
      <c r="T1141" s="92" t="str">
        <f t="shared" si="251"/>
        <v/>
      </c>
      <c r="U1141" s="94" t="str">
        <f t="shared" si="244"/>
        <v/>
      </c>
      <c r="V1141" s="95" t="str">
        <f t="shared" si="245"/>
        <v/>
      </c>
      <c r="W1141" s="95" t="str">
        <f t="shared" si="252"/>
        <v/>
      </c>
      <c r="X1141" s="96" t="str">
        <f t="shared" si="253"/>
        <v/>
      </c>
    </row>
    <row r="1142" spans="1:24" ht="14.4" x14ac:dyDescent="0.3">
      <c r="A1142" s="13"/>
      <c r="B1142" s="13"/>
      <c r="C1142" s="13"/>
      <c r="D1142" s="46"/>
      <c r="E1142" s="66"/>
      <c r="J1142" s="88" t="str">
        <f t="shared" si="241"/>
        <v/>
      </c>
      <c r="K1142" s="89" t="str">
        <f t="shared" ca="1" si="242"/>
        <v/>
      </c>
      <c r="L1142" s="88" t="str">
        <f t="shared" si="246"/>
        <v/>
      </c>
      <c r="M1142" s="90" t="str">
        <f ca="1">IF(J1142="","",VALUE(LEFT(OFFSET($E$7,$H$13*($J1142-1),0),MAX(ISNUMBER(VALUE(MID(OFFSET($E$7,$H$13*($J1142-1),0),{1,2,3,4,5,6,7,8,9},1)))*{1,2,3,4,5,6,7,8,9}))))</f>
        <v/>
      </c>
      <c r="N1142" s="90" t="str">
        <f t="shared" ca="1" si="240"/>
        <v/>
      </c>
      <c r="O1142" s="91" t="str">
        <f t="shared" si="247"/>
        <v/>
      </c>
      <c r="P1142" s="91" t="str">
        <f t="shared" si="248"/>
        <v/>
      </c>
      <c r="Q1142" s="92" t="str">
        <f t="shared" si="243"/>
        <v/>
      </c>
      <c r="R1142" s="92" t="str">
        <f t="shared" si="249"/>
        <v/>
      </c>
      <c r="S1142" s="92" t="str">
        <f t="shared" si="250"/>
        <v/>
      </c>
      <c r="T1142" s="92" t="str">
        <f t="shared" si="251"/>
        <v/>
      </c>
      <c r="U1142" s="94" t="str">
        <f t="shared" si="244"/>
        <v/>
      </c>
      <c r="V1142" s="95" t="str">
        <f t="shared" si="245"/>
        <v/>
      </c>
      <c r="W1142" s="95" t="str">
        <f t="shared" si="252"/>
        <v/>
      </c>
      <c r="X1142" s="96" t="str">
        <f t="shared" si="253"/>
        <v/>
      </c>
    </row>
    <row r="1143" spans="1:24" ht="14.4" x14ac:dyDescent="0.3">
      <c r="A1143" s="13"/>
      <c r="B1143" s="13"/>
      <c r="C1143" s="13"/>
      <c r="D1143" s="46"/>
      <c r="E1143" s="66"/>
      <c r="J1143" s="88" t="str">
        <f t="shared" si="241"/>
        <v/>
      </c>
      <c r="K1143" s="89" t="str">
        <f t="shared" ca="1" si="242"/>
        <v/>
      </c>
      <c r="L1143" s="88" t="str">
        <f t="shared" si="246"/>
        <v/>
      </c>
      <c r="M1143" s="90" t="str">
        <f ca="1">IF(J1143="","",VALUE(LEFT(OFFSET($E$7,$H$13*($J1143-1),0),MAX(ISNUMBER(VALUE(MID(OFFSET($E$7,$H$13*($J1143-1),0),{1,2,3,4,5,6,7,8,9},1)))*{1,2,3,4,5,6,7,8,9}))))</f>
        <v/>
      </c>
      <c r="N1143" s="90" t="str">
        <f t="shared" ca="1" si="240"/>
        <v/>
      </c>
      <c r="O1143" s="91" t="str">
        <f t="shared" si="247"/>
        <v/>
      </c>
      <c r="P1143" s="91" t="str">
        <f t="shared" si="248"/>
        <v/>
      </c>
      <c r="Q1143" s="92" t="str">
        <f t="shared" si="243"/>
        <v/>
      </c>
      <c r="R1143" s="92" t="str">
        <f t="shared" si="249"/>
        <v/>
      </c>
      <c r="S1143" s="92" t="str">
        <f t="shared" si="250"/>
        <v/>
      </c>
      <c r="T1143" s="92" t="str">
        <f t="shared" si="251"/>
        <v/>
      </c>
      <c r="U1143" s="94" t="str">
        <f t="shared" si="244"/>
        <v/>
      </c>
      <c r="V1143" s="95" t="str">
        <f t="shared" si="245"/>
        <v/>
      </c>
      <c r="W1143" s="95" t="str">
        <f t="shared" si="252"/>
        <v/>
      </c>
      <c r="X1143" s="96" t="str">
        <f t="shared" si="253"/>
        <v/>
      </c>
    </row>
    <row r="1144" spans="1:24" ht="14.4" x14ac:dyDescent="0.3">
      <c r="A1144" s="13"/>
      <c r="B1144" s="13"/>
      <c r="C1144" s="13"/>
      <c r="D1144" s="46"/>
      <c r="E1144" s="66"/>
      <c r="J1144" s="88" t="str">
        <f t="shared" si="241"/>
        <v/>
      </c>
      <c r="K1144" s="89" t="str">
        <f t="shared" ca="1" si="242"/>
        <v/>
      </c>
      <c r="L1144" s="88" t="str">
        <f t="shared" si="246"/>
        <v/>
      </c>
      <c r="M1144" s="90" t="str">
        <f ca="1">IF(J1144="","",VALUE(LEFT(OFFSET($E$7,$H$13*($J1144-1),0),MAX(ISNUMBER(VALUE(MID(OFFSET($E$7,$H$13*($J1144-1),0),{1,2,3,4,5,6,7,8,9},1)))*{1,2,3,4,5,6,7,8,9}))))</f>
        <v/>
      </c>
      <c r="N1144" s="90" t="str">
        <f t="shared" ca="1" si="240"/>
        <v/>
      </c>
      <c r="O1144" s="91" t="str">
        <f t="shared" si="247"/>
        <v/>
      </c>
      <c r="P1144" s="91" t="str">
        <f t="shared" si="248"/>
        <v/>
      </c>
      <c r="Q1144" s="92" t="str">
        <f t="shared" si="243"/>
        <v/>
      </c>
      <c r="R1144" s="92" t="str">
        <f t="shared" si="249"/>
        <v/>
      </c>
      <c r="S1144" s="92" t="str">
        <f t="shared" si="250"/>
        <v/>
      </c>
      <c r="T1144" s="92" t="str">
        <f t="shared" si="251"/>
        <v/>
      </c>
      <c r="U1144" s="94" t="str">
        <f t="shared" si="244"/>
        <v/>
      </c>
      <c r="V1144" s="95" t="str">
        <f t="shared" si="245"/>
        <v/>
      </c>
      <c r="W1144" s="95" t="str">
        <f t="shared" si="252"/>
        <v/>
      </c>
      <c r="X1144" s="96" t="str">
        <f t="shared" si="253"/>
        <v/>
      </c>
    </row>
    <row r="1145" spans="1:24" ht="14.4" x14ac:dyDescent="0.3">
      <c r="A1145" s="13"/>
      <c r="B1145" s="13"/>
      <c r="C1145" s="13"/>
      <c r="D1145" s="46"/>
      <c r="E1145" s="66"/>
      <c r="J1145" s="88" t="str">
        <f t="shared" si="241"/>
        <v/>
      </c>
      <c r="K1145" s="89" t="str">
        <f t="shared" ca="1" si="242"/>
        <v/>
      </c>
      <c r="L1145" s="88" t="str">
        <f t="shared" si="246"/>
        <v/>
      </c>
      <c r="M1145" s="90" t="str">
        <f ca="1">IF(J1145="","",VALUE(LEFT(OFFSET($E$7,$H$13*($J1145-1),0),MAX(ISNUMBER(VALUE(MID(OFFSET($E$7,$H$13*($J1145-1),0),{1,2,3,4,5,6,7,8,9},1)))*{1,2,3,4,5,6,7,8,9}))))</f>
        <v/>
      </c>
      <c r="N1145" s="90" t="str">
        <f t="shared" ca="1" si="240"/>
        <v/>
      </c>
      <c r="O1145" s="91" t="str">
        <f t="shared" si="247"/>
        <v/>
      </c>
      <c r="P1145" s="91" t="str">
        <f t="shared" si="248"/>
        <v/>
      </c>
      <c r="Q1145" s="92" t="str">
        <f t="shared" si="243"/>
        <v/>
      </c>
      <c r="R1145" s="92" t="str">
        <f t="shared" si="249"/>
        <v/>
      </c>
      <c r="S1145" s="92" t="str">
        <f t="shared" si="250"/>
        <v/>
      </c>
      <c r="T1145" s="92" t="str">
        <f t="shared" si="251"/>
        <v/>
      </c>
      <c r="U1145" s="94" t="str">
        <f t="shared" si="244"/>
        <v/>
      </c>
      <c r="V1145" s="95" t="str">
        <f t="shared" si="245"/>
        <v/>
      </c>
      <c r="W1145" s="95" t="str">
        <f t="shared" si="252"/>
        <v/>
      </c>
      <c r="X1145" s="96" t="str">
        <f t="shared" si="253"/>
        <v/>
      </c>
    </row>
    <row r="1146" spans="1:24" ht="14.4" x14ac:dyDescent="0.3">
      <c r="A1146" s="13"/>
      <c r="B1146" s="13"/>
      <c r="C1146" s="13"/>
      <c r="D1146" s="46"/>
      <c r="E1146" s="66"/>
      <c r="J1146" s="88" t="str">
        <f t="shared" si="241"/>
        <v/>
      </c>
      <c r="K1146" s="89" t="str">
        <f t="shared" ca="1" si="242"/>
        <v/>
      </c>
      <c r="L1146" s="88" t="str">
        <f t="shared" si="246"/>
        <v/>
      </c>
      <c r="M1146" s="90" t="str">
        <f ca="1">IF(J1146="","",VALUE(LEFT(OFFSET($E$7,$H$13*($J1146-1),0),MAX(ISNUMBER(VALUE(MID(OFFSET($E$7,$H$13*($J1146-1),0),{1,2,3,4,5,6,7,8,9},1)))*{1,2,3,4,5,6,7,8,9}))))</f>
        <v/>
      </c>
      <c r="N1146" s="90" t="str">
        <f t="shared" ca="1" si="240"/>
        <v/>
      </c>
      <c r="O1146" s="91" t="str">
        <f t="shared" si="247"/>
        <v/>
      </c>
      <c r="P1146" s="91" t="str">
        <f t="shared" si="248"/>
        <v/>
      </c>
      <c r="Q1146" s="92" t="str">
        <f t="shared" si="243"/>
        <v/>
      </c>
      <c r="R1146" s="92" t="str">
        <f t="shared" si="249"/>
        <v/>
      </c>
      <c r="S1146" s="92" t="str">
        <f t="shared" si="250"/>
        <v/>
      </c>
      <c r="T1146" s="92" t="str">
        <f t="shared" si="251"/>
        <v/>
      </c>
      <c r="U1146" s="94" t="str">
        <f t="shared" si="244"/>
        <v/>
      </c>
      <c r="V1146" s="95" t="str">
        <f t="shared" si="245"/>
        <v/>
      </c>
      <c r="W1146" s="95" t="str">
        <f t="shared" si="252"/>
        <v/>
      </c>
      <c r="X1146" s="96" t="str">
        <f t="shared" si="253"/>
        <v/>
      </c>
    </row>
    <row r="1147" spans="1:24" ht="14.4" x14ac:dyDescent="0.3">
      <c r="A1147" s="13"/>
      <c r="B1147" s="13"/>
      <c r="C1147" s="13"/>
      <c r="D1147" s="46"/>
      <c r="E1147" s="66"/>
      <c r="J1147" s="88" t="str">
        <f t="shared" si="241"/>
        <v/>
      </c>
      <c r="K1147" s="89" t="str">
        <f t="shared" ca="1" si="242"/>
        <v/>
      </c>
      <c r="L1147" s="88" t="str">
        <f t="shared" si="246"/>
        <v/>
      </c>
      <c r="M1147" s="90" t="str">
        <f ca="1">IF(J1147="","",VALUE(LEFT(OFFSET($E$7,$H$13*($J1147-1),0),MAX(ISNUMBER(VALUE(MID(OFFSET($E$7,$H$13*($J1147-1),0),{1,2,3,4,5,6,7,8,9},1)))*{1,2,3,4,5,6,7,8,9}))))</f>
        <v/>
      </c>
      <c r="N1147" s="90" t="str">
        <f t="shared" ca="1" si="240"/>
        <v/>
      </c>
      <c r="O1147" s="91" t="str">
        <f t="shared" si="247"/>
        <v/>
      </c>
      <c r="P1147" s="91" t="str">
        <f t="shared" si="248"/>
        <v/>
      </c>
      <c r="Q1147" s="92" t="str">
        <f t="shared" si="243"/>
        <v/>
      </c>
      <c r="R1147" s="92" t="str">
        <f t="shared" si="249"/>
        <v/>
      </c>
      <c r="S1147" s="92" t="str">
        <f t="shared" si="250"/>
        <v/>
      </c>
      <c r="T1147" s="92" t="str">
        <f t="shared" si="251"/>
        <v/>
      </c>
      <c r="U1147" s="94" t="str">
        <f t="shared" si="244"/>
        <v/>
      </c>
      <c r="V1147" s="95" t="str">
        <f t="shared" si="245"/>
        <v/>
      </c>
      <c r="W1147" s="95" t="str">
        <f t="shared" si="252"/>
        <v/>
      </c>
      <c r="X1147" s="96" t="str">
        <f t="shared" si="253"/>
        <v/>
      </c>
    </row>
    <row r="1148" spans="1:24" ht="14.4" x14ac:dyDescent="0.3">
      <c r="A1148" s="13"/>
      <c r="B1148" s="13"/>
      <c r="C1148" s="13"/>
      <c r="D1148" s="46"/>
      <c r="E1148" s="66"/>
      <c r="J1148" s="88" t="str">
        <f t="shared" si="241"/>
        <v/>
      </c>
      <c r="K1148" s="89" t="str">
        <f t="shared" ca="1" si="242"/>
        <v/>
      </c>
      <c r="L1148" s="88" t="str">
        <f t="shared" si="246"/>
        <v/>
      </c>
      <c r="M1148" s="90" t="str">
        <f ca="1">IF(J1148="","",VALUE(LEFT(OFFSET($E$7,$H$13*($J1148-1),0),MAX(ISNUMBER(VALUE(MID(OFFSET($E$7,$H$13*($J1148-1),0),{1,2,3,4,5,6,7,8,9},1)))*{1,2,3,4,5,6,7,8,9}))))</f>
        <v/>
      </c>
      <c r="N1148" s="90" t="str">
        <f t="shared" ca="1" si="240"/>
        <v/>
      </c>
      <c r="O1148" s="91" t="str">
        <f t="shared" si="247"/>
        <v/>
      </c>
      <c r="P1148" s="91" t="str">
        <f t="shared" si="248"/>
        <v/>
      </c>
      <c r="Q1148" s="92" t="str">
        <f t="shared" si="243"/>
        <v/>
      </c>
      <c r="R1148" s="92" t="str">
        <f t="shared" si="249"/>
        <v/>
      </c>
      <c r="S1148" s="92" t="str">
        <f t="shared" si="250"/>
        <v/>
      </c>
      <c r="T1148" s="92" t="str">
        <f t="shared" si="251"/>
        <v/>
      </c>
      <c r="U1148" s="94" t="str">
        <f t="shared" si="244"/>
        <v/>
      </c>
      <c r="V1148" s="95" t="str">
        <f t="shared" si="245"/>
        <v/>
      </c>
      <c r="W1148" s="95" t="str">
        <f t="shared" si="252"/>
        <v/>
      </c>
      <c r="X1148" s="96" t="str">
        <f t="shared" si="253"/>
        <v/>
      </c>
    </row>
    <row r="1149" spans="1:24" ht="14.4" x14ac:dyDescent="0.3">
      <c r="A1149" s="13"/>
      <c r="B1149" s="13"/>
      <c r="C1149" s="13"/>
      <c r="D1149" s="46"/>
      <c r="E1149" s="66"/>
      <c r="J1149" s="88" t="str">
        <f t="shared" si="241"/>
        <v/>
      </c>
      <c r="K1149" s="89" t="str">
        <f t="shared" ca="1" si="242"/>
        <v/>
      </c>
      <c r="L1149" s="88" t="str">
        <f t="shared" si="246"/>
        <v/>
      </c>
      <c r="M1149" s="90" t="str">
        <f ca="1">IF(J1149="","",VALUE(LEFT(OFFSET($E$7,$H$13*($J1149-1),0),MAX(ISNUMBER(VALUE(MID(OFFSET($E$7,$H$13*($J1149-1),0),{1,2,3,4,5,6,7,8,9},1)))*{1,2,3,4,5,6,7,8,9}))))</f>
        <v/>
      </c>
      <c r="N1149" s="90" t="str">
        <f t="shared" ca="1" si="240"/>
        <v/>
      </c>
      <c r="O1149" s="91" t="str">
        <f t="shared" si="247"/>
        <v/>
      </c>
      <c r="P1149" s="91" t="str">
        <f t="shared" si="248"/>
        <v/>
      </c>
      <c r="Q1149" s="92" t="str">
        <f t="shared" si="243"/>
        <v/>
      </c>
      <c r="R1149" s="92" t="str">
        <f t="shared" si="249"/>
        <v/>
      </c>
      <c r="S1149" s="92" t="str">
        <f t="shared" si="250"/>
        <v/>
      </c>
      <c r="T1149" s="92" t="str">
        <f t="shared" si="251"/>
        <v/>
      </c>
      <c r="U1149" s="94" t="str">
        <f t="shared" si="244"/>
        <v/>
      </c>
      <c r="V1149" s="95" t="str">
        <f t="shared" si="245"/>
        <v/>
      </c>
      <c r="W1149" s="95" t="str">
        <f t="shared" si="252"/>
        <v/>
      </c>
      <c r="X1149" s="96" t="str">
        <f t="shared" si="253"/>
        <v/>
      </c>
    </row>
    <row r="1150" spans="1:24" ht="14.4" x14ac:dyDescent="0.3">
      <c r="A1150" s="13"/>
      <c r="B1150" s="13"/>
      <c r="C1150" s="13"/>
      <c r="D1150" s="46"/>
      <c r="E1150" s="66"/>
      <c r="J1150" s="88" t="str">
        <f t="shared" si="241"/>
        <v/>
      </c>
      <c r="K1150" s="89" t="str">
        <f t="shared" ca="1" si="242"/>
        <v/>
      </c>
      <c r="L1150" s="88" t="str">
        <f t="shared" si="246"/>
        <v/>
      </c>
      <c r="M1150" s="90" t="str">
        <f ca="1">IF(J1150="","",VALUE(LEFT(OFFSET($E$7,$H$13*($J1150-1),0),MAX(ISNUMBER(VALUE(MID(OFFSET($E$7,$H$13*($J1150-1),0),{1,2,3,4,5,6,7,8,9},1)))*{1,2,3,4,5,6,7,8,9}))))</f>
        <v/>
      </c>
      <c r="N1150" s="90" t="str">
        <f t="shared" ca="1" si="240"/>
        <v/>
      </c>
      <c r="O1150" s="91" t="str">
        <f t="shared" si="247"/>
        <v/>
      </c>
      <c r="P1150" s="91" t="str">
        <f t="shared" si="248"/>
        <v/>
      </c>
      <c r="Q1150" s="92" t="str">
        <f t="shared" si="243"/>
        <v/>
      </c>
      <c r="R1150" s="92" t="str">
        <f t="shared" si="249"/>
        <v/>
      </c>
      <c r="S1150" s="92" t="str">
        <f t="shared" si="250"/>
        <v/>
      </c>
      <c r="T1150" s="92" t="str">
        <f t="shared" si="251"/>
        <v/>
      </c>
      <c r="U1150" s="94" t="str">
        <f t="shared" si="244"/>
        <v/>
      </c>
      <c r="V1150" s="95" t="str">
        <f t="shared" si="245"/>
        <v/>
      </c>
      <c r="W1150" s="95" t="str">
        <f t="shared" si="252"/>
        <v/>
      </c>
      <c r="X1150" s="96" t="str">
        <f t="shared" si="253"/>
        <v/>
      </c>
    </row>
    <row r="1151" spans="1:24" ht="14.4" x14ac:dyDescent="0.3">
      <c r="A1151" s="13"/>
      <c r="B1151" s="13"/>
      <c r="C1151" s="13"/>
      <c r="D1151" s="46"/>
      <c r="E1151" s="66"/>
      <c r="J1151" s="88" t="str">
        <f t="shared" si="241"/>
        <v/>
      </c>
      <c r="K1151" s="89" t="str">
        <f t="shared" ca="1" si="242"/>
        <v/>
      </c>
      <c r="L1151" s="88" t="str">
        <f t="shared" si="246"/>
        <v/>
      </c>
      <c r="M1151" s="90" t="str">
        <f ca="1">IF(J1151="","",VALUE(LEFT(OFFSET($E$7,$H$13*($J1151-1),0),MAX(ISNUMBER(VALUE(MID(OFFSET($E$7,$H$13*($J1151-1),0),{1,2,3,4,5,6,7,8,9},1)))*{1,2,3,4,5,6,7,8,9}))))</f>
        <v/>
      </c>
      <c r="N1151" s="90" t="str">
        <f t="shared" ca="1" si="240"/>
        <v/>
      </c>
      <c r="O1151" s="91" t="str">
        <f t="shared" si="247"/>
        <v/>
      </c>
      <c r="P1151" s="91" t="str">
        <f t="shared" si="248"/>
        <v/>
      </c>
      <c r="Q1151" s="92" t="str">
        <f t="shared" si="243"/>
        <v/>
      </c>
      <c r="R1151" s="92" t="str">
        <f t="shared" si="249"/>
        <v/>
      </c>
      <c r="S1151" s="92" t="str">
        <f t="shared" si="250"/>
        <v/>
      </c>
      <c r="T1151" s="92" t="str">
        <f t="shared" si="251"/>
        <v/>
      </c>
      <c r="U1151" s="94" t="str">
        <f t="shared" si="244"/>
        <v/>
      </c>
      <c r="V1151" s="95" t="str">
        <f t="shared" si="245"/>
        <v/>
      </c>
      <c r="W1151" s="95" t="str">
        <f t="shared" si="252"/>
        <v/>
      </c>
      <c r="X1151" s="96" t="str">
        <f t="shared" si="253"/>
        <v/>
      </c>
    </row>
    <row r="1152" spans="1:24" ht="14.4" x14ac:dyDescent="0.3">
      <c r="A1152" s="13"/>
      <c r="B1152" s="13"/>
      <c r="C1152" s="13"/>
      <c r="D1152" s="46"/>
      <c r="E1152" s="66"/>
      <c r="J1152" s="88" t="str">
        <f t="shared" si="241"/>
        <v/>
      </c>
      <c r="K1152" s="89" t="str">
        <f t="shared" ca="1" si="242"/>
        <v/>
      </c>
      <c r="L1152" s="88" t="str">
        <f t="shared" si="246"/>
        <v/>
      </c>
      <c r="M1152" s="90" t="str">
        <f ca="1">IF(J1152="","",VALUE(LEFT(OFFSET($E$7,$H$13*($J1152-1),0),MAX(ISNUMBER(VALUE(MID(OFFSET($E$7,$H$13*($J1152-1),0),{1,2,3,4,5,6,7,8,9},1)))*{1,2,3,4,5,6,7,8,9}))))</f>
        <v/>
      </c>
      <c r="N1152" s="90" t="str">
        <f t="shared" ca="1" si="240"/>
        <v/>
      </c>
      <c r="O1152" s="91" t="str">
        <f t="shared" si="247"/>
        <v/>
      </c>
      <c r="P1152" s="91" t="str">
        <f t="shared" si="248"/>
        <v/>
      </c>
      <c r="Q1152" s="92" t="str">
        <f t="shared" si="243"/>
        <v/>
      </c>
      <c r="R1152" s="92" t="str">
        <f t="shared" si="249"/>
        <v/>
      </c>
      <c r="S1152" s="92" t="str">
        <f t="shared" si="250"/>
        <v/>
      </c>
      <c r="T1152" s="92" t="str">
        <f t="shared" si="251"/>
        <v/>
      </c>
      <c r="U1152" s="94" t="str">
        <f t="shared" si="244"/>
        <v/>
      </c>
      <c r="V1152" s="95" t="str">
        <f t="shared" si="245"/>
        <v/>
      </c>
      <c r="W1152" s="95" t="str">
        <f t="shared" si="252"/>
        <v/>
      </c>
      <c r="X1152" s="96" t="str">
        <f t="shared" si="253"/>
        <v/>
      </c>
    </row>
    <row r="1153" spans="1:24" ht="14.4" x14ac:dyDescent="0.3">
      <c r="A1153" s="13"/>
      <c r="B1153" s="13"/>
      <c r="C1153" s="13"/>
      <c r="D1153" s="46"/>
      <c r="E1153" s="66"/>
      <c r="J1153" s="88" t="str">
        <f t="shared" si="241"/>
        <v/>
      </c>
      <c r="K1153" s="89" t="str">
        <f t="shared" ca="1" si="242"/>
        <v/>
      </c>
      <c r="L1153" s="88" t="str">
        <f t="shared" si="246"/>
        <v/>
      </c>
      <c r="M1153" s="90" t="str">
        <f ca="1">IF(J1153="","",VALUE(LEFT(OFFSET($E$7,$H$13*($J1153-1),0),MAX(ISNUMBER(VALUE(MID(OFFSET($E$7,$H$13*($J1153-1),0),{1,2,3,4,5,6,7,8,9},1)))*{1,2,3,4,5,6,7,8,9}))))</f>
        <v/>
      </c>
      <c r="N1153" s="90" t="str">
        <f t="shared" ca="1" si="240"/>
        <v/>
      </c>
      <c r="O1153" s="91" t="str">
        <f t="shared" si="247"/>
        <v/>
      </c>
      <c r="P1153" s="91" t="str">
        <f t="shared" si="248"/>
        <v/>
      </c>
      <c r="Q1153" s="92" t="str">
        <f t="shared" si="243"/>
        <v/>
      </c>
      <c r="R1153" s="92" t="str">
        <f t="shared" si="249"/>
        <v/>
      </c>
      <c r="S1153" s="92" t="str">
        <f t="shared" si="250"/>
        <v/>
      </c>
      <c r="T1153" s="92" t="str">
        <f t="shared" si="251"/>
        <v/>
      </c>
      <c r="U1153" s="94" t="str">
        <f t="shared" si="244"/>
        <v/>
      </c>
      <c r="V1153" s="95" t="str">
        <f t="shared" si="245"/>
        <v/>
      </c>
      <c r="W1153" s="95" t="str">
        <f t="shared" si="252"/>
        <v/>
      </c>
      <c r="X1153" s="96" t="str">
        <f t="shared" si="253"/>
        <v/>
      </c>
    </row>
    <row r="1154" spans="1:24" ht="14.4" x14ac:dyDescent="0.3">
      <c r="A1154" s="13"/>
      <c r="B1154" s="13"/>
      <c r="C1154" s="13"/>
      <c r="D1154" s="46"/>
      <c r="E1154" s="66"/>
      <c r="J1154" s="88" t="str">
        <f t="shared" si="241"/>
        <v/>
      </c>
      <c r="K1154" s="89" t="str">
        <f t="shared" ca="1" si="242"/>
        <v/>
      </c>
      <c r="L1154" s="88" t="str">
        <f t="shared" si="246"/>
        <v/>
      </c>
      <c r="M1154" s="90" t="str">
        <f ca="1">IF(J1154="","",VALUE(LEFT(OFFSET($E$7,$H$13*($J1154-1),0),MAX(ISNUMBER(VALUE(MID(OFFSET($E$7,$H$13*($J1154-1),0),{1,2,3,4,5,6,7,8,9},1)))*{1,2,3,4,5,6,7,8,9}))))</f>
        <v/>
      </c>
      <c r="N1154" s="90" t="str">
        <f t="shared" ca="1" si="240"/>
        <v/>
      </c>
      <c r="O1154" s="91" t="str">
        <f t="shared" si="247"/>
        <v/>
      </c>
      <c r="P1154" s="91" t="str">
        <f t="shared" si="248"/>
        <v/>
      </c>
      <c r="Q1154" s="92" t="str">
        <f t="shared" si="243"/>
        <v/>
      </c>
      <c r="R1154" s="92" t="str">
        <f t="shared" si="249"/>
        <v/>
      </c>
      <c r="S1154" s="92" t="str">
        <f t="shared" si="250"/>
        <v/>
      </c>
      <c r="T1154" s="92" t="str">
        <f t="shared" si="251"/>
        <v/>
      </c>
      <c r="U1154" s="94" t="str">
        <f t="shared" si="244"/>
        <v/>
      </c>
      <c r="V1154" s="95" t="str">
        <f t="shared" si="245"/>
        <v/>
      </c>
      <c r="W1154" s="95" t="str">
        <f t="shared" si="252"/>
        <v/>
      </c>
      <c r="X1154" s="96" t="str">
        <f t="shared" si="253"/>
        <v/>
      </c>
    </row>
    <row r="1155" spans="1:24" ht="14.4" x14ac:dyDescent="0.3">
      <c r="A1155" s="13"/>
      <c r="B1155" s="13"/>
      <c r="C1155" s="13"/>
      <c r="D1155" s="46"/>
      <c r="E1155" s="66"/>
      <c r="J1155" s="88" t="str">
        <f t="shared" si="241"/>
        <v/>
      </c>
      <c r="K1155" s="89" t="str">
        <f t="shared" ca="1" si="242"/>
        <v/>
      </c>
      <c r="L1155" s="88" t="str">
        <f t="shared" si="246"/>
        <v/>
      </c>
      <c r="M1155" s="90" t="str">
        <f ca="1">IF(J1155="","",VALUE(LEFT(OFFSET($E$7,$H$13*($J1155-1),0),MAX(ISNUMBER(VALUE(MID(OFFSET($E$7,$H$13*($J1155-1),0),{1,2,3,4,5,6,7,8,9},1)))*{1,2,3,4,5,6,7,8,9}))))</f>
        <v/>
      </c>
      <c r="N1155" s="90" t="str">
        <f t="shared" ca="1" si="240"/>
        <v/>
      </c>
      <c r="O1155" s="91" t="str">
        <f t="shared" si="247"/>
        <v/>
      </c>
      <c r="P1155" s="91" t="str">
        <f t="shared" si="248"/>
        <v/>
      </c>
      <c r="Q1155" s="92" t="str">
        <f t="shared" si="243"/>
        <v/>
      </c>
      <c r="R1155" s="92" t="str">
        <f t="shared" si="249"/>
        <v/>
      </c>
      <c r="S1155" s="92" t="str">
        <f t="shared" si="250"/>
        <v/>
      </c>
      <c r="T1155" s="92" t="str">
        <f t="shared" si="251"/>
        <v/>
      </c>
      <c r="U1155" s="94" t="str">
        <f t="shared" si="244"/>
        <v/>
      </c>
      <c r="V1155" s="95" t="str">
        <f t="shared" si="245"/>
        <v/>
      </c>
      <c r="W1155" s="95" t="str">
        <f t="shared" si="252"/>
        <v/>
      </c>
      <c r="X1155" s="96" t="str">
        <f t="shared" si="253"/>
        <v/>
      </c>
    </row>
    <row r="1156" spans="1:24" ht="14.4" x14ac:dyDescent="0.3">
      <c r="A1156" s="13"/>
      <c r="B1156" s="13"/>
      <c r="C1156" s="13"/>
      <c r="D1156" s="46"/>
      <c r="E1156" s="66"/>
      <c r="J1156" s="88" t="str">
        <f t="shared" si="241"/>
        <v/>
      </c>
      <c r="K1156" s="89" t="str">
        <f t="shared" ca="1" si="242"/>
        <v/>
      </c>
      <c r="L1156" s="88" t="str">
        <f t="shared" si="246"/>
        <v/>
      </c>
      <c r="M1156" s="90" t="str">
        <f ca="1">IF(J1156="","",VALUE(LEFT(OFFSET($E$7,$H$13*($J1156-1),0),MAX(ISNUMBER(VALUE(MID(OFFSET($E$7,$H$13*($J1156-1),0),{1,2,3,4,5,6,7,8,9},1)))*{1,2,3,4,5,6,7,8,9}))))</f>
        <v/>
      </c>
      <c r="N1156" s="90" t="str">
        <f t="shared" ca="1" si="240"/>
        <v/>
      </c>
      <c r="O1156" s="91" t="str">
        <f t="shared" si="247"/>
        <v/>
      </c>
      <c r="P1156" s="91" t="str">
        <f t="shared" si="248"/>
        <v/>
      </c>
      <c r="Q1156" s="92" t="str">
        <f t="shared" si="243"/>
        <v/>
      </c>
      <c r="R1156" s="92" t="str">
        <f t="shared" si="249"/>
        <v/>
      </c>
      <c r="S1156" s="92" t="str">
        <f t="shared" si="250"/>
        <v/>
      </c>
      <c r="T1156" s="92" t="str">
        <f t="shared" si="251"/>
        <v/>
      </c>
      <c r="U1156" s="94" t="str">
        <f t="shared" si="244"/>
        <v/>
      </c>
      <c r="V1156" s="95" t="str">
        <f t="shared" si="245"/>
        <v/>
      </c>
      <c r="W1156" s="95" t="str">
        <f t="shared" si="252"/>
        <v/>
      </c>
      <c r="X1156" s="96" t="str">
        <f t="shared" si="253"/>
        <v/>
      </c>
    </row>
    <row r="1157" spans="1:24" ht="14.4" x14ac:dyDescent="0.3">
      <c r="A1157" s="13"/>
      <c r="B1157" s="13"/>
      <c r="C1157" s="13"/>
      <c r="D1157" s="46"/>
      <c r="E1157" s="66"/>
      <c r="J1157" s="88" t="str">
        <f t="shared" si="241"/>
        <v/>
      </c>
      <c r="K1157" s="89" t="str">
        <f t="shared" ca="1" si="242"/>
        <v/>
      </c>
      <c r="L1157" s="88" t="str">
        <f t="shared" si="246"/>
        <v/>
      </c>
      <c r="M1157" s="90" t="str">
        <f ca="1">IF(J1157="","",VALUE(LEFT(OFFSET($E$7,$H$13*($J1157-1),0),MAX(ISNUMBER(VALUE(MID(OFFSET($E$7,$H$13*($J1157-1),0),{1,2,3,4,5,6,7,8,9},1)))*{1,2,3,4,5,6,7,8,9}))))</f>
        <v/>
      </c>
      <c r="N1157" s="90" t="str">
        <f t="shared" ca="1" si="240"/>
        <v/>
      </c>
      <c r="O1157" s="91" t="str">
        <f t="shared" si="247"/>
        <v/>
      </c>
      <c r="P1157" s="91" t="str">
        <f t="shared" si="248"/>
        <v/>
      </c>
      <c r="Q1157" s="92" t="str">
        <f t="shared" si="243"/>
        <v/>
      </c>
      <c r="R1157" s="92" t="str">
        <f t="shared" si="249"/>
        <v/>
      </c>
      <c r="S1157" s="92" t="str">
        <f t="shared" si="250"/>
        <v/>
      </c>
      <c r="T1157" s="92" t="str">
        <f t="shared" si="251"/>
        <v/>
      </c>
      <c r="U1157" s="94" t="str">
        <f t="shared" si="244"/>
        <v/>
      </c>
      <c r="V1157" s="95" t="str">
        <f t="shared" si="245"/>
        <v/>
      </c>
      <c r="W1157" s="95" t="str">
        <f t="shared" si="252"/>
        <v/>
      </c>
      <c r="X1157" s="96" t="str">
        <f t="shared" si="253"/>
        <v/>
      </c>
    </row>
    <row r="1158" spans="1:24" ht="14.4" x14ac:dyDescent="0.3">
      <c r="A1158" s="13"/>
      <c r="B1158" s="13"/>
      <c r="C1158" s="13"/>
      <c r="D1158" s="46"/>
      <c r="E1158" s="66"/>
      <c r="J1158" s="88" t="str">
        <f t="shared" si="241"/>
        <v/>
      </c>
      <c r="K1158" s="89" t="str">
        <f t="shared" ca="1" si="242"/>
        <v/>
      </c>
      <c r="L1158" s="88" t="str">
        <f t="shared" si="246"/>
        <v/>
      </c>
      <c r="M1158" s="90" t="str">
        <f ca="1">IF(J1158="","",VALUE(LEFT(OFFSET($E$7,$H$13*($J1158-1),0),MAX(ISNUMBER(VALUE(MID(OFFSET($E$7,$H$13*($J1158-1),0),{1,2,3,4,5,6,7,8,9},1)))*{1,2,3,4,5,6,7,8,9}))))</f>
        <v/>
      </c>
      <c r="N1158" s="90" t="str">
        <f t="shared" ca="1" si="240"/>
        <v/>
      </c>
      <c r="O1158" s="91" t="str">
        <f t="shared" si="247"/>
        <v/>
      </c>
      <c r="P1158" s="91" t="str">
        <f t="shared" si="248"/>
        <v/>
      </c>
      <c r="Q1158" s="92" t="str">
        <f t="shared" si="243"/>
        <v/>
      </c>
      <c r="R1158" s="92" t="str">
        <f t="shared" si="249"/>
        <v/>
      </c>
      <c r="S1158" s="92" t="str">
        <f t="shared" si="250"/>
        <v/>
      </c>
      <c r="T1158" s="92" t="str">
        <f t="shared" si="251"/>
        <v/>
      </c>
      <c r="U1158" s="94" t="str">
        <f t="shared" si="244"/>
        <v/>
      </c>
      <c r="V1158" s="95" t="str">
        <f t="shared" si="245"/>
        <v/>
      </c>
      <c r="W1158" s="95" t="str">
        <f t="shared" si="252"/>
        <v/>
      </c>
      <c r="X1158" s="96" t="str">
        <f t="shared" si="253"/>
        <v/>
      </c>
    </row>
    <row r="1159" spans="1:24" ht="14.4" x14ac:dyDescent="0.3">
      <c r="A1159" s="13"/>
      <c r="B1159" s="13"/>
      <c r="C1159" s="13"/>
      <c r="D1159" s="46"/>
      <c r="E1159" s="66"/>
      <c r="J1159" s="88" t="str">
        <f t="shared" si="241"/>
        <v/>
      </c>
      <c r="K1159" s="89" t="str">
        <f t="shared" ca="1" si="242"/>
        <v/>
      </c>
      <c r="L1159" s="88" t="str">
        <f t="shared" si="246"/>
        <v/>
      </c>
      <c r="M1159" s="90" t="str">
        <f ca="1">IF(J1159="","",VALUE(LEFT(OFFSET($E$7,$H$13*($J1159-1),0),MAX(ISNUMBER(VALUE(MID(OFFSET($E$7,$H$13*($J1159-1),0),{1,2,3,4,5,6,7,8,9},1)))*{1,2,3,4,5,6,7,8,9}))))</f>
        <v/>
      </c>
      <c r="N1159" s="90" t="str">
        <f t="shared" ref="N1159:N1222" ca="1" si="254">IF(M1159="","",CONVERT(M1159,LEFT(Temp_unit,1),"C"))</f>
        <v/>
      </c>
      <c r="O1159" s="91" t="str">
        <f t="shared" si="247"/>
        <v/>
      </c>
      <c r="P1159" s="91" t="str">
        <f t="shared" si="248"/>
        <v/>
      </c>
      <c r="Q1159" s="92" t="str">
        <f t="shared" si="243"/>
        <v/>
      </c>
      <c r="R1159" s="92" t="str">
        <f t="shared" si="249"/>
        <v/>
      </c>
      <c r="S1159" s="92" t="str">
        <f t="shared" si="250"/>
        <v/>
      </c>
      <c r="T1159" s="92" t="str">
        <f t="shared" si="251"/>
        <v/>
      </c>
      <c r="U1159" s="94" t="str">
        <f t="shared" si="244"/>
        <v/>
      </c>
      <c r="V1159" s="95" t="str">
        <f t="shared" si="245"/>
        <v/>
      </c>
      <c r="W1159" s="95" t="str">
        <f t="shared" si="252"/>
        <v/>
      </c>
      <c r="X1159" s="96" t="str">
        <f t="shared" si="253"/>
        <v/>
      </c>
    </row>
    <row r="1160" spans="1:24" ht="14.4" x14ac:dyDescent="0.3">
      <c r="A1160" s="13"/>
      <c r="B1160" s="13"/>
      <c r="C1160" s="13"/>
      <c r="D1160" s="46"/>
      <c r="E1160" s="66"/>
      <c r="J1160" s="88" t="str">
        <f t="shared" ref="J1160:J1223" si="255">IF(J1159="","",IF(J1159+1&gt;$H$8/$H$13,"",J1159+1))</f>
        <v/>
      </c>
      <c r="K1160" s="89" t="str">
        <f t="shared" ref="K1160:K1223" ca="1" si="256">IF(J1160="","",OFFSET($D$7,$H$13*($J1160-1),0))</f>
        <v/>
      </c>
      <c r="L1160" s="88" t="str">
        <f t="shared" si="246"/>
        <v/>
      </c>
      <c r="M1160" s="90" t="str">
        <f ca="1">IF(J1160="","",VALUE(LEFT(OFFSET($E$7,$H$13*($J1160-1),0),MAX(ISNUMBER(VALUE(MID(OFFSET($E$7,$H$13*($J1160-1),0),{1,2,3,4,5,6,7,8,9},1)))*{1,2,3,4,5,6,7,8,9}))))</f>
        <v/>
      </c>
      <c r="N1160" s="90" t="str">
        <f t="shared" ca="1" si="254"/>
        <v/>
      </c>
      <c r="O1160" s="91" t="str">
        <f t="shared" si="247"/>
        <v/>
      </c>
      <c r="P1160" s="91" t="str">
        <f t="shared" si="248"/>
        <v/>
      </c>
      <c r="Q1160" s="92" t="str">
        <f t="shared" ref="Q1160:Q1223" si="257">IF(J1160="","",IF(N1160&lt;Temp_min,0,N1160*M_a+M_b))</f>
        <v/>
      </c>
      <c r="R1160" s="92" t="str">
        <f t="shared" si="249"/>
        <v/>
      </c>
      <c r="S1160" s="92" t="str">
        <f t="shared" si="250"/>
        <v/>
      </c>
      <c r="T1160" s="92" t="str">
        <f t="shared" si="251"/>
        <v/>
      </c>
      <c r="U1160" s="94" t="str">
        <f t="shared" ref="U1160:U1223" si="258">IF(J1160="","",MIN(U1159+T1160,M_maxlcfu))</f>
        <v/>
      </c>
      <c r="V1160" s="95" t="str">
        <f t="shared" ref="V1160:V1223" si="259">IF(J1160="","",IF(N1160&lt;Temp_min,0,((N1160-M_tmin)/(Pref_temp-M_tmin))^2))</f>
        <v/>
      </c>
      <c r="W1160" s="95" t="str">
        <f t="shared" si="252"/>
        <v/>
      </c>
      <c r="X1160" s="96" t="str">
        <f t="shared" si="253"/>
        <v/>
      </c>
    </row>
    <row r="1161" spans="1:24" ht="14.4" x14ac:dyDescent="0.3">
      <c r="A1161" s="13"/>
      <c r="B1161" s="13"/>
      <c r="C1161" s="13"/>
      <c r="D1161" s="46"/>
      <c r="E1161" s="66"/>
      <c r="J1161" s="88" t="str">
        <f t="shared" si="255"/>
        <v/>
      </c>
      <c r="K1161" s="89" t="str">
        <f t="shared" ca="1" si="256"/>
        <v/>
      </c>
      <c r="L1161" s="88" t="str">
        <f t="shared" ref="L1161:L1224" si="260">IF(J1161="","",K1161-K1160)</f>
        <v/>
      </c>
      <c r="M1161" s="90" t="str">
        <f ca="1">IF(J1161="","",VALUE(LEFT(OFFSET($E$7,$H$13*($J1161-1),0),MAX(ISNUMBER(VALUE(MID(OFFSET($E$7,$H$13*($J1161-1),0),{1,2,3,4,5,6,7,8,9},1)))*{1,2,3,4,5,6,7,8,9}))))</f>
        <v/>
      </c>
      <c r="N1161" s="90" t="str">
        <f t="shared" ca="1" si="254"/>
        <v/>
      </c>
      <c r="O1161" s="91" t="str">
        <f t="shared" ref="O1161:O1224" si="261">IF(J1161="","",$K1161-$K$7)</f>
        <v/>
      </c>
      <c r="P1161" s="91" t="str">
        <f t="shared" ref="P1161:P1224" si="262">IF(J1161="","",P1160+L1161*N1161)</f>
        <v/>
      </c>
      <c r="Q1161" s="92" t="str">
        <f t="shared" si="257"/>
        <v/>
      </c>
      <c r="R1161" s="92" t="str">
        <f t="shared" ref="R1161:R1224" si="263">IF(J1161="","",Q1161^2)</f>
        <v/>
      </c>
      <c r="S1161" s="92" t="str">
        <f t="shared" ref="S1161:S1224" si="264">IF(J1161="","",R1161/2.301)</f>
        <v/>
      </c>
      <c r="T1161" s="92" t="str">
        <f t="shared" ref="T1161:T1224" si="265">IF(J1161="","",S1161*24*(K1161-K1160))</f>
        <v/>
      </c>
      <c r="U1161" s="94" t="str">
        <f t="shared" si="258"/>
        <v/>
      </c>
      <c r="V1161" s="95" t="str">
        <f t="shared" si="259"/>
        <v/>
      </c>
      <c r="W1161" s="95" t="str">
        <f t="shared" ref="W1161:W1224" si="266">IF(J1161="","",V1161*(K1161-K1160))</f>
        <v/>
      </c>
      <c r="X1161" s="96" t="str">
        <f t="shared" ref="X1161:X1224" si="267">IF(J1161="","",X1160-W1161)</f>
        <v/>
      </c>
    </row>
    <row r="1162" spans="1:24" ht="14.4" x14ac:dyDescent="0.3">
      <c r="A1162" s="13"/>
      <c r="B1162" s="13"/>
      <c r="C1162" s="13"/>
      <c r="D1162" s="46"/>
      <c r="E1162" s="66"/>
      <c r="J1162" s="88" t="str">
        <f t="shared" si="255"/>
        <v/>
      </c>
      <c r="K1162" s="89" t="str">
        <f t="shared" ca="1" si="256"/>
        <v/>
      </c>
      <c r="L1162" s="88" t="str">
        <f t="shared" si="260"/>
        <v/>
      </c>
      <c r="M1162" s="90" t="str">
        <f ca="1">IF(J1162="","",VALUE(LEFT(OFFSET($E$7,$H$13*($J1162-1),0),MAX(ISNUMBER(VALUE(MID(OFFSET($E$7,$H$13*($J1162-1),0),{1,2,3,4,5,6,7,8,9},1)))*{1,2,3,4,5,6,7,8,9}))))</f>
        <v/>
      </c>
      <c r="N1162" s="90" t="str">
        <f t="shared" ca="1" si="254"/>
        <v/>
      </c>
      <c r="O1162" s="91" t="str">
        <f t="shared" si="261"/>
        <v/>
      </c>
      <c r="P1162" s="91" t="str">
        <f t="shared" si="262"/>
        <v/>
      </c>
      <c r="Q1162" s="92" t="str">
        <f t="shared" si="257"/>
        <v/>
      </c>
      <c r="R1162" s="92" t="str">
        <f t="shared" si="263"/>
        <v/>
      </c>
      <c r="S1162" s="92" t="str">
        <f t="shared" si="264"/>
        <v/>
      </c>
      <c r="T1162" s="92" t="str">
        <f t="shared" si="265"/>
        <v/>
      </c>
      <c r="U1162" s="94" t="str">
        <f t="shared" si="258"/>
        <v/>
      </c>
      <c r="V1162" s="95" t="str">
        <f t="shared" si="259"/>
        <v/>
      </c>
      <c r="W1162" s="95" t="str">
        <f t="shared" si="266"/>
        <v/>
      </c>
      <c r="X1162" s="96" t="str">
        <f t="shared" si="267"/>
        <v/>
      </c>
    </row>
    <row r="1163" spans="1:24" ht="14.4" x14ac:dyDescent="0.3">
      <c r="A1163" s="13"/>
      <c r="B1163" s="13"/>
      <c r="C1163" s="13"/>
      <c r="D1163" s="46"/>
      <c r="E1163" s="66"/>
      <c r="J1163" s="88" t="str">
        <f t="shared" si="255"/>
        <v/>
      </c>
      <c r="K1163" s="89" t="str">
        <f t="shared" ca="1" si="256"/>
        <v/>
      </c>
      <c r="L1163" s="88" t="str">
        <f t="shared" si="260"/>
        <v/>
      </c>
      <c r="M1163" s="90" t="str">
        <f ca="1">IF(J1163="","",VALUE(LEFT(OFFSET($E$7,$H$13*($J1163-1),0),MAX(ISNUMBER(VALUE(MID(OFFSET($E$7,$H$13*($J1163-1),0),{1,2,3,4,5,6,7,8,9},1)))*{1,2,3,4,5,6,7,8,9}))))</f>
        <v/>
      </c>
      <c r="N1163" s="90" t="str">
        <f t="shared" ca="1" si="254"/>
        <v/>
      </c>
      <c r="O1163" s="91" t="str">
        <f t="shared" si="261"/>
        <v/>
      </c>
      <c r="P1163" s="91" t="str">
        <f t="shared" si="262"/>
        <v/>
      </c>
      <c r="Q1163" s="92" t="str">
        <f t="shared" si="257"/>
        <v/>
      </c>
      <c r="R1163" s="92" t="str">
        <f t="shared" si="263"/>
        <v/>
      </c>
      <c r="S1163" s="92" t="str">
        <f t="shared" si="264"/>
        <v/>
      </c>
      <c r="T1163" s="92" t="str">
        <f t="shared" si="265"/>
        <v/>
      </c>
      <c r="U1163" s="94" t="str">
        <f t="shared" si="258"/>
        <v/>
      </c>
      <c r="V1163" s="95" t="str">
        <f t="shared" si="259"/>
        <v/>
      </c>
      <c r="W1163" s="95" t="str">
        <f t="shared" si="266"/>
        <v/>
      </c>
      <c r="X1163" s="96" t="str">
        <f t="shared" si="267"/>
        <v/>
      </c>
    </row>
    <row r="1164" spans="1:24" ht="14.4" x14ac:dyDescent="0.3">
      <c r="A1164" s="13"/>
      <c r="B1164" s="13"/>
      <c r="C1164" s="13"/>
      <c r="D1164" s="46"/>
      <c r="E1164" s="66"/>
      <c r="J1164" s="88" t="str">
        <f t="shared" si="255"/>
        <v/>
      </c>
      <c r="K1164" s="89" t="str">
        <f t="shared" ca="1" si="256"/>
        <v/>
      </c>
      <c r="L1164" s="88" t="str">
        <f t="shared" si="260"/>
        <v/>
      </c>
      <c r="M1164" s="90" t="str">
        <f ca="1">IF(J1164="","",VALUE(LEFT(OFFSET($E$7,$H$13*($J1164-1),0),MAX(ISNUMBER(VALUE(MID(OFFSET($E$7,$H$13*($J1164-1),0),{1,2,3,4,5,6,7,8,9},1)))*{1,2,3,4,5,6,7,8,9}))))</f>
        <v/>
      </c>
      <c r="N1164" s="90" t="str">
        <f t="shared" ca="1" si="254"/>
        <v/>
      </c>
      <c r="O1164" s="91" t="str">
        <f t="shared" si="261"/>
        <v/>
      </c>
      <c r="P1164" s="91" t="str">
        <f t="shared" si="262"/>
        <v/>
      </c>
      <c r="Q1164" s="92" t="str">
        <f t="shared" si="257"/>
        <v/>
      </c>
      <c r="R1164" s="92" t="str">
        <f t="shared" si="263"/>
        <v/>
      </c>
      <c r="S1164" s="92" t="str">
        <f t="shared" si="264"/>
        <v/>
      </c>
      <c r="T1164" s="92" t="str">
        <f t="shared" si="265"/>
        <v/>
      </c>
      <c r="U1164" s="94" t="str">
        <f t="shared" si="258"/>
        <v/>
      </c>
      <c r="V1164" s="95" t="str">
        <f t="shared" si="259"/>
        <v/>
      </c>
      <c r="W1164" s="95" t="str">
        <f t="shared" si="266"/>
        <v/>
      </c>
      <c r="X1164" s="96" t="str">
        <f t="shared" si="267"/>
        <v/>
      </c>
    </row>
    <row r="1165" spans="1:24" ht="14.4" x14ac:dyDescent="0.3">
      <c r="A1165" s="13"/>
      <c r="B1165" s="13"/>
      <c r="C1165" s="13"/>
      <c r="D1165" s="46"/>
      <c r="E1165" s="66"/>
      <c r="J1165" s="88" t="str">
        <f t="shared" si="255"/>
        <v/>
      </c>
      <c r="K1165" s="89" t="str">
        <f t="shared" ca="1" si="256"/>
        <v/>
      </c>
      <c r="L1165" s="88" t="str">
        <f t="shared" si="260"/>
        <v/>
      </c>
      <c r="M1165" s="90" t="str">
        <f ca="1">IF(J1165="","",VALUE(LEFT(OFFSET($E$7,$H$13*($J1165-1),0),MAX(ISNUMBER(VALUE(MID(OFFSET($E$7,$H$13*($J1165-1),0),{1,2,3,4,5,6,7,8,9},1)))*{1,2,3,4,5,6,7,8,9}))))</f>
        <v/>
      </c>
      <c r="N1165" s="90" t="str">
        <f t="shared" ca="1" si="254"/>
        <v/>
      </c>
      <c r="O1165" s="91" t="str">
        <f t="shared" si="261"/>
        <v/>
      </c>
      <c r="P1165" s="91" t="str">
        <f t="shared" si="262"/>
        <v/>
      </c>
      <c r="Q1165" s="92" t="str">
        <f t="shared" si="257"/>
        <v/>
      </c>
      <c r="R1165" s="92" t="str">
        <f t="shared" si="263"/>
        <v/>
      </c>
      <c r="S1165" s="92" t="str">
        <f t="shared" si="264"/>
        <v/>
      </c>
      <c r="T1165" s="92" t="str">
        <f t="shared" si="265"/>
        <v/>
      </c>
      <c r="U1165" s="94" t="str">
        <f t="shared" si="258"/>
        <v/>
      </c>
      <c r="V1165" s="95" t="str">
        <f t="shared" si="259"/>
        <v/>
      </c>
      <c r="W1165" s="95" t="str">
        <f t="shared" si="266"/>
        <v/>
      </c>
      <c r="X1165" s="96" t="str">
        <f t="shared" si="267"/>
        <v/>
      </c>
    </row>
    <row r="1166" spans="1:24" ht="14.4" x14ac:dyDescent="0.3">
      <c r="A1166" s="13"/>
      <c r="B1166" s="13"/>
      <c r="C1166" s="13"/>
      <c r="D1166" s="46"/>
      <c r="E1166" s="66"/>
      <c r="J1166" s="88" t="str">
        <f t="shared" si="255"/>
        <v/>
      </c>
      <c r="K1166" s="89" t="str">
        <f t="shared" ca="1" si="256"/>
        <v/>
      </c>
      <c r="L1166" s="88" t="str">
        <f t="shared" si="260"/>
        <v/>
      </c>
      <c r="M1166" s="90" t="str">
        <f ca="1">IF(J1166="","",VALUE(LEFT(OFFSET($E$7,$H$13*($J1166-1),0),MAX(ISNUMBER(VALUE(MID(OFFSET($E$7,$H$13*($J1166-1),0),{1,2,3,4,5,6,7,8,9},1)))*{1,2,3,4,5,6,7,8,9}))))</f>
        <v/>
      </c>
      <c r="N1166" s="90" t="str">
        <f t="shared" ca="1" si="254"/>
        <v/>
      </c>
      <c r="O1166" s="91" t="str">
        <f t="shared" si="261"/>
        <v/>
      </c>
      <c r="P1166" s="91" t="str">
        <f t="shared" si="262"/>
        <v/>
      </c>
      <c r="Q1166" s="92" t="str">
        <f t="shared" si="257"/>
        <v/>
      </c>
      <c r="R1166" s="92" t="str">
        <f t="shared" si="263"/>
        <v/>
      </c>
      <c r="S1166" s="92" t="str">
        <f t="shared" si="264"/>
        <v/>
      </c>
      <c r="T1166" s="92" t="str">
        <f t="shared" si="265"/>
        <v/>
      </c>
      <c r="U1166" s="94" t="str">
        <f t="shared" si="258"/>
        <v/>
      </c>
      <c r="V1166" s="95" t="str">
        <f t="shared" si="259"/>
        <v/>
      </c>
      <c r="W1166" s="95" t="str">
        <f t="shared" si="266"/>
        <v/>
      </c>
      <c r="X1166" s="96" t="str">
        <f t="shared" si="267"/>
        <v/>
      </c>
    </row>
    <row r="1167" spans="1:24" ht="14.4" x14ac:dyDescent="0.3">
      <c r="A1167" s="13"/>
      <c r="B1167" s="13"/>
      <c r="C1167" s="13"/>
      <c r="D1167" s="46"/>
      <c r="E1167" s="66"/>
      <c r="J1167" s="88" t="str">
        <f t="shared" si="255"/>
        <v/>
      </c>
      <c r="K1167" s="89" t="str">
        <f t="shared" ca="1" si="256"/>
        <v/>
      </c>
      <c r="L1167" s="88" t="str">
        <f t="shared" si="260"/>
        <v/>
      </c>
      <c r="M1167" s="90" t="str">
        <f ca="1">IF(J1167="","",VALUE(LEFT(OFFSET($E$7,$H$13*($J1167-1),0),MAX(ISNUMBER(VALUE(MID(OFFSET($E$7,$H$13*($J1167-1),0),{1,2,3,4,5,6,7,8,9},1)))*{1,2,3,4,5,6,7,8,9}))))</f>
        <v/>
      </c>
      <c r="N1167" s="90" t="str">
        <f t="shared" ca="1" si="254"/>
        <v/>
      </c>
      <c r="O1167" s="91" t="str">
        <f t="shared" si="261"/>
        <v/>
      </c>
      <c r="P1167" s="91" t="str">
        <f t="shared" si="262"/>
        <v/>
      </c>
      <c r="Q1167" s="92" t="str">
        <f t="shared" si="257"/>
        <v/>
      </c>
      <c r="R1167" s="92" t="str">
        <f t="shared" si="263"/>
        <v/>
      </c>
      <c r="S1167" s="92" t="str">
        <f t="shared" si="264"/>
        <v/>
      </c>
      <c r="T1167" s="92" t="str">
        <f t="shared" si="265"/>
        <v/>
      </c>
      <c r="U1167" s="94" t="str">
        <f t="shared" si="258"/>
        <v/>
      </c>
      <c r="V1167" s="95" t="str">
        <f t="shared" si="259"/>
        <v/>
      </c>
      <c r="W1167" s="95" t="str">
        <f t="shared" si="266"/>
        <v/>
      </c>
      <c r="X1167" s="96" t="str">
        <f t="shared" si="267"/>
        <v/>
      </c>
    </row>
    <row r="1168" spans="1:24" ht="14.4" x14ac:dyDescent="0.3">
      <c r="A1168" s="13"/>
      <c r="B1168" s="13"/>
      <c r="C1168" s="13"/>
      <c r="D1168" s="46"/>
      <c r="E1168" s="66"/>
      <c r="J1168" s="88" t="str">
        <f t="shared" si="255"/>
        <v/>
      </c>
      <c r="K1168" s="89" t="str">
        <f t="shared" ca="1" si="256"/>
        <v/>
      </c>
      <c r="L1168" s="88" t="str">
        <f t="shared" si="260"/>
        <v/>
      </c>
      <c r="M1168" s="90" t="str">
        <f ca="1">IF(J1168="","",VALUE(LEFT(OFFSET($E$7,$H$13*($J1168-1),0),MAX(ISNUMBER(VALUE(MID(OFFSET($E$7,$H$13*($J1168-1),0),{1,2,3,4,5,6,7,8,9},1)))*{1,2,3,4,5,6,7,8,9}))))</f>
        <v/>
      </c>
      <c r="N1168" s="90" t="str">
        <f t="shared" ca="1" si="254"/>
        <v/>
      </c>
      <c r="O1168" s="91" t="str">
        <f t="shared" si="261"/>
        <v/>
      </c>
      <c r="P1168" s="91" t="str">
        <f t="shared" si="262"/>
        <v/>
      </c>
      <c r="Q1168" s="92" t="str">
        <f t="shared" si="257"/>
        <v/>
      </c>
      <c r="R1168" s="92" t="str">
        <f t="shared" si="263"/>
        <v/>
      </c>
      <c r="S1168" s="92" t="str">
        <f t="shared" si="264"/>
        <v/>
      </c>
      <c r="T1168" s="92" t="str">
        <f t="shared" si="265"/>
        <v/>
      </c>
      <c r="U1168" s="94" t="str">
        <f t="shared" si="258"/>
        <v/>
      </c>
      <c r="V1168" s="95" t="str">
        <f t="shared" si="259"/>
        <v/>
      </c>
      <c r="W1168" s="95" t="str">
        <f t="shared" si="266"/>
        <v/>
      </c>
      <c r="X1168" s="96" t="str">
        <f t="shared" si="267"/>
        <v/>
      </c>
    </row>
    <row r="1169" spans="1:24" ht="14.4" x14ac:dyDescent="0.3">
      <c r="A1169" s="13"/>
      <c r="B1169" s="13"/>
      <c r="C1169" s="13"/>
      <c r="D1169" s="46"/>
      <c r="E1169" s="66"/>
      <c r="J1169" s="88" t="str">
        <f t="shared" si="255"/>
        <v/>
      </c>
      <c r="K1169" s="89" t="str">
        <f t="shared" ca="1" si="256"/>
        <v/>
      </c>
      <c r="L1169" s="88" t="str">
        <f t="shared" si="260"/>
        <v/>
      </c>
      <c r="M1169" s="90" t="str">
        <f ca="1">IF(J1169="","",VALUE(LEFT(OFFSET($E$7,$H$13*($J1169-1),0),MAX(ISNUMBER(VALUE(MID(OFFSET($E$7,$H$13*($J1169-1),0),{1,2,3,4,5,6,7,8,9},1)))*{1,2,3,4,5,6,7,8,9}))))</f>
        <v/>
      </c>
      <c r="N1169" s="90" t="str">
        <f t="shared" ca="1" si="254"/>
        <v/>
      </c>
      <c r="O1169" s="91" t="str">
        <f t="shared" si="261"/>
        <v/>
      </c>
      <c r="P1169" s="91" t="str">
        <f t="shared" si="262"/>
        <v/>
      </c>
      <c r="Q1169" s="92" t="str">
        <f t="shared" si="257"/>
        <v/>
      </c>
      <c r="R1169" s="92" t="str">
        <f t="shared" si="263"/>
        <v/>
      </c>
      <c r="S1169" s="92" t="str">
        <f t="shared" si="264"/>
        <v/>
      </c>
      <c r="T1169" s="92" t="str">
        <f t="shared" si="265"/>
        <v/>
      </c>
      <c r="U1169" s="94" t="str">
        <f t="shared" si="258"/>
        <v/>
      </c>
      <c r="V1169" s="95" t="str">
        <f t="shared" si="259"/>
        <v/>
      </c>
      <c r="W1169" s="95" t="str">
        <f t="shared" si="266"/>
        <v/>
      </c>
      <c r="X1169" s="96" t="str">
        <f t="shared" si="267"/>
        <v/>
      </c>
    </row>
    <row r="1170" spans="1:24" ht="14.4" x14ac:dyDescent="0.3">
      <c r="A1170" s="13"/>
      <c r="B1170" s="13"/>
      <c r="C1170" s="13"/>
      <c r="D1170" s="46"/>
      <c r="E1170" s="66"/>
      <c r="J1170" s="88" t="str">
        <f t="shared" si="255"/>
        <v/>
      </c>
      <c r="K1170" s="89" t="str">
        <f t="shared" ca="1" si="256"/>
        <v/>
      </c>
      <c r="L1170" s="88" t="str">
        <f t="shared" si="260"/>
        <v/>
      </c>
      <c r="M1170" s="90" t="str">
        <f ca="1">IF(J1170="","",VALUE(LEFT(OFFSET($E$7,$H$13*($J1170-1),0),MAX(ISNUMBER(VALUE(MID(OFFSET($E$7,$H$13*($J1170-1),0),{1,2,3,4,5,6,7,8,9},1)))*{1,2,3,4,5,6,7,8,9}))))</f>
        <v/>
      </c>
      <c r="N1170" s="90" t="str">
        <f t="shared" ca="1" si="254"/>
        <v/>
      </c>
      <c r="O1170" s="91" t="str">
        <f t="shared" si="261"/>
        <v/>
      </c>
      <c r="P1170" s="91" t="str">
        <f t="shared" si="262"/>
        <v/>
      </c>
      <c r="Q1170" s="92" t="str">
        <f t="shared" si="257"/>
        <v/>
      </c>
      <c r="R1170" s="92" t="str">
        <f t="shared" si="263"/>
        <v/>
      </c>
      <c r="S1170" s="92" t="str">
        <f t="shared" si="264"/>
        <v/>
      </c>
      <c r="T1170" s="92" t="str">
        <f t="shared" si="265"/>
        <v/>
      </c>
      <c r="U1170" s="94" t="str">
        <f t="shared" si="258"/>
        <v/>
      </c>
      <c r="V1170" s="95" t="str">
        <f t="shared" si="259"/>
        <v/>
      </c>
      <c r="W1170" s="95" t="str">
        <f t="shared" si="266"/>
        <v/>
      </c>
      <c r="X1170" s="96" t="str">
        <f t="shared" si="267"/>
        <v/>
      </c>
    </row>
    <row r="1171" spans="1:24" ht="14.4" x14ac:dyDescent="0.3">
      <c r="A1171" s="13"/>
      <c r="B1171" s="13"/>
      <c r="C1171" s="13"/>
      <c r="D1171" s="46"/>
      <c r="E1171" s="66"/>
      <c r="J1171" s="88" t="str">
        <f t="shared" si="255"/>
        <v/>
      </c>
      <c r="K1171" s="89" t="str">
        <f t="shared" ca="1" si="256"/>
        <v/>
      </c>
      <c r="L1171" s="88" t="str">
        <f t="shared" si="260"/>
        <v/>
      </c>
      <c r="M1171" s="90" t="str">
        <f ca="1">IF(J1171="","",VALUE(LEFT(OFFSET($E$7,$H$13*($J1171-1),0),MAX(ISNUMBER(VALUE(MID(OFFSET($E$7,$H$13*($J1171-1),0),{1,2,3,4,5,6,7,8,9},1)))*{1,2,3,4,5,6,7,8,9}))))</f>
        <v/>
      </c>
      <c r="N1171" s="90" t="str">
        <f t="shared" ca="1" si="254"/>
        <v/>
      </c>
      <c r="O1171" s="91" t="str">
        <f t="shared" si="261"/>
        <v/>
      </c>
      <c r="P1171" s="91" t="str">
        <f t="shared" si="262"/>
        <v/>
      </c>
      <c r="Q1171" s="92" t="str">
        <f t="shared" si="257"/>
        <v/>
      </c>
      <c r="R1171" s="92" t="str">
        <f t="shared" si="263"/>
        <v/>
      </c>
      <c r="S1171" s="92" t="str">
        <f t="shared" si="264"/>
        <v/>
      </c>
      <c r="T1171" s="92" t="str">
        <f t="shared" si="265"/>
        <v/>
      </c>
      <c r="U1171" s="94" t="str">
        <f t="shared" si="258"/>
        <v/>
      </c>
      <c r="V1171" s="95" t="str">
        <f t="shared" si="259"/>
        <v/>
      </c>
      <c r="W1171" s="95" t="str">
        <f t="shared" si="266"/>
        <v/>
      </c>
      <c r="X1171" s="96" t="str">
        <f t="shared" si="267"/>
        <v/>
      </c>
    </row>
    <row r="1172" spans="1:24" ht="14.4" x14ac:dyDescent="0.3">
      <c r="A1172" s="13"/>
      <c r="B1172" s="13"/>
      <c r="C1172" s="13"/>
      <c r="D1172" s="46"/>
      <c r="E1172" s="66"/>
      <c r="J1172" s="88" t="str">
        <f t="shared" si="255"/>
        <v/>
      </c>
      <c r="K1172" s="89" t="str">
        <f t="shared" ca="1" si="256"/>
        <v/>
      </c>
      <c r="L1172" s="88" t="str">
        <f t="shared" si="260"/>
        <v/>
      </c>
      <c r="M1172" s="90" t="str">
        <f ca="1">IF(J1172="","",VALUE(LEFT(OFFSET($E$7,$H$13*($J1172-1),0),MAX(ISNUMBER(VALUE(MID(OFFSET($E$7,$H$13*($J1172-1),0),{1,2,3,4,5,6,7,8,9},1)))*{1,2,3,4,5,6,7,8,9}))))</f>
        <v/>
      </c>
      <c r="N1172" s="90" t="str">
        <f t="shared" ca="1" si="254"/>
        <v/>
      </c>
      <c r="O1172" s="91" t="str">
        <f t="shared" si="261"/>
        <v/>
      </c>
      <c r="P1172" s="91" t="str">
        <f t="shared" si="262"/>
        <v/>
      </c>
      <c r="Q1172" s="92" t="str">
        <f t="shared" si="257"/>
        <v/>
      </c>
      <c r="R1172" s="92" t="str">
        <f t="shared" si="263"/>
        <v/>
      </c>
      <c r="S1172" s="92" t="str">
        <f t="shared" si="264"/>
        <v/>
      </c>
      <c r="T1172" s="92" t="str">
        <f t="shared" si="265"/>
        <v/>
      </c>
      <c r="U1172" s="94" t="str">
        <f t="shared" si="258"/>
        <v/>
      </c>
      <c r="V1172" s="95" t="str">
        <f t="shared" si="259"/>
        <v/>
      </c>
      <c r="W1172" s="95" t="str">
        <f t="shared" si="266"/>
        <v/>
      </c>
      <c r="X1172" s="96" t="str">
        <f t="shared" si="267"/>
        <v/>
      </c>
    </row>
    <row r="1173" spans="1:24" ht="14.4" x14ac:dyDescent="0.3">
      <c r="A1173" s="13"/>
      <c r="B1173" s="13"/>
      <c r="C1173" s="13"/>
      <c r="D1173" s="46"/>
      <c r="E1173" s="66"/>
      <c r="J1173" s="88" t="str">
        <f t="shared" si="255"/>
        <v/>
      </c>
      <c r="K1173" s="89" t="str">
        <f t="shared" ca="1" si="256"/>
        <v/>
      </c>
      <c r="L1173" s="88" t="str">
        <f t="shared" si="260"/>
        <v/>
      </c>
      <c r="M1173" s="90" t="str">
        <f ca="1">IF(J1173="","",VALUE(LEFT(OFFSET($E$7,$H$13*($J1173-1),0),MAX(ISNUMBER(VALUE(MID(OFFSET($E$7,$H$13*($J1173-1),0),{1,2,3,4,5,6,7,8,9},1)))*{1,2,3,4,5,6,7,8,9}))))</f>
        <v/>
      </c>
      <c r="N1173" s="90" t="str">
        <f t="shared" ca="1" si="254"/>
        <v/>
      </c>
      <c r="O1173" s="91" t="str">
        <f t="shared" si="261"/>
        <v/>
      </c>
      <c r="P1173" s="91" t="str">
        <f t="shared" si="262"/>
        <v/>
      </c>
      <c r="Q1173" s="92" t="str">
        <f t="shared" si="257"/>
        <v/>
      </c>
      <c r="R1173" s="92" t="str">
        <f t="shared" si="263"/>
        <v/>
      </c>
      <c r="S1173" s="92" t="str">
        <f t="shared" si="264"/>
        <v/>
      </c>
      <c r="T1173" s="92" t="str">
        <f t="shared" si="265"/>
        <v/>
      </c>
      <c r="U1173" s="94" t="str">
        <f t="shared" si="258"/>
        <v/>
      </c>
      <c r="V1173" s="95" t="str">
        <f t="shared" si="259"/>
        <v/>
      </c>
      <c r="W1173" s="95" t="str">
        <f t="shared" si="266"/>
        <v/>
      </c>
      <c r="X1173" s="96" t="str">
        <f t="shared" si="267"/>
        <v/>
      </c>
    </row>
    <row r="1174" spans="1:24" ht="14.4" x14ac:dyDescent="0.3">
      <c r="A1174" s="13"/>
      <c r="B1174" s="13"/>
      <c r="C1174" s="13"/>
      <c r="D1174" s="46"/>
      <c r="E1174" s="66"/>
      <c r="J1174" s="88" t="str">
        <f t="shared" si="255"/>
        <v/>
      </c>
      <c r="K1174" s="89" t="str">
        <f t="shared" ca="1" si="256"/>
        <v/>
      </c>
      <c r="L1174" s="88" t="str">
        <f t="shared" si="260"/>
        <v/>
      </c>
      <c r="M1174" s="90" t="str">
        <f ca="1">IF(J1174="","",VALUE(LEFT(OFFSET($E$7,$H$13*($J1174-1),0),MAX(ISNUMBER(VALUE(MID(OFFSET($E$7,$H$13*($J1174-1),0),{1,2,3,4,5,6,7,8,9},1)))*{1,2,3,4,5,6,7,8,9}))))</f>
        <v/>
      </c>
      <c r="N1174" s="90" t="str">
        <f t="shared" ca="1" si="254"/>
        <v/>
      </c>
      <c r="O1174" s="91" t="str">
        <f t="shared" si="261"/>
        <v/>
      </c>
      <c r="P1174" s="91" t="str">
        <f t="shared" si="262"/>
        <v/>
      </c>
      <c r="Q1174" s="92" t="str">
        <f t="shared" si="257"/>
        <v/>
      </c>
      <c r="R1174" s="92" t="str">
        <f t="shared" si="263"/>
        <v/>
      </c>
      <c r="S1174" s="92" t="str">
        <f t="shared" si="264"/>
        <v/>
      </c>
      <c r="T1174" s="92" t="str">
        <f t="shared" si="265"/>
        <v/>
      </c>
      <c r="U1174" s="94" t="str">
        <f t="shared" si="258"/>
        <v/>
      </c>
      <c r="V1174" s="95" t="str">
        <f t="shared" si="259"/>
        <v/>
      </c>
      <c r="W1174" s="95" t="str">
        <f t="shared" si="266"/>
        <v/>
      </c>
      <c r="X1174" s="96" t="str">
        <f t="shared" si="267"/>
        <v/>
      </c>
    </row>
    <row r="1175" spans="1:24" ht="14.4" x14ac:dyDescent="0.3">
      <c r="A1175" s="13"/>
      <c r="B1175" s="13"/>
      <c r="C1175" s="13"/>
      <c r="D1175" s="46"/>
      <c r="E1175" s="66"/>
      <c r="J1175" s="88" t="str">
        <f t="shared" si="255"/>
        <v/>
      </c>
      <c r="K1175" s="89" t="str">
        <f t="shared" ca="1" si="256"/>
        <v/>
      </c>
      <c r="L1175" s="88" t="str">
        <f t="shared" si="260"/>
        <v/>
      </c>
      <c r="M1175" s="90" t="str">
        <f ca="1">IF(J1175="","",VALUE(LEFT(OFFSET($E$7,$H$13*($J1175-1),0),MAX(ISNUMBER(VALUE(MID(OFFSET($E$7,$H$13*($J1175-1),0),{1,2,3,4,5,6,7,8,9},1)))*{1,2,3,4,5,6,7,8,9}))))</f>
        <v/>
      </c>
      <c r="N1175" s="90" t="str">
        <f t="shared" ca="1" si="254"/>
        <v/>
      </c>
      <c r="O1175" s="91" t="str">
        <f t="shared" si="261"/>
        <v/>
      </c>
      <c r="P1175" s="91" t="str">
        <f t="shared" si="262"/>
        <v/>
      </c>
      <c r="Q1175" s="92" t="str">
        <f t="shared" si="257"/>
        <v/>
      </c>
      <c r="R1175" s="92" t="str">
        <f t="shared" si="263"/>
        <v/>
      </c>
      <c r="S1175" s="92" t="str">
        <f t="shared" si="264"/>
        <v/>
      </c>
      <c r="T1175" s="92" t="str">
        <f t="shared" si="265"/>
        <v/>
      </c>
      <c r="U1175" s="94" t="str">
        <f t="shared" si="258"/>
        <v/>
      </c>
      <c r="V1175" s="95" t="str">
        <f t="shared" si="259"/>
        <v/>
      </c>
      <c r="W1175" s="95" t="str">
        <f t="shared" si="266"/>
        <v/>
      </c>
      <c r="X1175" s="96" t="str">
        <f t="shared" si="267"/>
        <v/>
      </c>
    </row>
    <row r="1176" spans="1:24" ht="14.4" x14ac:dyDescent="0.3">
      <c r="A1176" s="13"/>
      <c r="B1176" s="13"/>
      <c r="C1176" s="13"/>
      <c r="D1176" s="46"/>
      <c r="E1176" s="66"/>
      <c r="J1176" s="88" t="str">
        <f t="shared" si="255"/>
        <v/>
      </c>
      <c r="K1176" s="89" t="str">
        <f t="shared" ca="1" si="256"/>
        <v/>
      </c>
      <c r="L1176" s="88" t="str">
        <f t="shared" si="260"/>
        <v/>
      </c>
      <c r="M1176" s="90" t="str">
        <f ca="1">IF(J1176="","",VALUE(LEFT(OFFSET($E$7,$H$13*($J1176-1),0),MAX(ISNUMBER(VALUE(MID(OFFSET($E$7,$H$13*($J1176-1),0),{1,2,3,4,5,6,7,8,9},1)))*{1,2,3,4,5,6,7,8,9}))))</f>
        <v/>
      </c>
      <c r="N1176" s="90" t="str">
        <f t="shared" ca="1" si="254"/>
        <v/>
      </c>
      <c r="O1176" s="91" t="str">
        <f t="shared" si="261"/>
        <v/>
      </c>
      <c r="P1176" s="91" t="str">
        <f t="shared" si="262"/>
        <v/>
      </c>
      <c r="Q1176" s="92" t="str">
        <f t="shared" si="257"/>
        <v/>
      </c>
      <c r="R1176" s="92" t="str">
        <f t="shared" si="263"/>
        <v/>
      </c>
      <c r="S1176" s="92" t="str">
        <f t="shared" si="264"/>
        <v/>
      </c>
      <c r="T1176" s="92" t="str">
        <f t="shared" si="265"/>
        <v/>
      </c>
      <c r="U1176" s="94" t="str">
        <f t="shared" si="258"/>
        <v/>
      </c>
      <c r="V1176" s="95" t="str">
        <f t="shared" si="259"/>
        <v/>
      </c>
      <c r="W1176" s="95" t="str">
        <f t="shared" si="266"/>
        <v/>
      </c>
      <c r="X1176" s="96" t="str">
        <f t="shared" si="267"/>
        <v/>
      </c>
    </row>
    <row r="1177" spans="1:24" ht="14.4" x14ac:dyDescent="0.3">
      <c r="A1177" s="13"/>
      <c r="B1177" s="13"/>
      <c r="C1177" s="13"/>
      <c r="D1177" s="46"/>
      <c r="E1177" s="66"/>
      <c r="J1177" s="88" t="str">
        <f t="shared" si="255"/>
        <v/>
      </c>
      <c r="K1177" s="89" t="str">
        <f t="shared" ca="1" si="256"/>
        <v/>
      </c>
      <c r="L1177" s="88" t="str">
        <f t="shared" si="260"/>
        <v/>
      </c>
      <c r="M1177" s="90" t="str">
        <f ca="1">IF(J1177="","",VALUE(LEFT(OFFSET($E$7,$H$13*($J1177-1),0),MAX(ISNUMBER(VALUE(MID(OFFSET($E$7,$H$13*($J1177-1),0),{1,2,3,4,5,6,7,8,9},1)))*{1,2,3,4,5,6,7,8,9}))))</f>
        <v/>
      </c>
      <c r="N1177" s="90" t="str">
        <f t="shared" ca="1" si="254"/>
        <v/>
      </c>
      <c r="O1177" s="91" t="str">
        <f t="shared" si="261"/>
        <v/>
      </c>
      <c r="P1177" s="91" t="str">
        <f t="shared" si="262"/>
        <v/>
      </c>
      <c r="Q1177" s="92" t="str">
        <f t="shared" si="257"/>
        <v/>
      </c>
      <c r="R1177" s="92" t="str">
        <f t="shared" si="263"/>
        <v/>
      </c>
      <c r="S1177" s="92" t="str">
        <f t="shared" si="264"/>
        <v/>
      </c>
      <c r="T1177" s="92" t="str">
        <f t="shared" si="265"/>
        <v/>
      </c>
      <c r="U1177" s="94" t="str">
        <f t="shared" si="258"/>
        <v/>
      </c>
      <c r="V1177" s="95" t="str">
        <f t="shared" si="259"/>
        <v/>
      </c>
      <c r="W1177" s="95" t="str">
        <f t="shared" si="266"/>
        <v/>
      </c>
      <c r="X1177" s="96" t="str">
        <f t="shared" si="267"/>
        <v/>
      </c>
    </row>
    <row r="1178" spans="1:24" ht="14.4" x14ac:dyDescent="0.3">
      <c r="A1178" s="13"/>
      <c r="B1178" s="13"/>
      <c r="C1178" s="13"/>
      <c r="D1178" s="46"/>
      <c r="E1178" s="66"/>
      <c r="J1178" s="88" t="str">
        <f t="shared" si="255"/>
        <v/>
      </c>
      <c r="K1178" s="89" t="str">
        <f t="shared" ca="1" si="256"/>
        <v/>
      </c>
      <c r="L1178" s="88" t="str">
        <f t="shared" si="260"/>
        <v/>
      </c>
      <c r="M1178" s="90" t="str">
        <f ca="1">IF(J1178="","",VALUE(LEFT(OFFSET($E$7,$H$13*($J1178-1),0),MAX(ISNUMBER(VALUE(MID(OFFSET($E$7,$H$13*($J1178-1),0),{1,2,3,4,5,6,7,8,9},1)))*{1,2,3,4,5,6,7,8,9}))))</f>
        <v/>
      </c>
      <c r="N1178" s="90" t="str">
        <f t="shared" ca="1" si="254"/>
        <v/>
      </c>
      <c r="O1178" s="91" t="str">
        <f t="shared" si="261"/>
        <v/>
      </c>
      <c r="P1178" s="91" t="str">
        <f t="shared" si="262"/>
        <v/>
      </c>
      <c r="Q1178" s="92" t="str">
        <f t="shared" si="257"/>
        <v/>
      </c>
      <c r="R1178" s="92" t="str">
        <f t="shared" si="263"/>
        <v/>
      </c>
      <c r="S1178" s="92" t="str">
        <f t="shared" si="264"/>
        <v/>
      </c>
      <c r="T1178" s="92" t="str">
        <f t="shared" si="265"/>
        <v/>
      </c>
      <c r="U1178" s="94" t="str">
        <f t="shared" si="258"/>
        <v/>
      </c>
      <c r="V1178" s="95" t="str">
        <f t="shared" si="259"/>
        <v/>
      </c>
      <c r="W1178" s="95" t="str">
        <f t="shared" si="266"/>
        <v/>
      </c>
      <c r="X1178" s="96" t="str">
        <f t="shared" si="267"/>
        <v/>
      </c>
    </row>
    <row r="1179" spans="1:24" ht="14.4" x14ac:dyDescent="0.3">
      <c r="A1179" s="13"/>
      <c r="B1179" s="13"/>
      <c r="C1179" s="13"/>
      <c r="D1179" s="46"/>
      <c r="E1179" s="66"/>
      <c r="J1179" s="88" t="str">
        <f t="shared" si="255"/>
        <v/>
      </c>
      <c r="K1179" s="89" t="str">
        <f t="shared" ca="1" si="256"/>
        <v/>
      </c>
      <c r="L1179" s="88" t="str">
        <f t="shared" si="260"/>
        <v/>
      </c>
      <c r="M1179" s="90" t="str">
        <f ca="1">IF(J1179="","",VALUE(LEFT(OFFSET($E$7,$H$13*($J1179-1),0),MAX(ISNUMBER(VALUE(MID(OFFSET($E$7,$H$13*($J1179-1),0),{1,2,3,4,5,6,7,8,9},1)))*{1,2,3,4,5,6,7,8,9}))))</f>
        <v/>
      </c>
      <c r="N1179" s="90" t="str">
        <f t="shared" ca="1" si="254"/>
        <v/>
      </c>
      <c r="O1179" s="91" t="str">
        <f t="shared" si="261"/>
        <v/>
      </c>
      <c r="P1179" s="91" t="str">
        <f t="shared" si="262"/>
        <v/>
      </c>
      <c r="Q1179" s="92" t="str">
        <f t="shared" si="257"/>
        <v/>
      </c>
      <c r="R1179" s="92" t="str">
        <f t="shared" si="263"/>
        <v/>
      </c>
      <c r="S1179" s="92" t="str">
        <f t="shared" si="264"/>
        <v/>
      </c>
      <c r="T1179" s="92" t="str">
        <f t="shared" si="265"/>
        <v/>
      </c>
      <c r="U1179" s="94" t="str">
        <f t="shared" si="258"/>
        <v/>
      </c>
      <c r="V1179" s="95" t="str">
        <f t="shared" si="259"/>
        <v/>
      </c>
      <c r="W1179" s="95" t="str">
        <f t="shared" si="266"/>
        <v/>
      </c>
      <c r="X1179" s="96" t="str">
        <f t="shared" si="267"/>
        <v/>
      </c>
    </row>
    <row r="1180" spans="1:24" ht="14.4" x14ac:dyDescent="0.3">
      <c r="A1180" s="13"/>
      <c r="B1180" s="13"/>
      <c r="C1180" s="13"/>
      <c r="D1180" s="46"/>
      <c r="E1180" s="66"/>
      <c r="J1180" s="88" t="str">
        <f t="shared" si="255"/>
        <v/>
      </c>
      <c r="K1180" s="89" t="str">
        <f t="shared" ca="1" si="256"/>
        <v/>
      </c>
      <c r="L1180" s="88" t="str">
        <f t="shared" si="260"/>
        <v/>
      </c>
      <c r="M1180" s="90" t="str">
        <f ca="1">IF(J1180="","",VALUE(LEFT(OFFSET($E$7,$H$13*($J1180-1),0),MAX(ISNUMBER(VALUE(MID(OFFSET($E$7,$H$13*($J1180-1),0),{1,2,3,4,5,6,7,8,9},1)))*{1,2,3,4,5,6,7,8,9}))))</f>
        <v/>
      </c>
      <c r="N1180" s="90" t="str">
        <f t="shared" ca="1" si="254"/>
        <v/>
      </c>
      <c r="O1180" s="91" t="str">
        <f t="shared" si="261"/>
        <v/>
      </c>
      <c r="P1180" s="91" t="str">
        <f t="shared" si="262"/>
        <v/>
      </c>
      <c r="Q1180" s="92" t="str">
        <f t="shared" si="257"/>
        <v/>
      </c>
      <c r="R1180" s="92" t="str">
        <f t="shared" si="263"/>
        <v/>
      </c>
      <c r="S1180" s="92" t="str">
        <f t="shared" si="264"/>
        <v/>
      </c>
      <c r="T1180" s="92" t="str">
        <f t="shared" si="265"/>
        <v/>
      </c>
      <c r="U1180" s="94" t="str">
        <f t="shared" si="258"/>
        <v/>
      </c>
      <c r="V1180" s="95" t="str">
        <f t="shared" si="259"/>
        <v/>
      </c>
      <c r="W1180" s="95" t="str">
        <f t="shared" si="266"/>
        <v/>
      </c>
      <c r="X1180" s="96" t="str">
        <f t="shared" si="267"/>
        <v/>
      </c>
    </row>
    <row r="1181" spans="1:24" ht="14.4" x14ac:dyDescent="0.3">
      <c r="A1181" s="13"/>
      <c r="B1181" s="13"/>
      <c r="C1181" s="13"/>
      <c r="D1181" s="46"/>
      <c r="E1181" s="66"/>
      <c r="J1181" s="88" t="str">
        <f t="shared" si="255"/>
        <v/>
      </c>
      <c r="K1181" s="89" t="str">
        <f t="shared" ca="1" si="256"/>
        <v/>
      </c>
      <c r="L1181" s="88" t="str">
        <f t="shared" si="260"/>
        <v/>
      </c>
      <c r="M1181" s="90" t="str">
        <f ca="1">IF(J1181="","",VALUE(LEFT(OFFSET($E$7,$H$13*($J1181-1),0),MAX(ISNUMBER(VALUE(MID(OFFSET($E$7,$H$13*($J1181-1),0),{1,2,3,4,5,6,7,8,9},1)))*{1,2,3,4,5,6,7,8,9}))))</f>
        <v/>
      </c>
      <c r="N1181" s="90" t="str">
        <f t="shared" ca="1" si="254"/>
        <v/>
      </c>
      <c r="O1181" s="91" t="str">
        <f t="shared" si="261"/>
        <v/>
      </c>
      <c r="P1181" s="91" t="str">
        <f t="shared" si="262"/>
        <v/>
      </c>
      <c r="Q1181" s="92" t="str">
        <f t="shared" si="257"/>
        <v/>
      </c>
      <c r="R1181" s="92" t="str">
        <f t="shared" si="263"/>
        <v/>
      </c>
      <c r="S1181" s="92" t="str">
        <f t="shared" si="264"/>
        <v/>
      </c>
      <c r="T1181" s="92" t="str">
        <f t="shared" si="265"/>
        <v/>
      </c>
      <c r="U1181" s="94" t="str">
        <f t="shared" si="258"/>
        <v/>
      </c>
      <c r="V1181" s="95" t="str">
        <f t="shared" si="259"/>
        <v/>
      </c>
      <c r="W1181" s="95" t="str">
        <f t="shared" si="266"/>
        <v/>
      </c>
      <c r="X1181" s="96" t="str">
        <f t="shared" si="267"/>
        <v/>
      </c>
    </row>
    <row r="1182" spans="1:24" ht="14.4" x14ac:dyDescent="0.3">
      <c r="A1182" s="13"/>
      <c r="B1182" s="13"/>
      <c r="C1182" s="13"/>
      <c r="D1182" s="46"/>
      <c r="E1182" s="66"/>
      <c r="J1182" s="88" t="str">
        <f t="shared" si="255"/>
        <v/>
      </c>
      <c r="K1182" s="89" t="str">
        <f t="shared" ca="1" si="256"/>
        <v/>
      </c>
      <c r="L1182" s="88" t="str">
        <f t="shared" si="260"/>
        <v/>
      </c>
      <c r="M1182" s="90" t="str">
        <f ca="1">IF(J1182="","",VALUE(LEFT(OFFSET($E$7,$H$13*($J1182-1),0),MAX(ISNUMBER(VALUE(MID(OFFSET($E$7,$H$13*($J1182-1),0),{1,2,3,4,5,6,7,8,9},1)))*{1,2,3,4,5,6,7,8,9}))))</f>
        <v/>
      </c>
      <c r="N1182" s="90" t="str">
        <f t="shared" ca="1" si="254"/>
        <v/>
      </c>
      <c r="O1182" s="91" t="str">
        <f t="shared" si="261"/>
        <v/>
      </c>
      <c r="P1182" s="91" t="str">
        <f t="shared" si="262"/>
        <v/>
      </c>
      <c r="Q1182" s="92" t="str">
        <f t="shared" si="257"/>
        <v/>
      </c>
      <c r="R1182" s="92" t="str">
        <f t="shared" si="263"/>
        <v/>
      </c>
      <c r="S1182" s="92" t="str">
        <f t="shared" si="264"/>
        <v/>
      </c>
      <c r="T1182" s="92" t="str">
        <f t="shared" si="265"/>
        <v/>
      </c>
      <c r="U1182" s="94" t="str">
        <f t="shared" si="258"/>
        <v/>
      </c>
      <c r="V1182" s="95" t="str">
        <f t="shared" si="259"/>
        <v/>
      </c>
      <c r="W1182" s="95" t="str">
        <f t="shared" si="266"/>
        <v/>
      </c>
      <c r="X1182" s="96" t="str">
        <f t="shared" si="267"/>
        <v/>
      </c>
    </row>
    <row r="1183" spans="1:24" ht="14.4" x14ac:dyDescent="0.3">
      <c r="A1183" s="13"/>
      <c r="B1183" s="13"/>
      <c r="C1183" s="13"/>
      <c r="D1183" s="46"/>
      <c r="E1183" s="66"/>
      <c r="J1183" s="88" t="str">
        <f t="shared" si="255"/>
        <v/>
      </c>
      <c r="K1183" s="89" t="str">
        <f t="shared" ca="1" si="256"/>
        <v/>
      </c>
      <c r="L1183" s="88" t="str">
        <f t="shared" si="260"/>
        <v/>
      </c>
      <c r="M1183" s="90" t="str">
        <f ca="1">IF(J1183="","",VALUE(LEFT(OFFSET($E$7,$H$13*($J1183-1),0),MAX(ISNUMBER(VALUE(MID(OFFSET($E$7,$H$13*($J1183-1),0),{1,2,3,4,5,6,7,8,9},1)))*{1,2,3,4,5,6,7,8,9}))))</f>
        <v/>
      </c>
      <c r="N1183" s="90" t="str">
        <f t="shared" ca="1" si="254"/>
        <v/>
      </c>
      <c r="O1183" s="91" t="str">
        <f t="shared" si="261"/>
        <v/>
      </c>
      <c r="P1183" s="91" t="str">
        <f t="shared" si="262"/>
        <v/>
      </c>
      <c r="Q1183" s="92" t="str">
        <f t="shared" si="257"/>
        <v/>
      </c>
      <c r="R1183" s="92" t="str">
        <f t="shared" si="263"/>
        <v/>
      </c>
      <c r="S1183" s="92" t="str">
        <f t="shared" si="264"/>
        <v/>
      </c>
      <c r="T1183" s="92" t="str">
        <f t="shared" si="265"/>
        <v/>
      </c>
      <c r="U1183" s="94" t="str">
        <f t="shared" si="258"/>
        <v/>
      </c>
      <c r="V1183" s="95" t="str">
        <f t="shared" si="259"/>
        <v/>
      </c>
      <c r="W1183" s="95" t="str">
        <f t="shared" si="266"/>
        <v/>
      </c>
      <c r="X1183" s="96" t="str">
        <f t="shared" si="267"/>
        <v/>
      </c>
    </row>
    <row r="1184" spans="1:24" ht="14.4" x14ac:dyDescent="0.3">
      <c r="A1184" s="13"/>
      <c r="B1184" s="13"/>
      <c r="C1184" s="13"/>
      <c r="D1184" s="46"/>
      <c r="E1184" s="66"/>
      <c r="J1184" s="88" t="str">
        <f t="shared" si="255"/>
        <v/>
      </c>
      <c r="K1184" s="89" t="str">
        <f t="shared" ca="1" si="256"/>
        <v/>
      </c>
      <c r="L1184" s="88" t="str">
        <f t="shared" si="260"/>
        <v/>
      </c>
      <c r="M1184" s="90" t="str">
        <f ca="1">IF(J1184="","",VALUE(LEFT(OFFSET($E$7,$H$13*($J1184-1),0),MAX(ISNUMBER(VALUE(MID(OFFSET($E$7,$H$13*($J1184-1),0),{1,2,3,4,5,6,7,8,9},1)))*{1,2,3,4,5,6,7,8,9}))))</f>
        <v/>
      </c>
      <c r="N1184" s="90" t="str">
        <f t="shared" ca="1" si="254"/>
        <v/>
      </c>
      <c r="O1184" s="91" t="str">
        <f t="shared" si="261"/>
        <v/>
      </c>
      <c r="P1184" s="91" t="str">
        <f t="shared" si="262"/>
        <v/>
      </c>
      <c r="Q1184" s="92" t="str">
        <f t="shared" si="257"/>
        <v/>
      </c>
      <c r="R1184" s="92" t="str">
        <f t="shared" si="263"/>
        <v/>
      </c>
      <c r="S1184" s="92" t="str">
        <f t="shared" si="264"/>
        <v/>
      </c>
      <c r="T1184" s="92" t="str">
        <f t="shared" si="265"/>
        <v/>
      </c>
      <c r="U1184" s="94" t="str">
        <f t="shared" si="258"/>
        <v/>
      </c>
      <c r="V1184" s="95" t="str">
        <f t="shared" si="259"/>
        <v/>
      </c>
      <c r="W1184" s="95" t="str">
        <f t="shared" si="266"/>
        <v/>
      </c>
      <c r="X1184" s="96" t="str">
        <f t="shared" si="267"/>
        <v/>
      </c>
    </row>
    <row r="1185" spans="1:24" ht="14.4" x14ac:dyDescent="0.3">
      <c r="A1185" s="13"/>
      <c r="B1185" s="13"/>
      <c r="C1185" s="13"/>
      <c r="D1185" s="46"/>
      <c r="E1185" s="66"/>
      <c r="J1185" s="88" t="str">
        <f t="shared" si="255"/>
        <v/>
      </c>
      <c r="K1185" s="89" t="str">
        <f t="shared" ca="1" si="256"/>
        <v/>
      </c>
      <c r="L1185" s="88" t="str">
        <f t="shared" si="260"/>
        <v/>
      </c>
      <c r="M1185" s="90" t="str">
        <f ca="1">IF(J1185="","",VALUE(LEFT(OFFSET($E$7,$H$13*($J1185-1),0),MAX(ISNUMBER(VALUE(MID(OFFSET($E$7,$H$13*($J1185-1),0),{1,2,3,4,5,6,7,8,9},1)))*{1,2,3,4,5,6,7,8,9}))))</f>
        <v/>
      </c>
      <c r="N1185" s="90" t="str">
        <f t="shared" ca="1" si="254"/>
        <v/>
      </c>
      <c r="O1185" s="91" t="str">
        <f t="shared" si="261"/>
        <v/>
      </c>
      <c r="P1185" s="91" t="str">
        <f t="shared" si="262"/>
        <v/>
      </c>
      <c r="Q1185" s="92" t="str">
        <f t="shared" si="257"/>
        <v/>
      </c>
      <c r="R1185" s="92" t="str">
        <f t="shared" si="263"/>
        <v/>
      </c>
      <c r="S1185" s="92" t="str">
        <f t="shared" si="264"/>
        <v/>
      </c>
      <c r="T1185" s="92" t="str">
        <f t="shared" si="265"/>
        <v/>
      </c>
      <c r="U1185" s="94" t="str">
        <f t="shared" si="258"/>
        <v/>
      </c>
      <c r="V1185" s="95" t="str">
        <f t="shared" si="259"/>
        <v/>
      </c>
      <c r="W1185" s="95" t="str">
        <f t="shared" si="266"/>
        <v/>
      </c>
      <c r="X1185" s="96" t="str">
        <f t="shared" si="267"/>
        <v/>
      </c>
    </row>
    <row r="1186" spans="1:24" ht="14.4" x14ac:dyDescent="0.3">
      <c r="A1186" s="13"/>
      <c r="B1186" s="13"/>
      <c r="C1186" s="13"/>
      <c r="D1186" s="46"/>
      <c r="E1186" s="66"/>
      <c r="J1186" s="88" t="str">
        <f t="shared" si="255"/>
        <v/>
      </c>
      <c r="K1186" s="89" t="str">
        <f t="shared" ca="1" si="256"/>
        <v/>
      </c>
      <c r="L1186" s="88" t="str">
        <f t="shared" si="260"/>
        <v/>
      </c>
      <c r="M1186" s="90" t="str">
        <f ca="1">IF(J1186="","",VALUE(LEFT(OFFSET($E$7,$H$13*($J1186-1),0),MAX(ISNUMBER(VALUE(MID(OFFSET($E$7,$H$13*($J1186-1),0),{1,2,3,4,5,6,7,8,9},1)))*{1,2,3,4,5,6,7,8,9}))))</f>
        <v/>
      </c>
      <c r="N1186" s="90" t="str">
        <f t="shared" ca="1" si="254"/>
        <v/>
      </c>
      <c r="O1186" s="91" t="str">
        <f t="shared" si="261"/>
        <v/>
      </c>
      <c r="P1186" s="91" t="str">
        <f t="shared" si="262"/>
        <v/>
      </c>
      <c r="Q1186" s="92" t="str">
        <f t="shared" si="257"/>
        <v/>
      </c>
      <c r="R1186" s="92" t="str">
        <f t="shared" si="263"/>
        <v/>
      </c>
      <c r="S1186" s="92" t="str">
        <f t="shared" si="264"/>
        <v/>
      </c>
      <c r="T1186" s="92" t="str">
        <f t="shared" si="265"/>
        <v/>
      </c>
      <c r="U1186" s="94" t="str">
        <f t="shared" si="258"/>
        <v/>
      </c>
      <c r="V1186" s="95" t="str">
        <f t="shared" si="259"/>
        <v/>
      </c>
      <c r="W1186" s="95" t="str">
        <f t="shared" si="266"/>
        <v/>
      </c>
      <c r="X1186" s="96" t="str">
        <f t="shared" si="267"/>
        <v/>
      </c>
    </row>
    <row r="1187" spans="1:24" ht="14.4" x14ac:dyDescent="0.3">
      <c r="A1187" s="13"/>
      <c r="B1187" s="13"/>
      <c r="C1187" s="13"/>
      <c r="D1187" s="46"/>
      <c r="E1187" s="66"/>
      <c r="J1187" s="88" t="str">
        <f t="shared" si="255"/>
        <v/>
      </c>
      <c r="K1187" s="89" t="str">
        <f t="shared" ca="1" si="256"/>
        <v/>
      </c>
      <c r="L1187" s="88" t="str">
        <f t="shared" si="260"/>
        <v/>
      </c>
      <c r="M1187" s="90" t="str">
        <f ca="1">IF(J1187="","",VALUE(LEFT(OFFSET($E$7,$H$13*($J1187-1),0),MAX(ISNUMBER(VALUE(MID(OFFSET($E$7,$H$13*($J1187-1),0),{1,2,3,4,5,6,7,8,9},1)))*{1,2,3,4,5,6,7,8,9}))))</f>
        <v/>
      </c>
      <c r="N1187" s="90" t="str">
        <f t="shared" ca="1" si="254"/>
        <v/>
      </c>
      <c r="O1187" s="91" t="str">
        <f t="shared" si="261"/>
        <v/>
      </c>
      <c r="P1187" s="91" t="str">
        <f t="shared" si="262"/>
        <v/>
      </c>
      <c r="Q1187" s="92" t="str">
        <f t="shared" si="257"/>
        <v/>
      </c>
      <c r="R1187" s="92" t="str">
        <f t="shared" si="263"/>
        <v/>
      </c>
      <c r="S1187" s="92" t="str">
        <f t="shared" si="264"/>
        <v/>
      </c>
      <c r="T1187" s="92" t="str">
        <f t="shared" si="265"/>
        <v/>
      </c>
      <c r="U1187" s="94" t="str">
        <f t="shared" si="258"/>
        <v/>
      </c>
      <c r="V1187" s="95" t="str">
        <f t="shared" si="259"/>
        <v/>
      </c>
      <c r="W1187" s="95" t="str">
        <f t="shared" si="266"/>
        <v/>
      </c>
      <c r="X1187" s="96" t="str">
        <f t="shared" si="267"/>
        <v/>
      </c>
    </row>
    <row r="1188" spans="1:24" ht="14.4" x14ac:dyDescent="0.3">
      <c r="A1188" s="13"/>
      <c r="B1188" s="13"/>
      <c r="C1188" s="13"/>
      <c r="D1188" s="46"/>
      <c r="E1188" s="66"/>
      <c r="J1188" s="88" t="str">
        <f t="shared" si="255"/>
        <v/>
      </c>
      <c r="K1188" s="89" t="str">
        <f t="shared" ca="1" si="256"/>
        <v/>
      </c>
      <c r="L1188" s="88" t="str">
        <f t="shared" si="260"/>
        <v/>
      </c>
      <c r="M1188" s="90" t="str">
        <f ca="1">IF(J1188="","",VALUE(LEFT(OFFSET($E$7,$H$13*($J1188-1),0),MAX(ISNUMBER(VALUE(MID(OFFSET($E$7,$H$13*($J1188-1),0),{1,2,3,4,5,6,7,8,9},1)))*{1,2,3,4,5,6,7,8,9}))))</f>
        <v/>
      </c>
      <c r="N1188" s="90" t="str">
        <f t="shared" ca="1" si="254"/>
        <v/>
      </c>
      <c r="O1188" s="91" t="str">
        <f t="shared" si="261"/>
        <v/>
      </c>
      <c r="P1188" s="91" t="str">
        <f t="shared" si="262"/>
        <v/>
      </c>
      <c r="Q1188" s="92" t="str">
        <f t="shared" si="257"/>
        <v/>
      </c>
      <c r="R1188" s="92" t="str">
        <f t="shared" si="263"/>
        <v/>
      </c>
      <c r="S1188" s="92" t="str">
        <f t="shared" si="264"/>
        <v/>
      </c>
      <c r="T1188" s="92" t="str">
        <f t="shared" si="265"/>
        <v/>
      </c>
      <c r="U1188" s="94" t="str">
        <f t="shared" si="258"/>
        <v/>
      </c>
      <c r="V1188" s="95" t="str">
        <f t="shared" si="259"/>
        <v/>
      </c>
      <c r="W1188" s="95" t="str">
        <f t="shared" si="266"/>
        <v/>
      </c>
      <c r="X1188" s="96" t="str">
        <f t="shared" si="267"/>
        <v/>
      </c>
    </row>
    <row r="1189" spans="1:24" ht="14.4" x14ac:dyDescent="0.3">
      <c r="A1189" s="13"/>
      <c r="B1189" s="13"/>
      <c r="C1189" s="13"/>
      <c r="D1189" s="46"/>
      <c r="E1189" s="66"/>
      <c r="J1189" s="88" t="str">
        <f t="shared" si="255"/>
        <v/>
      </c>
      <c r="K1189" s="89" t="str">
        <f t="shared" ca="1" si="256"/>
        <v/>
      </c>
      <c r="L1189" s="88" t="str">
        <f t="shared" si="260"/>
        <v/>
      </c>
      <c r="M1189" s="90" t="str">
        <f ca="1">IF(J1189="","",VALUE(LEFT(OFFSET($E$7,$H$13*($J1189-1),0),MAX(ISNUMBER(VALUE(MID(OFFSET($E$7,$H$13*($J1189-1),0),{1,2,3,4,5,6,7,8,9},1)))*{1,2,3,4,5,6,7,8,9}))))</f>
        <v/>
      </c>
      <c r="N1189" s="90" t="str">
        <f t="shared" ca="1" si="254"/>
        <v/>
      </c>
      <c r="O1189" s="91" t="str">
        <f t="shared" si="261"/>
        <v/>
      </c>
      <c r="P1189" s="91" t="str">
        <f t="shared" si="262"/>
        <v/>
      </c>
      <c r="Q1189" s="92" t="str">
        <f t="shared" si="257"/>
        <v/>
      </c>
      <c r="R1189" s="92" t="str">
        <f t="shared" si="263"/>
        <v/>
      </c>
      <c r="S1189" s="92" t="str">
        <f t="shared" si="264"/>
        <v/>
      </c>
      <c r="T1189" s="92" t="str">
        <f t="shared" si="265"/>
        <v/>
      </c>
      <c r="U1189" s="94" t="str">
        <f t="shared" si="258"/>
        <v/>
      </c>
      <c r="V1189" s="95" t="str">
        <f t="shared" si="259"/>
        <v/>
      </c>
      <c r="W1189" s="95" t="str">
        <f t="shared" si="266"/>
        <v/>
      </c>
      <c r="X1189" s="96" t="str">
        <f t="shared" si="267"/>
        <v/>
      </c>
    </row>
    <row r="1190" spans="1:24" ht="14.4" x14ac:dyDescent="0.3">
      <c r="A1190" s="13"/>
      <c r="B1190" s="13"/>
      <c r="C1190" s="13"/>
      <c r="D1190" s="46"/>
      <c r="E1190" s="66"/>
      <c r="J1190" s="88" t="str">
        <f t="shared" si="255"/>
        <v/>
      </c>
      <c r="K1190" s="89" t="str">
        <f t="shared" ca="1" si="256"/>
        <v/>
      </c>
      <c r="L1190" s="88" t="str">
        <f t="shared" si="260"/>
        <v/>
      </c>
      <c r="M1190" s="90" t="str">
        <f ca="1">IF(J1190="","",VALUE(LEFT(OFFSET($E$7,$H$13*($J1190-1),0),MAX(ISNUMBER(VALUE(MID(OFFSET($E$7,$H$13*($J1190-1),0),{1,2,3,4,5,6,7,8,9},1)))*{1,2,3,4,5,6,7,8,9}))))</f>
        <v/>
      </c>
      <c r="N1190" s="90" t="str">
        <f t="shared" ca="1" si="254"/>
        <v/>
      </c>
      <c r="O1190" s="91" t="str">
        <f t="shared" si="261"/>
        <v/>
      </c>
      <c r="P1190" s="91" t="str">
        <f t="shared" si="262"/>
        <v/>
      </c>
      <c r="Q1190" s="92" t="str">
        <f t="shared" si="257"/>
        <v/>
      </c>
      <c r="R1190" s="92" t="str">
        <f t="shared" si="263"/>
        <v/>
      </c>
      <c r="S1190" s="92" t="str">
        <f t="shared" si="264"/>
        <v/>
      </c>
      <c r="T1190" s="92" t="str">
        <f t="shared" si="265"/>
        <v/>
      </c>
      <c r="U1190" s="94" t="str">
        <f t="shared" si="258"/>
        <v/>
      </c>
      <c r="V1190" s="95" t="str">
        <f t="shared" si="259"/>
        <v/>
      </c>
      <c r="W1190" s="95" t="str">
        <f t="shared" si="266"/>
        <v/>
      </c>
      <c r="X1190" s="96" t="str">
        <f t="shared" si="267"/>
        <v/>
      </c>
    </row>
    <row r="1191" spans="1:24" ht="14.4" x14ac:dyDescent="0.3">
      <c r="A1191" s="13"/>
      <c r="B1191" s="13"/>
      <c r="C1191" s="13"/>
      <c r="D1191" s="46"/>
      <c r="E1191" s="66"/>
      <c r="J1191" s="88" t="str">
        <f t="shared" si="255"/>
        <v/>
      </c>
      <c r="K1191" s="89" t="str">
        <f t="shared" ca="1" si="256"/>
        <v/>
      </c>
      <c r="L1191" s="88" t="str">
        <f t="shared" si="260"/>
        <v/>
      </c>
      <c r="M1191" s="90" t="str">
        <f ca="1">IF(J1191="","",VALUE(LEFT(OFFSET($E$7,$H$13*($J1191-1),0),MAX(ISNUMBER(VALUE(MID(OFFSET($E$7,$H$13*($J1191-1),0),{1,2,3,4,5,6,7,8,9},1)))*{1,2,3,4,5,6,7,8,9}))))</f>
        <v/>
      </c>
      <c r="N1191" s="90" t="str">
        <f t="shared" ca="1" si="254"/>
        <v/>
      </c>
      <c r="O1191" s="91" t="str">
        <f t="shared" si="261"/>
        <v/>
      </c>
      <c r="P1191" s="91" t="str">
        <f t="shared" si="262"/>
        <v/>
      </c>
      <c r="Q1191" s="92" t="str">
        <f t="shared" si="257"/>
        <v/>
      </c>
      <c r="R1191" s="92" t="str">
        <f t="shared" si="263"/>
        <v/>
      </c>
      <c r="S1191" s="92" t="str">
        <f t="shared" si="264"/>
        <v/>
      </c>
      <c r="T1191" s="92" t="str">
        <f t="shared" si="265"/>
        <v/>
      </c>
      <c r="U1191" s="94" t="str">
        <f t="shared" si="258"/>
        <v/>
      </c>
      <c r="V1191" s="95" t="str">
        <f t="shared" si="259"/>
        <v/>
      </c>
      <c r="W1191" s="95" t="str">
        <f t="shared" si="266"/>
        <v/>
      </c>
      <c r="X1191" s="96" t="str">
        <f t="shared" si="267"/>
        <v/>
      </c>
    </row>
    <row r="1192" spans="1:24" ht="14.4" x14ac:dyDescent="0.3">
      <c r="A1192" s="13"/>
      <c r="B1192" s="13"/>
      <c r="C1192" s="13"/>
      <c r="D1192" s="46"/>
      <c r="E1192" s="66"/>
      <c r="J1192" s="88" t="str">
        <f t="shared" si="255"/>
        <v/>
      </c>
      <c r="K1192" s="89" t="str">
        <f t="shared" ca="1" si="256"/>
        <v/>
      </c>
      <c r="L1192" s="88" t="str">
        <f t="shared" si="260"/>
        <v/>
      </c>
      <c r="M1192" s="90" t="str">
        <f ca="1">IF(J1192="","",VALUE(LEFT(OFFSET($E$7,$H$13*($J1192-1),0),MAX(ISNUMBER(VALUE(MID(OFFSET($E$7,$H$13*($J1192-1),0),{1,2,3,4,5,6,7,8,9},1)))*{1,2,3,4,5,6,7,8,9}))))</f>
        <v/>
      </c>
      <c r="N1192" s="90" t="str">
        <f t="shared" ca="1" si="254"/>
        <v/>
      </c>
      <c r="O1192" s="91" t="str">
        <f t="shared" si="261"/>
        <v/>
      </c>
      <c r="P1192" s="91" t="str">
        <f t="shared" si="262"/>
        <v/>
      </c>
      <c r="Q1192" s="92" t="str">
        <f t="shared" si="257"/>
        <v/>
      </c>
      <c r="R1192" s="92" t="str">
        <f t="shared" si="263"/>
        <v/>
      </c>
      <c r="S1192" s="92" t="str">
        <f t="shared" si="264"/>
        <v/>
      </c>
      <c r="T1192" s="92" t="str">
        <f t="shared" si="265"/>
        <v/>
      </c>
      <c r="U1192" s="94" t="str">
        <f t="shared" si="258"/>
        <v/>
      </c>
      <c r="V1192" s="95" t="str">
        <f t="shared" si="259"/>
        <v/>
      </c>
      <c r="W1192" s="95" t="str">
        <f t="shared" si="266"/>
        <v/>
      </c>
      <c r="X1192" s="96" t="str">
        <f t="shared" si="267"/>
        <v/>
      </c>
    </row>
    <row r="1193" spans="1:24" ht="14.4" x14ac:dyDescent="0.3">
      <c r="A1193" s="13"/>
      <c r="B1193" s="13"/>
      <c r="C1193" s="13"/>
      <c r="D1193" s="46"/>
      <c r="E1193" s="66"/>
      <c r="J1193" s="88" t="str">
        <f t="shared" si="255"/>
        <v/>
      </c>
      <c r="K1193" s="89" t="str">
        <f t="shared" ca="1" si="256"/>
        <v/>
      </c>
      <c r="L1193" s="88" t="str">
        <f t="shared" si="260"/>
        <v/>
      </c>
      <c r="M1193" s="90" t="str">
        <f ca="1">IF(J1193="","",VALUE(LEFT(OFFSET($E$7,$H$13*($J1193-1),0),MAX(ISNUMBER(VALUE(MID(OFFSET($E$7,$H$13*($J1193-1),0),{1,2,3,4,5,6,7,8,9},1)))*{1,2,3,4,5,6,7,8,9}))))</f>
        <v/>
      </c>
      <c r="N1193" s="90" t="str">
        <f t="shared" ca="1" si="254"/>
        <v/>
      </c>
      <c r="O1193" s="91" t="str">
        <f t="shared" si="261"/>
        <v/>
      </c>
      <c r="P1193" s="91" t="str">
        <f t="shared" si="262"/>
        <v/>
      </c>
      <c r="Q1193" s="92" t="str">
        <f t="shared" si="257"/>
        <v/>
      </c>
      <c r="R1193" s="92" t="str">
        <f t="shared" si="263"/>
        <v/>
      </c>
      <c r="S1193" s="92" t="str">
        <f t="shared" si="264"/>
        <v/>
      </c>
      <c r="T1193" s="92" t="str">
        <f t="shared" si="265"/>
        <v/>
      </c>
      <c r="U1193" s="94" t="str">
        <f t="shared" si="258"/>
        <v/>
      </c>
      <c r="V1193" s="95" t="str">
        <f t="shared" si="259"/>
        <v/>
      </c>
      <c r="W1193" s="95" t="str">
        <f t="shared" si="266"/>
        <v/>
      </c>
      <c r="X1193" s="96" t="str">
        <f t="shared" si="267"/>
        <v/>
      </c>
    </row>
    <row r="1194" spans="1:24" ht="14.4" x14ac:dyDescent="0.3">
      <c r="A1194" s="13"/>
      <c r="B1194" s="13"/>
      <c r="C1194" s="13"/>
      <c r="D1194" s="46"/>
      <c r="E1194" s="66"/>
      <c r="J1194" s="88" t="str">
        <f t="shared" si="255"/>
        <v/>
      </c>
      <c r="K1194" s="89" t="str">
        <f t="shared" ca="1" si="256"/>
        <v/>
      </c>
      <c r="L1194" s="88" t="str">
        <f t="shared" si="260"/>
        <v/>
      </c>
      <c r="M1194" s="90" t="str">
        <f ca="1">IF(J1194="","",VALUE(LEFT(OFFSET($E$7,$H$13*($J1194-1),0),MAX(ISNUMBER(VALUE(MID(OFFSET($E$7,$H$13*($J1194-1),0),{1,2,3,4,5,6,7,8,9},1)))*{1,2,3,4,5,6,7,8,9}))))</f>
        <v/>
      </c>
      <c r="N1194" s="90" t="str">
        <f t="shared" ca="1" si="254"/>
        <v/>
      </c>
      <c r="O1194" s="91" t="str">
        <f t="shared" si="261"/>
        <v/>
      </c>
      <c r="P1194" s="91" t="str">
        <f t="shared" si="262"/>
        <v/>
      </c>
      <c r="Q1194" s="92" t="str">
        <f t="shared" si="257"/>
        <v/>
      </c>
      <c r="R1194" s="92" t="str">
        <f t="shared" si="263"/>
        <v/>
      </c>
      <c r="S1194" s="92" t="str">
        <f t="shared" si="264"/>
        <v/>
      </c>
      <c r="T1194" s="92" t="str">
        <f t="shared" si="265"/>
        <v/>
      </c>
      <c r="U1194" s="94" t="str">
        <f t="shared" si="258"/>
        <v/>
      </c>
      <c r="V1194" s="95" t="str">
        <f t="shared" si="259"/>
        <v/>
      </c>
      <c r="W1194" s="95" t="str">
        <f t="shared" si="266"/>
        <v/>
      </c>
      <c r="X1194" s="96" t="str">
        <f t="shared" si="267"/>
        <v/>
      </c>
    </row>
    <row r="1195" spans="1:24" ht="14.4" x14ac:dyDescent="0.3">
      <c r="A1195" s="13"/>
      <c r="B1195" s="13"/>
      <c r="C1195" s="13"/>
      <c r="D1195" s="46"/>
      <c r="E1195" s="66"/>
      <c r="J1195" s="88" t="str">
        <f t="shared" si="255"/>
        <v/>
      </c>
      <c r="K1195" s="89" t="str">
        <f t="shared" ca="1" si="256"/>
        <v/>
      </c>
      <c r="L1195" s="88" t="str">
        <f t="shared" si="260"/>
        <v/>
      </c>
      <c r="M1195" s="90" t="str">
        <f ca="1">IF(J1195="","",VALUE(LEFT(OFFSET($E$7,$H$13*($J1195-1),0),MAX(ISNUMBER(VALUE(MID(OFFSET($E$7,$H$13*($J1195-1),0),{1,2,3,4,5,6,7,8,9},1)))*{1,2,3,4,5,6,7,8,9}))))</f>
        <v/>
      </c>
      <c r="N1195" s="90" t="str">
        <f t="shared" ca="1" si="254"/>
        <v/>
      </c>
      <c r="O1195" s="91" t="str">
        <f t="shared" si="261"/>
        <v/>
      </c>
      <c r="P1195" s="91" t="str">
        <f t="shared" si="262"/>
        <v/>
      </c>
      <c r="Q1195" s="92" t="str">
        <f t="shared" si="257"/>
        <v/>
      </c>
      <c r="R1195" s="92" t="str">
        <f t="shared" si="263"/>
        <v/>
      </c>
      <c r="S1195" s="92" t="str">
        <f t="shared" si="264"/>
        <v/>
      </c>
      <c r="T1195" s="92" t="str">
        <f t="shared" si="265"/>
        <v/>
      </c>
      <c r="U1195" s="94" t="str">
        <f t="shared" si="258"/>
        <v/>
      </c>
      <c r="V1195" s="95" t="str">
        <f t="shared" si="259"/>
        <v/>
      </c>
      <c r="W1195" s="95" t="str">
        <f t="shared" si="266"/>
        <v/>
      </c>
      <c r="X1195" s="96" t="str">
        <f t="shared" si="267"/>
        <v/>
      </c>
    </row>
    <row r="1196" spans="1:24" ht="14.4" x14ac:dyDescent="0.3">
      <c r="A1196" s="13"/>
      <c r="B1196" s="13"/>
      <c r="C1196" s="13"/>
      <c r="D1196" s="46"/>
      <c r="E1196" s="66"/>
      <c r="J1196" s="88" t="str">
        <f t="shared" si="255"/>
        <v/>
      </c>
      <c r="K1196" s="89" t="str">
        <f t="shared" ca="1" si="256"/>
        <v/>
      </c>
      <c r="L1196" s="88" t="str">
        <f t="shared" si="260"/>
        <v/>
      </c>
      <c r="M1196" s="90" t="str">
        <f ca="1">IF(J1196="","",VALUE(LEFT(OFFSET($E$7,$H$13*($J1196-1),0),MAX(ISNUMBER(VALUE(MID(OFFSET($E$7,$H$13*($J1196-1),0),{1,2,3,4,5,6,7,8,9},1)))*{1,2,3,4,5,6,7,8,9}))))</f>
        <v/>
      </c>
      <c r="N1196" s="90" t="str">
        <f t="shared" ca="1" si="254"/>
        <v/>
      </c>
      <c r="O1196" s="91" t="str">
        <f t="shared" si="261"/>
        <v/>
      </c>
      <c r="P1196" s="91" t="str">
        <f t="shared" si="262"/>
        <v/>
      </c>
      <c r="Q1196" s="92" t="str">
        <f t="shared" si="257"/>
        <v/>
      </c>
      <c r="R1196" s="92" t="str">
        <f t="shared" si="263"/>
        <v/>
      </c>
      <c r="S1196" s="92" t="str">
        <f t="shared" si="264"/>
        <v/>
      </c>
      <c r="T1196" s="92" t="str">
        <f t="shared" si="265"/>
        <v/>
      </c>
      <c r="U1196" s="94" t="str">
        <f t="shared" si="258"/>
        <v/>
      </c>
      <c r="V1196" s="95" t="str">
        <f t="shared" si="259"/>
        <v/>
      </c>
      <c r="W1196" s="95" t="str">
        <f t="shared" si="266"/>
        <v/>
      </c>
      <c r="X1196" s="96" t="str">
        <f t="shared" si="267"/>
        <v/>
      </c>
    </row>
    <row r="1197" spans="1:24" ht="14.4" x14ac:dyDescent="0.3">
      <c r="A1197" s="13"/>
      <c r="B1197" s="13"/>
      <c r="C1197" s="13"/>
      <c r="D1197" s="46"/>
      <c r="E1197" s="66"/>
      <c r="J1197" s="88" t="str">
        <f t="shared" si="255"/>
        <v/>
      </c>
      <c r="K1197" s="89" t="str">
        <f t="shared" ca="1" si="256"/>
        <v/>
      </c>
      <c r="L1197" s="88" t="str">
        <f t="shared" si="260"/>
        <v/>
      </c>
      <c r="M1197" s="90" t="str">
        <f ca="1">IF(J1197="","",VALUE(LEFT(OFFSET($E$7,$H$13*($J1197-1),0),MAX(ISNUMBER(VALUE(MID(OFFSET($E$7,$H$13*($J1197-1),0),{1,2,3,4,5,6,7,8,9},1)))*{1,2,3,4,5,6,7,8,9}))))</f>
        <v/>
      </c>
      <c r="N1197" s="90" t="str">
        <f t="shared" ca="1" si="254"/>
        <v/>
      </c>
      <c r="O1197" s="91" t="str">
        <f t="shared" si="261"/>
        <v/>
      </c>
      <c r="P1197" s="91" t="str">
        <f t="shared" si="262"/>
        <v/>
      </c>
      <c r="Q1197" s="92" t="str">
        <f t="shared" si="257"/>
        <v/>
      </c>
      <c r="R1197" s="92" t="str">
        <f t="shared" si="263"/>
        <v/>
      </c>
      <c r="S1197" s="92" t="str">
        <f t="shared" si="264"/>
        <v/>
      </c>
      <c r="T1197" s="92" t="str">
        <f t="shared" si="265"/>
        <v/>
      </c>
      <c r="U1197" s="94" t="str">
        <f t="shared" si="258"/>
        <v/>
      </c>
      <c r="V1197" s="95" t="str">
        <f t="shared" si="259"/>
        <v/>
      </c>
      <c r="W1197" s="95" t="str">
        <f t="shared" si="266"/>
        <v/>
      </c>
      <c r="X1197" s="96" t="str">
        <f t="shared" si="267"/>
        <v/>
      </c>
    </row>
    <row r="1198" spans="1:24" ht="14.4" x14ac:dyDescent="0.3">
      <c r="A1198" s="13"/>
      <c r="B1198" s="13"/>
      <c r="C1198" s="13"/>
      <c r="D1198" s="46"/>
      <c r="E1198" s="66"/>
      <c r="J1198" s="88" t="str">
        <f t="shared" si="255"/>
        <v/>
      </c>
      <c r="K1198" s="89" t="str">
        <f t="shared" ca="1" si="256"/>
        <v/>
      </c>
      <c r="L1198" s="88" t="str">
        <f t="shared" si="260"/>
        <v/>
      </c>
      <c r="M1198" s="90" t="str">
        <f ca="1">IF(J1198="","",VALUE(LEFT(OFFSET($E$7,$H$13*($J1198-1),0),MAX(ISNUMBER(VALUE(MID(OFFSET($E$7,$H$13*($J1198-1),0),{1,2,3,4,5,6,7,8,9},1)))*{1,2,3,4,5,6,7,8,9}))))</f>
        <v/>
      </c>
      <c r="N1198" s="90" t="str">
        <f t="shared" ca="1" si="254"/>
        <v/>
      </c>
      <c r="O1198" s="91" t="str">
        <f t="shared" si="261"/>
        <v/>
      </c>
      <c r="P1198" s="91" t="str">
        <f t="shared" si="262"/>
        <v/>
      </c>
      <c r="Q1198" s="92" t="str">
        <f t="shared" si="257"/>
        <v/>
      </c>
      <c r="R1198" s="92" t="str">
        <f t="shared" si="263"/>
        <v/>
      </c>
      <c r="S1198" s="92" t="str">
        <f t="shared" si="264"/>
        <v/>
      </c>
      <c r="T1198" s="92" t="str">
        <f t="shared" si="265"/>
        <v/>
      </c>
      <c r="U1198" s="94" t="str">
        <f t="shared" si="258"/>
        <v/>
      </c>
      <c r="V1198" s="95" t="str">
        <f t="shared" si="259"/>
        <v/>
      </c>
      <c r="W1198" s="95" t="str">
        <f t="shared" si="266"/>
        <v/>
      </c>
      <c r="X1198" s="96" t="str">
        <f t="shared" si="267"/>
        <v/>
      </c>
    </row>
    <row r="1199" spans="1:24" ht="14.4" x14ac:dyDescent="0.3">
      <c r="A1199" s="13"/>
      <c r="B1199" s="13"/>
      <c r="C1199" s="13"/>
      <c r="D1199" s="46"/>
      <c r="E1199" s="66"/>
      <c r="J1199" s="88" t="str">
        <f t="shared" si="255"/>
        <v/>
      </c>
      <c r="K1199" s="89" t="str">
        <f t="shared" ca="1" si="256"/>
        <v/>
      </c>
      <c r="L1199" s="88" t="str">
        <f t="shared" si="260"/>
        <v/>
      </c>
      <c r="M1199" s="90" t="str">
        <f ca="1">IF(J1199="","",VALUE(LEFT(OFFSET($E$7,$H$13*($J1199-1),0),MAX(ISNUMBER(VALUE(MID(OFFSET($E$7,$H$13*($J1199-1),0),{1,2,3,4,5,6,7,8,9},1)))*{1,2,3,4,5,6,7,8,9}))))</f>
        <v/>
      </c>
      <c r="N1199" s="90" t="str">
        <f t="shared" ca="1" si="254"/>
        <v/>
      </c>
      <c r="O1199" s="91" t="str">
        <f t="shared" si="261"/>
        <v/>
      </c>
      <c r="P1199" s="91" t="str">
        <f t="shared" si="262"/>
        <v/>
      </c>
      <c r="Q1199" s="92" t="str">
        <f t="shared" si="257"/>
        <v/>
      </c>
      <c r="R1199" s="92" t="str">
        <f t="shared" si="263"/>
        <v/>
      </c>
      <c r="S1199" s="92" t="str">
        <f t="shared" si="264"/>
        <v/>
      </c>
      <c r="T1199" s="92" t="str">
        <f t="shared" si="265"/>
        <v/>
      </c>
      <c r="U1199" s="94" t="str">
        <f t="shared" si="258"/>
        <v/>
      </c>
      <c r="V1199" s="95" t="str">
        <f t="shared" si="259"/>
        <v/>
      </c>
      <c r="W1199" s="95" t="str">
        <f t="shared" si="266"/>
        <v/>
      </c>
      <c r="X1199" s="96" t="str">
        <f t="shared" si="267"/>
        <v/>
      </c>
    </row>
    <row r="1200" spans="1:24" ht="14.4" x14ac:dyDescent="0.3">
      <c r="A1200" s="13"/>
      <c r="B1200" s="13"/>
      <c r="C1200" s="13"/>
      <c r="D1200" s="46"/>
      <c r="E1200" s="66"/>
      <c r="J1200" s="88" t="str">
        <f t="shared" si="255"/>
        <v/>
      </c>
      <c r="K1200" s="89" t="str">
        <f t="shared" ca="1" si="256"/>
        <v/>
      </c>
      <c r="L1200" s="88" t="str">
        <f t="shared" si="260"/>
        <v/>
      </c>
      <c r="M1200" s="90" t="str">
        <f ca="1">IF(J1200="","",VALUE(LEFT(OFFSET($E$7,$H$13*($J1200-1),0),MAX(ISNUMBER(VALUE(MID(OFFSET($E$7,$H$13*($J1200-1),0),{1,2,3,4,5,6,7,8,9},1)))*{1,2,3,4,5,6,7,8,9}))))</f>
        <v/>
      </c>
      <c r="N1200" s="90" t="str">
        <f t="shared" ca="1" si="254"/>
        <v/>
      </c>
      <c r="O1200" s="91" t="str">
        <f t="shared" si="261"/>
        <v/>
      </c>
      <c r="P1200" s="91" t="str">
        <f t="shared" si="262"/>
        <v/>
      </c>
      <c r="Q1200" s="92" t="str">
        <f t="shared" si="257"/>
        <v/>
      </c>
      <c r="R1200" s="92" t="str">
        <f t="shared" si="263"/>
        <v/>
      </c>
      <c r="S1200" s="92" t="str">
        <f t="shared" si="264"/>
        <v/>
      </c>
      <c r="T1200" s="92" t="str">
        <f t="shared" si="265"/>
        <v/>
      </c>
      <c r="U1200" s="94" t="str">
        <f t="shared" si="258"/>
        <v/>
      </c>
      <c r="V1200" s="95" t="str">
        <f t="shared" si="259"/>
        <v/>
      </c>
      <c r="W1200" s="95" t="str">
        <f t="shared" si="266"/>
        <v/>
      </c>
      <c r="X1200" s="96" t="str">
        <f t="shared" si="267"/>
        <v/>
      </c>
    </row>
    <row r="1201" spans="1:24" ht="14.4" x14ac:dyDescent="0.3">
      <c r="A1201" s="13"/>
      <c r="B1201" s="13"/>
      <c r="C1201" s="13"/>
      <c r="D1201" s="46"/>
      <c r="E1201" s="66"/>
      <c r="J1201" s="88" t="str">
        <f t="shared" si="255"/>
        <v/>
      </c>
      <c r="K1201" s="89" t="str">
        <f t="shared" ca="1" si="256"/>
        <v/>
      </c>
      <c r="L1201" s="88" t="str">
        <f t="shared" si="260"/>
        <v/>
      </c>
      <c r="M1201" s="90" t="str">
        <f ca="1">IF(J1201="","",VALUE(LEFT(OFFSET($E$7,$H$13*($J1201-1),0),MAX(ISNUMBER(VALUE(MID(OFFSET($E$7,$H$13*($J1201-1),0),{1,2,3,4,5,6,7,8,9},1)))*{1,2,3,4,5,6,7,8,9}))))</f>
        <v/>
      </c>
      <c r="N1201" s="90" t="str">
        <f t="shared" ca="1" si="254"/>
        <v/>
      </c>
      <c r="O1201" s="91" t="str">
        <f t="shared" si="261"/>
        <v/>
      </c>
      <c r="P1201" s="91" t="str">
        <f t="shared" si="262"/>
        <v/>
      </c>
      <c r="Q1201" s="92" t="str">
        <f t="shared" si="257"/>
        <v/>
      </c>
      <c r="R1201" s="92" t="str">
        <f t="shared" si="263"/>
        <v/>
      </c>
      <c r="S1201" s="92" t="str">
        <f t="shared" si="264"/>
        <v/>
      </c>
      <c r="T1201" s="92" t="str">
        <f t="shared" si="265"/>
        <v/>
      </c>
      <c r="U1201" s="94" t="str">
        <f t="shared" si="258"/>
        <v/>
      </c>
      <c r="V1201" s="95" t="str">
        <f t="shared" si="259"/>
        <v/>
      </c>
      <c r="W1201" s="95" t="str">
        <f t="shared" si="266"/>
        <v/>
      </c>
      <c r="X1201" s="96" t="str">
        <f t="shared" si="267"/>
        <v/>
      </c>
    </row>
    <row r="1202" spans="1:24" ht="14.4" x14ac:dyDescent="0.3">
      <c r="A1202" s="13"/>
      <c r="B1202" s="13"/>
      <c r="C1202" s="13"/>
      <c r="D1202" s="46"/>
      <c r="E1202" s="66"/>
      <c r="J1202" s="88" t="str">
        <f t="shared" si="255"/>
        <v/>
      </c>
      <c r="K1202" s="89" t="str">
        <f t="shared" ca="1" si="256"/>
        <v/>
      </c>
      <c r="L1202" s="88" t="str">
        <f t="shared" si="260"/>
        <v/>
      </c>
      <c r="M1202" s="90" t="str">
        <f ca="1">IF(J1202="","",VALUE(LEFT(OFFSET($E$7,$H$13*($J1202-1),0),MAX(ISNUMBER(VALUE(MID(OFFSET($E$7,$H$13*($J1202-1),0),{1,2,3,4,5,6,7,8,9},1)))*{1,2,3,4,5,6,7,8,9}))))</f>
        <v/>
      </c>
      <c r="N1202" s="90" t="str">
        <f t="shared" ca="1" si="254"/>
        <v/>
      </c>
      <c r="O1202" s="91" t="str">
        <f t="shared" si="261"/>
        <v/>
      </c>
      <c r="P1202" s="91" t="str">
        <f t="shared" si="262"/>
        <v/>
      </c>
      <c r="Q1202" s="92" t="str">
        <f t="shared" si="257"/>
        <v/>
      </c>
      <c r="R1202" s="92" t="str">
        <f t="shared" si="263"/>
        <v/>
      </c>
      <c r="S1202" s="92" t="str">
        <f t="shared" si="264"/>
        <v/>
      </c>
      <c r="T1202" s="92" t="str">
        <f t="shared" si="265"/>
        <v/>
      </c>
      <c r="U1202" s="94" t="str">
        <f t="shared" si="258"/>
        <v/>
      </c>
      <c r="V1202" s="95" t="str">
        <f t="shared" si="259"/>
        <v/>
      </c>
      <c r="W1202" s="95" t="str">
        <f t="shared" si="266"/>
        <v/>
      </c>
      <c r="X1202" s="96" t="str">
        <f t="shared" si="267"/>
        <v/>
      </c>
    </row>
    <row r="1203" spans="1:24" ht="14.4" x14ac:dyDescent="0.3">
      <c r="A1203" s="13"/>
      <c r="B1203" s="13"/>
      <c r="C1203" s="13"/>
      <c r="D1203" s="46"/>
      <c r="E1203" s="66"/>
      <c r="J1203" s="88" t="str">
        <f t="shared" si="255"/>
        <v/>
      </c>
      <c r="K1203" s="89" t="str">
        <f t="shared" ca="1" si="256"/>
        <v/>
      </c>
      <c r="L1203" s="88" t="str">
        <f t="shared" si="260"/>
        <v/>
      </c>
      <c r="M1203" s="90" t="str">
        <f ca="1">IF(J1203="","",VALUE(LEFT(OFFSET($E$7,$H$13*($J1203-1),0),MAX(ISNUMBER(VALUE(MID(OFFSET($E$7,$H$13*($J1203-1),0),{1,2,3,4,5,6,7,8,9},1)))*{1,2,3,4,5,6,7,8,9}))))</f>
        <v/>
      </c>
      <c r="N1203" s="90" t="str">
        <f t="shared" ca="1" si="254"/>
        <v/>
      </c>
      <c r="O1203" s="91" t="str">
        <f t="shared" si="261"/>
        <v/>
      </c>
      <c r="P1203" s="91" t="str">
        <f t="shared" si="262"/>
        <v/>
      </c>
      <c r="Q1203" s="92" t="str">
        <f t="shared" si="257"/>
        <v/>
      </c>
      <c r="R1203" s="92" t="str">
        <f t="shared" si="263"/>
        <v/>
      </c>
      <c r="S1203" s="92" t="str">
        <f t="shared" si="264"/>
        <v/>
      </c>
      <c r="T1203" s="92" t="str">
        <f t="shared" si="265"/>
        <v/>
      </c>
      <c r="U1203" s="94" t="str">
        <f t="shared" si="258"/>
        <v/>
      </c>
      <c r="V1203" s="95" t="str">
        <f t="shared" si="259"/>
        <v/>
      </c>
      <c r="W1203" s="95" t="str">
        <f t="shared" si="266"/>
        <v/>
      </c>
      <c r="X1203" s="96" t="str">
        <f t="shared" si="267"/>
        <v/>
      </c>
    </row>
    <row r="1204" spans="1:24" ht="14.4" x14ac:dyDescent="0.3">
      <c r="A1204" s="13"/>
      <c r="B1204" s="13"/>
      <c r="C1204" s="13"/>
      <c r="D1204" s="46"/>
      <c r="E1204" s="66"/>
      <c r="J1204" s="88" t="str">
        <f t="shared" si="255"/>
        <v/>
      </c>
      <c r="K1204" s="89" t="str">
        <f t="shared" ca="1" si="256"/>
        <v/>
      </c>
      <c r="L1204" s="88" t="str">
        <f t="shared" si="260"/>
        <v/>
      </c>
      <c r="M1204" s="90" t="str">
        <f ca="1">IF(J1204="","",VALUE(LEFT(OFFSET($E$7,$H$13*($J1204-1),0),MAX(ISNUMBER(VALUE(MID(OFFSET($E$7,$H$13*($J1204-1),0),{1,2,3,4,5,6,7,8,9},1)))*{1,2,3,4,5,6,7,8,9}))))</f>
        <v/>
      </c>
      <c r="N1204" s="90" t="str">
        <f t="shared" ca="1" si="254"/>
        <v/>
      </c>
      <c r="O1204" s="91" t="str">
        <f t="shared" si="261"/>
        <v/>
      </c>
      <c r="P1204" s="91" t="str">
        <f t="shared" si="262"/>
        <v/>
      </c>
      <c r="Q1204" s="92" t="str">
        <f t="shared" si="257"/>
        <v/>
      </c>
      <c r="R1204" s="92" t="str">
        <f t="shared" si="263"/>
        <v/>
      </c>
      <c r="S1204" s="92" t="str">
        <f t="shared" si="264"/>
        <v/>
      </c>
      <c r="T1204" s="92" t="str">
        <f t="shared" si="265"/>
        <v/>
      </c>
      <c r="U1204" s="94" t="str">
        <f t="shared" si="258"/>
        <v/>
      </c>
      <c r="V1204" s="95" t="str">
        <f t="shared" si="259"/>
        <v/>
      </c>
      <c r="W1204" s="95" t="str">
        <f t="shared" si="266"/>
        <v/>
      </c>
      <c r="X1204" s="96" t="str">
        <f t="shared" si="267"/>
        <v/>
      </c>
    </row>
    <row r="1205" spans="1:24" ht="14.4" x14ac:dyDescent="0.3">
      <c r="A1205" s="13"/>
      <c r="B1205" s="13"/>
      <c r="C1205" s="13"/>
      <c r="D1205" s="46"/>
      <c r="E1205" s="66"/>
      <c r="J1205" s="88" t="str">
        <f t="shared" si="255"/>
        <v/>
      </c>
      <c r="K1205" s="89" t="str">
        <f t="shared" ca="1" si="256"/>
        <v/>
      </c>
      <c r="L1205" s="88" t="str">
        <f t="shared" si="260"/>
        <v/>
      </c>
      <c r="M1205" s="90" t="str">
        <f ca="1">IF(J1205="","",VALUE(LEFT(OFFSET($E$7,$H$13*($J1205-1),0),MAX(ISNUMBER(VALUE(MID(OFFSET($E$7,$H$13*($J1205-1),0),{1,2,3,4,5,6,7,8,9},1)))*{1,2,3,4,5,6,7,8,9}))))</f>
        <v/>
      </c>
      <c r="N1205" s="90" t="str">
        <f t="shared" ca="1" si="254"/>
        <v/>
      </c>
      <c r="O1205" s="91" t="str">
        <f t="shared" si="261"/>
        <v/>
      </c>
      <c r="P1205" s="91" t="str">
        <f t="shared" si="262"/>
        <v/>
      </c>
      <c r="Q1205" s="92" t="str">
        <f t="shared" si="257"/>
        <v/>
      </c>
      <c r="R1205" s="92" t="str">
        <f t="shared" si="263"/>
        <v/>
      </c>
      <c r="S1205" s="92" t="str">
        <f t="shared" si="264"/>
        <v/>
      </c>
      <c r="T1205" s="92" t="str">
        <f t="shared" si="265"/>
        <v/>
      </c>
      <c r="U1205" s="94" t="str">
        <f t="shared" si="258"/>
        <v/>
      </c>
      <c r="V1205" s="95" t="str">
        <f t="shared" si="259"/>
        <v/>
      </c>
      <c r="W1205" s="95" t="str">
        <f t="shared" si="266"/>
        <v/>
      </c>
      <c r="X1205" s="96" t="str">
        <f t="shared" si="267"/>
        <v/>
      </c>
    </row>
    <row r="1206" spans="1:24" ht="14.4" x14ac:dyDescent="0.3">
      <c r="A1206" s="13"/>
      <c r="B1206" s="13"/>
      <c r="C1206" s="13"/>
      <c r="D1206" s="46"/>
      <c r="E1206" s="66"/>
      <c r="J1206" s="88" t="str">
        <f t="shared" si="255"/>
        <v/>
      </c>
      <c r="K1206" s="89" t="str">
        <f t="shared" ca="1" si="256"/>
        <v/>
      </c>
      <c r="L1206" s="88" t="str">
        <f t="shared" si="260"/>
        <v/>
      </c>
      <c r="M1206" s="90" t="str">
        <f ca="1">IF(J1206="","",VALUE(LEFT(OFFSET($E$7,$H$13*($J1206-1),0),MAX(ISNUMBER(VALUE(MID(OFFSET($E$7,$H$13*($J1206-1),0),{1,2,3,4,5,6,7,8,9},1)))*{1,2,3,4,5,6,7,8,9}))))</f>
        <v/>
      </c>
      <c r="N1206" s="90" t="str">
        <f t="shared" ca="1" si="254"/>
        <v/>
      </c>
      <c r="O1206" s="91" t="str">
        <f t="shared" si="261"/>
        <v/>
      </c>
      <c r="P1206" s="91" t="str">
        <f t="shared" si="262"/>
        <v/>
      </c>
      <c r="Q1206" s="92" t="str">
        <f t="shared" si="257"/>
        <v/>
      </c>
      <c r="R1206" s="92" t="str">
        <f t="shared" si="263"/>
        <v/>
      </c>
      <c r="S1206" s="92" t="str">
        <f t="shared" si="264"/>
        <v/>
      </c>
      <c r="T1206" s="92" t="str">
        <f t="shared" si="265"/>
        <v/>
      </c>
      <c r="U1206" s="94" t="str">
        <f t="shared" si="258"/>
        <v/>
      </c>
      <c r="V1206" s="95" t="str">
        <f t="shared" si="259"/>
        <v/>
      </c>
      <c r="W1206" s="95" t="str">
        <f t="shared" si="266"/>
        <v/>
      </c>
      <c r="X1206" s="96" t="str">
        <f t="shared" si="267"/>
        <v/>
      </c>
    </row>
    <row r="1207" spans="1:24" ht="14.4" x14ac:dyDescent="0.3">
      <c r="A1207" s="13"/>
      <c r="B1207" s="13"/>
      <c r="C1207" s="13"/>
      <c r="D1207" s="46"/>
      <c r="E1207" s="66"/>
      <c r="J1207" s="88" t="str">
        <f t="shared" si="255"/>
        <v/>
      </c>
      <c r="K1207" s="89" t="str">
        <f t="shared" ca="1" si="256"/>
        <v/>
      </c>
      <c r="L1207" s="88" t="str">
        <f t="shared" si="260"/>
        <v/>
      </c>
      <c r="M1207" s="90" t="str">
        <f ca="1">IF(J1207="","",VALUE(LEFT(OFFSET($E$7,$H$13*($J1207-1),0),MAX(ISNUMBER(VALUE(MID(OFFSET($E$7,$H$13*($J1207-1),0),{1,2,3,4,5,6,7,8,9},1)))*{1,2,3,4,5,6,7,8,9}))))</f>
        <v/>
      </c>
      <c r="N1207" s="90" t="str">
        <f t="shared" ca="1" si="254"/>
        <v/>
      </c>
      <c r="O1207" s="91" t="str">
        <f t="shared" si="261"/>
        <v/>
      </c>
      <c r="P1207" s="91" t="str">
        <f t="shared" si="262"/>
        <v/>
      </c>
      <c r="Q1207" s="92" t="str">
        <f t="shared" si="257"/>
        <v/>
      </c>
      <c r="R1207" s="92" t="str">
        <f t="shared" si="263"/>
        <v/>
      </c>
      <c r="S1207" s="92" t="str">
        <f t="shared" si="264"/>
        <v/>
      </c>
      <c r="T1207" s="92" t="str">
        <f t="shared" si="265"/>
        <v/>
      </c>
      <c r="U1207" s="94" t="str">
        <f t="shared" si="258"/>
        <v/>
      </c>
      <c r="V1207" s="95" t="str">
        <f t="shared" si="259"/>
        <v/>
      </c>
      <c r="W1207" s="95" t="str">
        <f t="shared" si="266"/>
        <v/>
      </c>
      <c r="X1207" s="96" t="str">
        <f t="shared" si="267"/>
        <v/>
      </c>
    </row>
    <row r="1208" spans="1:24" ht="14.4" x14ac:dyDescent="0.3">
      <c r="A1208" s="13"/>
      <c r="B1208" s="13"/>
      <c r="C1208" s="13"/>
      <c r="D1208" s="46"/>
      <c r="E1208" s="66"/>
      <c r="J1208" s="88" t="str">
        <f t="shared" si="255"/>
        <v/>
      </c>
      <c r="K1208" s="89" t="str">
        <f t="shared" ca="1" si="256"/>
        <v/>
      </c>
      <c r="L1208" s="88" t="str">
        <f t="shared" si="260"/>
        <v/>
      </c>
      <c r="M1208" s="90" t="str">
        <f ca="1">IF(J1208="","",VALUE(LEFT(OFFSET($E$7,$H$13*($J1208-1),0),MAX(ISNUMBER(VALUE(MID(OFFSET($E$7,$H$13*($J1208-1),0),{1,2,3,4,5,6,7,8,9},1)))*{1,2,3,4,5,6,7,8,9}))))</f>
        <v/>
      </c>
      <c r="N1208" s="90" t="str">
        <f t="shared" ca="1" si="254"/>
        <v/>
      </c>
      <c r="O1208" s="91" t="str">
        <f t="shared" si="261"/>
        <v/>
      </c>
      <c r="P1208" s="91" t="str">
        <f t="shared" si="262"/>
        <v/>
      </c>
      <c r="Q1208" s="92" t="str">
        <f t="shared" si="257"/>
        <v/>
      </c>
      <c r="R1208" s="92" t="str">
        <f t="shared" si="263"/>
        <v/>
      </c>
      <c r="S1208" s="92" t="str">
        <f t="shared" si="264"/>
        <v/>
      </c>
      <c r="T1208" s="92" t="str">
        <f t="shared" si="265"/>
        <v/>
      </c>
      <c r="U1208" s="94" t="str">
        <f t="shared" si="258"/>
        <v/>
      </c>
      <c r="V1208" s="95" t="str">
        <f t="shared" si="259"/>
        <v/>
      </c>
      <c r="W1208" s="95" t="str">
        <f t="shared" si="266"/>
        <v/>
      </c>
      <c r="X1208" s="96" t="str">
        <f t="shared" si="267"/>
        <v/>
      </c>
    </row>
    <row r="1209" spans="1:24" ht="14.4" x14ac:dyDescent="0.3">
      <c r="A1209" s="13"/>
      <c r="B1209" s="13"/>
      <c r="C1209" s="13"/>
      <c r="D1209" s="46"/>
      <c r="E1209" s="66"/>
      <c r="J1209" s="88" t="str">
        <f t="shared" si="255"/>
        <v/>
      </c>
      <c r="K1209" s="89" t="str">
        <f t="shared" ca="1" si="256"/>
        <v/>
      </c>
      <c r="L1209" s="88" t="str">
        <f t="shared" si="260"/>
        <v/>
      </c>
      <c r="M1209" s="90" t="str">
        <f ca="1">IF(J1209="","",VALUE(LEFT(OFFSET($E$7,$H$13*($J1209-1),0),MAX(ISNUMBER(VALUE(MID(OFFSET($E$7,$H$13*($J1209-1),0),{1,2,3,4,5,6,7,8,9},1)))*{1,2,3,4,5,6,7,8,9}))))</f>
        <v/>
      </c>
      <c r="N1209" s="90" t="str">
        <f t="shared" ca="1" si="254"/>
        <v/>
      </c>
      <c r="O1209" s="91" t="str">
        <f t="shared" si="261"/>
        <v/>
      </c>
      <c r="P1209" s="91" t="str">
        <f t="shared" si="262"/>
        <v/>
      </c>
      <c r="Q1209" s="92" t="str">
        <f t="shared" si="257"/>
        <v/>
      </c>
      <c r="R1209" s="92" t="str">
        <f t="shared" si="263"/>
        <v/>
      </c>
      <c r="S1209" s="92" t="str">
        <f t="shared" si="264"/>
        <v/>
      </c>
      <c r="T1209" s="92" t="str">
        <f t="shared" si="265"/>
        <v/>
      </c>
      <c r="U1209" s="94" t="str">
        <f t="shared" si="258"/>
        <v/>
      </c>
      <c r="V1209" s="95" t="str">
        <f t="shared" si="259"/>
        <v/>
      </c>
      <c r="W1209" s="95" t="str">
        <f t="shared" si="266"/>
        <v/>
      </c>
      <c r="X1209" s="96" t="str">
        <f t="shared" si="267"/>
        <v/>
      </c>
    </row>
    <row r="1210" spans="1:24" ht="14.4" x14ac:dyDescent="0.3">
      <c r="A1210" s="13"/>
      <c r="B1210" s="13"/>
      <c r="C1210" s="13"/>
      <c r="D1210" s="46"/>
      <c r="E1210" s="66"/>
      <c r="J1210" s="88" t="str">
        <f t="shared" si="255"/>
        <v/>
      </c>
      <c r="K1210" s="89" t="str">
        <f t="shared" ca="1" si="256"/>
        <v/>
      </c>
      <c r="L1210" s="88" t="str">
        <f t="shared" si="260"/>
        <v/>
      </c>
      <c r="M1210" s="90" t="str">
        <f ca="1">IF(J1210="","",VALUE(LEFT(OFFSET($E$7,$H$13*($J1210-1),0),MAX(ISNUMBER(VALUE(MID(OFFSET($E$7,$H$13*($J1210-1),0),{1,2,3,4,5,6,7,8,9},1)))*{1,2,3,4,5,6,7,8,9}))))</f>
        <v/>
      </c>
      <c r="N1210" s="90" t="str">
        <f t="shared" ca="1" si="254"/>
        <v/>
      </c>
      <c r="O1210" s="91" t="str">
        <f t="shared" si="261"/>
        <v/>
      </c>
      <c r="P1210" s="91" t="str">
        <f t="shared" si="262"/>
        <v/>
      </c>
      <c r="Q1210" s="92" t="str">
        <f t="shared" si="257"/>
        <v/>
      </c>
      <c r="R1210" s="92" t="str">
        <f t="shared" si="263"/>
        <v/>
      </c>
      <c r="S1210" s="92" t="str">
        <f t="shared" si="264"/>
        <v/>
      </c>
      <c r="T1210" s="92" t="str">
        <f t="shared" si="265"/>
        <v/>
      </c>
      <c r="U1210" s="94" t="str">
        <f t="shared" si="258"/>
        <v/>
      </c>
      <c r="V1210" s="95" t="str">
        <f t="shared" si="259"/>
        <v/>
      </c>
      <c r="W1210" s="95" t="str">
        <f t="shared" si="266"/>
        <v/>
      </c>
      <c r="X1210" s="96" t="str">
        <f t="shared" si="267"/>
        <v/>
      </c>
    </row>
    <row r="1211" spans="1:24" ht="14.4" x14ac:dyDescent="0.3">
      <c r="A1211" s="13"/>
      <c r="B1211" s="13"/>
      <c r="C1211" s="13"/>
      <c r="D1211" s="46"/>
      <c r="E1211" s="66"/>
      <c r="J1211" s="88" t="str">
        <f t="shared" si="255"/>
        <v/>
      </c>
      <c r="K1211" s="89" t="str">
        <f t="shared" ca="1" si="256"/>
        <v/>
      </c>
      <c r="L1211" s="88" t="str">
        <f t="shared" si="260"/>
        <v/>
      </c>
      <c r="M1211" s="90" t="str">
        <f ca="1">IF(J1211="","",VALUE(LEFT(OFFSET($E$7,$H$13*($J1211-1),0),MAX(ISNUMBER(VALUE(MID(OFFSET($E$7,$H$13*($J1211-1),0),{1,2,3,4,5,6,7,8,9},1)))*{1,2,3,4,5,6,7,8,9}))))</f>
        <v/>
      </c>
      <c r="N1211" s="90" t="str">
        <f t="shared" ca="1" si="254"/>
        <v/>
      </c>
      <c r="O1211" s="91" t="str">
        <f t="shared" si="261"/>
        <v/>
      </c>
      <c r="P1211" s="91" t="str">
        <f t="shared" si="262"/>
        <v/>
      </c>
      <c r="Q1211" s="92" t="str">
        <f t="shared" si="257"/>
        <v/>
      </c>
      <c r="R1211" s="92" t="str">
        <f t="shared" si="263"/>
        <v/>
      </c>
      <c r="S1211" s="92" t="str">
        <f t="shared" si="264"/>
        <v/>
      </c>
      <c r="T1211" s="92" t="str">
        <f t="shared" si="265"/>
        <v/>
      </c>
      <c r="U1211" s="94" t="str">
        <f t="shared" si="258"/>
        <v/>
      </c>
      <c r="V1211" s="95" t="str">
        <f t="shared" si="259"/>
        <v/>
      </c>
      <c r="W1211" s="95" t="str">
        <f t="shared" si="266"/>
        <v/>
      </c>
      <c r="X1211" s="96" t="str">
        <f t="shared" si="267"/>
        <v/>
      </c>
    </row>
    <row r="1212" spans="1:24" ht="14.4" x14ac:dyDescent="0.3">
      <c r="A1212" s="13"/>
      <c r="B1212" s="13"/>
      <c r="C1212" s="13"/>
      <c r="D1212" s="46"/>
      <c r="E1212" s="66"/>
      <c r="J1212" s="88" t="str">
        <f t="shared" si="255"/>
        <v/>
      </c>
      <c r="K1212" s="89" t="str">
        <f t="shared" ca="1" si="256"/>
        <v/>
      </c>
      <c r="L1212" s="88" t="str">
        <f t="shared" si="260"/>
        <v/>
      </c>
      <c r="M1212" s="90" t="str">
        <f ca="1">IF(J1212="","",VALUE(LEFT(OFFSET($E$7,$H$13*($J1212-1),0),MAX(ISNUMBER(VALUE(MID(OFFSET($E$7,$H$13*($J1212-1),0),{1,2,3,4,5,6,7,8,9},1)))*{1,2,3,4,5,6,7,8,9}))))</f>
        <v/>
      </c>
      <c r="N1212" s="90" t="str">
        <f t="shared" ca="1" si="254"/>
        <v/>
      </c>
      <c r="O1212" s="91" t="str">
        <f t="shared" si="261"/>
        <v/>
      </c>
      <c r="P1212" s="91" t="str">
        <f t="shared" si="262"/>
        <v/>
      </c>
      <c r="Q1212" s="92" t="str">
        <f t="shared" si="257"/>
        <v/>
      </c>
      <c r="R1212" s="92" t="str">
        <f t="shared" si="263"/>
        <v/>
      </c>
      <c r="S1212" s="92" t="str">
        <f t="shared" si="264"/>
        <v/>
      </c>
      <c r="T1212" s="92" t="str">
        <f t="shared" si="265"/>
        <v/>
      </c>
      <c r="U1212" s="94" t="str">
        <f t="shared" si="258"/>
        <v/>
      </c>
      <c r="V1212" s="95" t="str">
        <f t="shared" si="259"/>
        <v/>
      </c>
      <c r="W1212" s="95" t="str">
        <f t="shared" si="266"/>
        <v/>
      </c>
      <c r="X1212" s="96" t="str">
        <f t="shared" si="267"/>
        <v/>
      </c>
    </row>
    <row r="1213" spans="1:24" ht="14.4" x14ac:dyDescent="0.3">
      <c r="A1213" s="13"/>
      <c r="B1213" s="13"/>
      <c r="C1213" s="13"/>
      <c r="D1213" s="46"/>
      <c r="E1213" s="66"/>
      <c r="J1213" s="88" t="str">
        <f t="shared" si="255"/>
        <v/>
      </c>
      <c r="K1213" s="89" t="str">
        <f t="shared" ca="1" si="256"/>
        <v/>
      </c>
      <c r="L1213" s="88" t="str">
        <f t="shared" si="260"/>
        <v/>
      </c>
      <c r="M1213" s="90" t="str">
        <f ca="1">IF(J1213="","",VALUE(LEFT(OFFSET($E$7,$H$13*($J1213-1),0),MAX(ISNUMBER(VALUE(MID(OFFSET($E$7,$H$13*($J1213-1),0),{1,2,3,4,5,6,7,8,9},1)))*{1,2,3,4,5,6,7,8,9}))))</f>
        <v/>
      </c>
      <c r="N1213" s="90" t="str">
        <f t="shared" ca="1" si="254"/>
        <v/>
      </c>
      <c r="O1213" s="91" t="str">
        <f t="shared" si="261"/>
        <v/>
      </c>
      <c r="P1213" s="91" t="str">
        <f t="shared" si="262"/>
        <v/>
      </c>
      <c r="Q1213" s="92" t="str">
        <f t="shared" si="257"/>
        <v/>
      </c>
      <c r="R1213" s="92" t="str">
        <f t="shared" si="263"/>
        <v/>
      </c>
      <c r="S1213" s="92" t="str">
        <f t="shared" si="264"/>
        <v/>
      </c>
      <c r="T1213" s="92" t="str">
        <f t="shared" si="265"/>
        <v/>
      </c>
      <c r="U1213" s="94" t="str">
        <f t="shared" si="258"/>
        <v/>
      </c>
      <c r="V1213" s="95" t="str">
        <f t="shared" si="259"/>
        <v/>
      </c>
      <c r="W1213" s="95" t="str">
        <f t="shared" si="266"/>
        <v/>
      </c>
      <c r="X1213" s="96" t="str">
        <f t="shared" si="267"/>
        <v/>
      </c>
    </row>
    <row r="1214" spans="1:24" ht="14.4" x14ac:dyDescent="0.3">
      <c r="A1214" s="13"/>
      <c r="B1214" s="13"/>
      <c r="C1214" s="13"/>
      <c r="D1214" s="46"/>
      <c r="E1214" s="66"/>
      <c r="J1214" s="88" t="str">
        <f t="shared" si="255"/>
        <v/>
      </c>
      <c r="K1214" s="89" t="str">
        <f t="shared" ca="1" si="256"/>
        <v/>
      </c>
      <c r="L1214" s="88" t="str">
        <f t="shared" si="260"/>
        <v/>
      </c>
      <c r="M1214" s="90" t="str">
        <f ca="1">IF(J1214="","",VALUE(LEFT(OFFSET($E$7,$H$13*($J1214-1),0),MAX(ISNUMBER(VALUE(MID(OFFSET($E$7,$H$13*($J1214-1),0),{1,2,3,4,5,6,7,8,9},1)))*{1,2,3,4,5,6,7,8,9}))))</f>
        <v/>
      </c>
      <c r="N1214" s="90" t="str">
        <f t="shared" ca="1" si="254"/>
        <v/>
      </c>
      <c r="O1214" s="91" t="str">
        <f t="shared" si="261"/>
        <v/>
      </c>
      <c r="P1214" s="91" t="str">
        <f t="shared" si="262"/>
        <v/>
      </c>
      <c r="Q1214" s="92" t="str">
        <f t="shared" si="257"/>
        <v/>
      </c>
      <c r="R1214" s="92" t="str">
        <f t="shared" si="263"/>
        <v/>
      </c>
      <c r="S1214" s="92" t="str">
        <f t="shared" si="264"/>
        <v/>
      </c>
      <c r="T1214" s="92" t="str">
        <f t="shared" si="265"/>
        <v/>
      </c>
      <c r="U1214" s="94" t="str">
        <f t="shared" si="258"/>
        <v/>
      </c>
      <c r="V1214" s="95" t="str">
        <f t="shared" si="259"/>
        <v/>
      </c>
      <c r="W1214" s="95" t="str">
        <f t="shared" si="266"/>
        <v/>
      </c>
      <c r="X1214" s="96" t="str">
        <f t="shared" si="267"/>
        <v/>
      </c>
    </row>
    <row r="1215" spans="1:24" ht="14.4" x14ac:dyDescent="0.3">
      <c r="A1215" s="13"/>
      <c r="B1215" s="13"/>
      <c r="C1215" s="13"/>
      <c r="D1215" s="46"/>
      <c r="E1215" s="66"/>
      <c r="J1215" s="88" t="str">
        <f t="shared" si="255"/>
        <v/>
      </c>
      <c r="K1215" s="89" t="str">
        <f t="shared" ca="1" si="256"/>
        <v/>
      </c>
      <c r="L1215" s="88" t="str">
        <f t="shared" si="260"/>
        <v/>
      </c>
      <c r="M1215" s="90" t="str">
        <f ca="1">IF(J1215="","",VALUE(LEFT(OFFSET($E$7,$H$13*($J1215-1),0),MAX(ISNUMBER(VALUE(MID(OFFSET($E$7,$H$13*($J1215-1),0),{1,2,3,4,5,6,7,8,9},1)))*{1,2,3,4,5,6,7,8,9}))))</f>
        <v/>
      </c>
      <c r="N1215" s="90" t="str">
        <f t="shared" ca="1" si="254"/>
        <v/>
      </c>
      <c r="O1215" s="91" t="str">
        <f t="shared" si="261"/>
        <v/>
      </c>
      <c r="P1215" s="91" t="str">
        <f t="shared" si="262"/>
        <v/>
      </c>
      <c r="Q1215" s="92" t="str">
        <f t="shared" si="257"/>
        <v/>
      </c>
      <c r="R1215" s="92" t="str">
        <f t="shared" si="263"/>
        <v/>
      </c>
      <c r="S1215" s="92" t="str">
        <f t="shared" si="264"/>
        <v/>
      </c>
      <c r="T1215" s="92" t="str">
        <f t="shared" si="265"/>
        <v/>
      </c>
      <c r="U1215" s="94" t="str">
        <f t="shared" si="258"/>
        <v/>
      </c>
      <c r="V1215" s="95" t="str">
        <f t="shared" si="259"/>
        <v/>
      </c>
      <c r="W1215" s="95" t="str">
        <f t="shared" si="266"/>
        <v/>
      </c>
      <c r="X1215" s="96" t="str">
        <f t="shared" si="267"/>
        <v/>
      </c>
    </row>
    <row r="1216" spans="1:24" ht="14.4" x14ac:dyDescent="0.3">
      <c r="A1216" s="13"/>
      <c r="B1216" s="13"/>
      <c r="C1216" s="13"/>
      <c r="D1216" s="46"/>
      <c r="E1216" s="66"/>
      <c r="J1216" s="88" t="str">
        <f t="shared" si="255"/>
        <v/>
      </c>
      <c r="K1216" s="89" t="str">
        <f t="shared" ca="1" si="256"/>
        <v/>
      </c>
      <c r="L1216" s="88" t="str">
        <f t="shared" si="260"/>
        <v/>
      </c>
      <c r="M1216" s="90" t="str">
        <f ca="1">IF(J1216="","",VALUE(LEFT(OFFSET($E$7,$H$13*($J1216-1),0),MAX(ISNUMBER(VALUE(MID(OFFSET($E$7,$H$13*($J1216-1),0),{1,2,3,4,5,6,7,8,9},1)))*{1,2,3,4,5,6,7,8,9}))))</f>
        <v/>
      </c>
      <c r="N1216" s="90" t="str">
        <f t="shared" ca="1" si="254"/>
        <v/>
      </c>
      <c r="O1216" s="91" t="str">
        <f t="shared" si="261"/>
        <v/>
      </c>
      <c r="P1216" s="91" t="str">
        <f t="shared" si="262"/>
        <v/>
      </c>
      <c r="Q1216" s="92" t="str">
        <f t="shared" si="257"/>
        <v/>
      </c>
      <c r="R1216" s="92" t="str">
        <f t="shared" si="263"/>
        <v/>
      </c>
      <c r="S1216" s="92" t="str">
        <f t="shared" si="264"/>
        <v/>
      </c>
      <c r="T1216" s="92" t="str">
        <f t="shared" si="265"/>
        <v/>
      </c>
      <c r="U1216" s="94" t="str">
        <f t="shared" si="258"/>
        <v/>
      </c>
      <c r="V1216" s="95" t="str">
        <f t="shared" si="259"/>
        <v/>
      </c>
      <c r="W1216" s="95" t="str">
        <f t="shared" si="266"/>
        <v/>
      </c>
      <c r="X1216" s="96" t="str">
        <f t="shared" si="267"/>
        <v/>
      </c>
    </row>
    <row r="1217" spans="1:24" ht="14.4" x14ac:dyDescent="0.3">
      <c r="A1217" s="13"/>
      <c r="B1217" s="13"/>
      <c r="C1217" s="13"/>
      <c r="D1217" s="46"/>
      <c r="E1217" s="66"/>
      <c r="J1217" s="88" t="str">
        <f t="shared" si="255"/>
        <v/>
      </c>
      <c r="K1217" s="89" t="str">
        <f t="shared" ca="1" si="256"/>
        <v/>
      </c>
      <c r="L1217" s="88" t="str">
        <f t="shared" si="260"/>
        <v/>
      </c>
      <c r="M1217" s="90" t="str">
        <f ca="1">IF(J1217="","",VALUE(LEFT(OFFSET($E$7,$H$13*($J1217-1),0),MAX(ISNUMBER(VALUE(MID(OFFSET($E$7,$H$13*($J1217-1),0),{1,2,3,4,5,6,7,8,9},1)))*{1,2,3,4,5,6,7,8,9}))))</f>
        <v/>
      </c>
      <c r="N1217" s="90" t="str">
        <f t="shared" ca="1" si="254"/>
        <v/>
      </c>
      <c r="O1217" s="91" t="str">
        <f t="shared" si="261"/>
        <v/>
      </c>
      <c r="P1217" s="91" t="str">
        <f t="shared" si="262"/>
        <v/>
      </c>
      <c r="Q1217" s="92" t="str">
        <f t="shared" si="257"/>
        <v/>
      </c>
      <c r="R1217" s="92" t="str">
        <f t="shared" si="263"/>
        <v/>
      </c>
      <c r="S1217" s="92" t="str">
        <f t="shared" si="264"/>
        <v/>
      </c>
      <c r="T1217" s="92" t="str">
        <f t="shared" si="265"/>
        <v/>
      </c>
      <c r="U1217" s="94" t="str">
        <f t="shared" si="258"/>
        <v/>
      </c>
      <c r="V1217" s="95" t="str">
        <f t="shared" si="259"/>
        <v/>
      </c>
      <c r="W1217" s="95" t="str">
        <f t="shared" si="266"/>
        <v/>
      </c>
      <c r="X1217" s="96" t="str">
        <f t="shared" si="267"/>
        <v/>
      </c>
    </row>
    <row r="1218" spans="1:24" ht="14.4" x14ac:dyDescent="0.3">
      <c r="A1218" s="13"/>
      <c r="B1218" s="13"/>
      <c r="C1218" s="13"/>
      <c r="D1218" s="46"/>
      <c r="E1218" s="66"/>
      <c r="J1218" s="88" t="str">
        <f t="shared" si="255"/>
        <v/>
      </c>
      <c r="K1218" s="89" t="str">
        <f t="shared" ca="1" si="256"/>
        <v/>
      </c>
      <c r="L1218" s="88" t="str">
        <f t="shared" si="260"/>
        <v/>
      </c>
      <c r="M1218" s="90" t="str">
        <f ca="1">IF(J1218="","",VALUE(LEFT(OFFSET($E$7,$H$13*($J1218-1),0),MAX(ISNUMBER(VALUE(MID(OFFSET($E$7,$H$13*($J1218-1),0),{1,2,3,4,5,6,7,8,9},1)))*{1,2,3,4,5,6,7,8,9}))))</f>
        <v/>
      </c>
      <c r="N1218" s="90" t="str">
        <f t="shared" ca="1" si="254"/>
        <v/>
      </c>
      <c r="O1218" s="91" t="str">
        <f t="shared" si="261"/>
        <v/>
      </c>
      <c r="P1218" s="91" t="str">
        <f t="shared" si="262"/>
        <v/>
      </c>
      <c r="Q1218" s="92" t="str">
        <f t="shared" si="257"/>
        <v/>
      </c>
      <c r="R1218" s="92" t="str">
        <f t="shared" si="263"/>
        <v/>
      </c>
      <c r="S1218" s="92" t="str">
        <f t="shared" si="264"/>
        <v/>
      </c>
      <c r="T1218" s="92" t="str">
        <f t="shared" si="265"/>
        <v/>
      </c>
      <c r="U1218" s="94" t="str">
        <f t="shared" si="258"/>
        <v/>
      </c>
      <c r="V1218" s="95" t="str">
        <f t="shared" si="259"/>
        <v/>
      </c>
      <c r="W1218" s="95" t="str">
        <f t="shared" si="266"/>
        <v/>
      </c>
      <c r="X1218" s="96" t="str">
        <f t="shared" si="267"/>
        <v/>
      </c>
    </row>
    <row r="1219" spans="1:24" ht="14.4" x14ac:dyDescent="0.3">
      <c r="A1219" s="13"/>
      <c r="B1219" s="13"/>
      <c r="C1219" s="13"/>
      <c r="D1219" s="46"/>
      <c r="E1219" s="66"/>
      <c r="J1219" s="88" t="str">
        <f t="shared" si="255"/>
        <v/>
      </c>
      <c r="K1219" s="89" t="str">
        <f t="shared" ca="1" si="256"/>
        <v/>
      </c>
      <c r="L1219" s="88" t="str">
        <f t="shared" si="260"/>
        <v/>
      </c>
      <c r="M1219" s="90" t="str">
        <f ca="1">IF(J1219="","",VALUE(LEFT(OFFSET($E$7,$H$13*($J1219-1),0),MAX(ISNUMBER(VALUE(MID(OFFSET($E$7,$H$13*($J1219-1),0),{1,2,3,4,5,6,7,8,9},1)))*{1,2,3,4,5,6,7,8,9}))))</f>
        <v/>
      </c>
      <c r="N1219" s="90" t="str">
        <f t="shared" ca="1" si="254"/>
        <v/>
      </c>
      <c r="O1219" s="91" t="str">
        <f t="shared" si="261"/>
        <v/>
      </c>
      <c r="P1219" s="91" t="str">
        <f t="shared" si="262"/>
        <v/>
      </c>
      <c r="Q1219" s="92" t="str">
        <f t="shared" si="257"/>
        <v/>
      </c>
      <c r="R1219" s="92" t="str">
        <f t="shared" si="263"/>
        <v/>
      </c>
      <c r="S1219" s="92" t="str">
        <f t="shared" si="264"/>
        <v/>
      </c>
      <c r="T1219" s="92" t="str">
        <f t="shared" si="265"/>
        <v/>
      </c>
      <c r="U1219" s="94" t="str">
        <f t="shared" si="258"/>
        <v/>
      </c>
      <c r="V1219" s="95" t="str">
        <f t="shared" si="259"/>
        <v/>
      </c>
      <c r="W1219" s="95" t="str">
        <f t="shared" si="266"/>
        <v/>
      </c>
      <c r="X1219" s="96" t="str">
        <f t="shared" si="267"/>
        <v/>
      </c>
    </row>
    <row r="1220" spans="1:24" ht="14.4" x14ac:dyDescent="0.3">
      <c r="A1220" s="13"/>
      <c r="B1220" s="13"/>
      <c r="C1220" s="13"/>
      <c r="D1220" s="46"/>
      <c r="E1220" s="66"/>
      <c r="J1220" s="88" t="str">
        <f t="shared" si="255"/>
        <v/>
      </c>
      <c r="K1220" s="89" t="str">
        <f t="shared" ca="1" si="256"/>
        <v/>
      </c>
      <c r="L1220" s="88" t="str">
        <f t="shared" si="260"/>
        <v/>
      </c>
      <c r="M1220" s="90" t="str">
        <f ca="1">IF(J1220="","",VALUE(LEFT(OFFSET($E$7,$H$13*($J1220-1),0),MAX(ISNUMBER(VALUE(MID(OFFSET($E$7,$H$13*($J1220-1),0),{1,2,3,4,5,6,7,8,9},1)))*{1,2,3,4,5,6,7,8,9}))))</f>
        <v/>
      </c>
      <c r="N1220" s="90" t="str">
        <f t="shared" ca="1" si="254"/>
        <v/>
      </c>
      <c r="O1220" s="91" t="str">
        <f t="shared" si="261"/>
        <v/>
      </c>
      <c r="P1220" s="91" t="str">
        <f t="shared" si="262"/>
        <v/>
      </c>
      <c r="Q1220" s="92" t="str">
        <f t="shared" si="257"/>
        <v/>
      </c>
      <c r="R1220" s="92" t="str">
        <f t="shared" si="263"/>
        <v/>
      </c>
      <c r="S1220" s="92" t="str">
        <f t="shared" si="264"/>
        <v/>
      </c>
      <c r="T1220" s="92" t="str">
        <f t="shared" si="265"/>
        <v/>
      </c>
      <c r="U1220" s="94" t="str">
        <f t="shared" si="258"/>
        <v/>
      </c>
      <c r="V1220" s="95" t="str">
        <f t="shared" si="259"/>
        <v/>
      </c>
      <c r="W1220" s="95" t="str">
        <f t="shared" si="266"/>
        <v/>
      </c>
      <c r="X1220" s="96" t="str">
        <f t="shared" si="267"/>
        <v/>
      </c>
    </row>
    <row r="1221" spans="1:24" ht="14.4" x14ac:dyDescent="0.3">
      <c r="A1221" s="13"/>
      <c r="B1221" s="13"/>
      <c r="C1221" s="13"/>
      <c r="D1221" s="46"/>
      <c r="E1221" s="66"/>
      <c r="J1221" s="88" t="str">
        <f t="shared" si="255"/>
        <v/>
      </c>
      <c r="K1221" s="89" t="str">
        <f t="shared" ca="1" si="256"/>
        <v/>
      </c>
      <c r="L1221" s="88" t="str">
        <f t="shared" si="260"/>
        <v/>
      </c>
      <c r="M1221" s="90" t="str">
        <f ca="1">IF(J1221="","",VALUE(LEFT(OFFSET($E$7,$H$13*($J1221-1),0),MAX(ISNUMBER(VALUE(MID(OFFSET($E$7,$H$13*($J1221-1),0),{1,2,3,4,5,6,7,8,9},1)))*{1,2,3,4,5,6,7,8,9}))))</f>
        <v/>
      </c>
      <c r="N1221" s="90" t="str">
        <f t="shared" ca="1" si="254"/>
        <v/>
      </c>
      <c r="O1221" s="91" t="str">
        <f t="shared" si="261"/>
        <v/>
      </c>
      <c r="P1221" s="91" t="str">
        <f t="shared" si="262"/>
        <v/>
      </c>
      <c r="Q1221" s="92" t="str">
        <f t="shared" si="257"/>
        <v/>
      </c>
      <c r="R1221" s="92" t="str">
        <f t="shared" si="263"/>
        <v/>
      </c>
      <c r="S1221" s="92" t="str">
        <f t="shared" si="264"/>
        <v/>
      </c>
      <c r="T1221" s="92" t="str">
        <f t="shared" si="265"/>
        <v/>
      </c>
      <c r="U1221" s="94" t="str">
        <f t="shared" si="258"/>
        <v/>
      </c>
      <c r="V1221" s="95" t="str">
        <f t="shared" si="259"/>
        <v/>
      </c>
      <c r="W1221" s="95" t="str">
        <f t="shared" si="266"/>
        <v/>
      </c>
      <c r="X1221" s="96" t="str">
        <f t="shared" si="267"/>
        <v/>
      </c>
    </row>
    <row r="1222" spans="1:24" ht="14.4" x14ac:dyDescent="0.3">
      <c r="A1222" s="13"/>
      <c r="B1222" s="13"/>
      <c r="C1222" s="13"/>
      <c r="D1222" s="46"/>
      <c r="E1222" s="66"/>
      <c r="J1222" s="88" t="str">
        <f t="shared" si="255"/>
        <v/>
      </c>
      <c r="K1222" s="89" t="str">
        <f t="shared" ca="1" si="256"/>
        <v/>
      </c>
      <c r="L1222" s="88" t="str">
        <f t="shared" si="260"/>
        <v/>
      </c>
      <c r="M1222" s="90" t="str">
        <f ca="1">IF(J1222="","",VALUE(LEFT(OFFSET($E$7,$H$13*($J1222-1),0),MAX(ISNUMBER(VALUE(MID(OFFSET($E$7,$H$13*($J1222-1),0),{1,2,3,4,5,6,7,8,9},1)))*{1,2,3,4,5,6,7,8,9}))))</f>
        <v/>
      </c>
      <c r="N1222" s="90" t="str">
        <f t="shared" ca="1" si="254"/>
        <v/>
      </c>
      <c r="O1222" s="91" t="str">
        <f t="shared" si="261"/>
        <v/>
      </c>
      <c r="P1222" s="91" t="str">
        <f t="shared" si="262"/>
        <v/>
      </c>
      <c r="Q1222" s="92" t="str">
        <f t="shared" si="257"/>
        <v/>
      </c>
      <c r="R1222" s="92" t="str">
        <f t="shared" si="263"/>
        <v/>
      </c>
      <c r="S1222" s="92" t="str">
        <f t="shared" si="264"/>
        <v/>
      </c>
      <c r="T1222" s="92" t="str">
        <f t="shared" si="265"/>
        <v/>
      </c>
      <c r="U1222" s="94" t="str">
        <f t="shared" si="258"/>
        <v/>
      </c>
      <c r="V1222" s="95" t="str">
        <f t="shared" si="259"/>
        <v/>
      </c>
      <c r="W1222" s="95" t="str">
        <f t="shared" si="266"/>
        <v/>
      </c>
      <c r="X1222" s="96" t="str">
        <f t="shared" si="267"/>
        <v/>
      </c>
    </row>
    <row r="1223" spans="1:24" ht="14.4" x14ac:dyDescent="0.3">
      <c r="A1223" s="13"/>
      <c r="B1223" s="13"/>
      <c r="C1223" s="13"/>
      <c r="D1223" s="46"/>
      <c r="E1223" s="66"/>
      <c r="J1223" s="88" t="str">
        <f t="shared" si="255"/>
        <v/>
      </c>
      <c r="K1223" s="89" t="str">
        <f t="shared" ca="1" si="256"/>
        <v/>
      </c>
      <c r="L1223" s="88" t="str">
        <f t="shared" si="260"/>
        <v/>
      </c>
      <c r="M1223" s="90" t="str">
        <f ca="1">IF(J1223="","",VALUE(LEFT(OFFSET($E$7,$H$13*($J1223-1),0),MAX(ISNUMBER(VALUE(MID(OFFSET($E$7,$H$13*($J1223-1),0),{1,2,3,4,5,6,7,8,9},1)))*{1,2,3,4,5,6,7,8,9}))))</f>
        <v/>
      </c>
      <c r="N1223" s="90" t="str">
        <f t="shared" ref="N1223:N1286" ca="1" si="268">IF(M1223="","",CONVERT(M1223,LEFT(Temp_unit,1),"C"))</f>
        <v/>
      </c>
      <c r="O1223" s="91" t="str">
        <f t="shared" si="261"/>
        <v/>
      </c>
      <c r="P1223" s="91" t="str">
        <f t="shared" si="262"/>
        <v/>
      </c>
      <c r="Q1223" s="92" t="str">
        <f t="shared" si="257"/>
        <v/>
      </c>
      <c r="R1223" s="92" t="str">
        <f t="shared" si="263"/>
        <v/>
      </c>
      <c r="S1223" s="92" t="str">
        <f t="shared" si="264"/>
        <v/>
      </c>
      <c r="T1223" s="92" t="str">
        <f t="shared" si="265"/>
        <v/>
      </c>
      <c r="U1223" s="94" t="str">
        <f t="shared" si="258"/>
        <v/>
      </c>
      <c r="V1223" s="95" t="str">
        <f t="shared" si="259"/>
        <v/>
      </c>
      <c r="W1223" s="95" t="str">
        <f t="shared" si="266"/>
        <v/>
      </c>
      <c r="X1223" s="96" t="str">
        <f t="shared" si="267"/>
        <v/>
      </c>
    </row>
    <row r="1224" spans="1:24" ht="14.4" x14ac:dyDescent="0.3">
      <c r="A1224" s="13"/>
      <c r="B1224" s="13"/>
      <c r="C1224" s="13"/>
      <c r="D1224" s="46"/>
      <c r="E1224" s="66"/>
      <c r="J1224" s="88" t="str">
        <f t="shared" ref="J1224:J1287" si="269">IF(J1223="","",IF(J1223+1&gt;$H$8/$H$13,"",J1223+1))</f>
        <v/>
      </c>
      <c r="K1224" s="89" t="str">
        <f t="shared" ref="K1224:K1287" ca="1" si="270">IF(J1224="","",OFFSET($D$7,$H$13*($J1224-1),0))</f>
        <v/>
      </c>
      <c r="L1224" s="88" t="str">
        <f t="shared" si="260"/>
        <v/>
      </c>
      <c r="M1224" s="90" t="str">
        <f ca="1">IF(J1224="","",VALUE(LEFT(OFFSET($E$7,$H$13*($J1224-1),0),MAX(ISNUMBER(VALUE(MID(OFFSET($E$7,$H$13*($J1224-1),0),{1,2,3,4,5,6,7,8,9},1)))*{1,2,3,4,5,6,7,8,9}))))</f>
        <v/>
      </c>
      <c r="N1224" s="90" t="str">
        <f t="shared" ca="1" si="268"/>
        <v/>
      </c>
      <c r="O1224" s="91" t="str">
        <f t="shared" si="261"/>
        <v/>
      </c>
      <c r="P1224" s="91" t="str">
        <f t="shared" si="262"/>
        <v/>
      </c>
      <c r="Q1224" s="92" t="str">
        <f t="shared" ref="Q1224:Q1287" si="271">IF(J1224="","",IF(N1224&lt;Temp_min,0,N1224*M_a+M_b))</f>
        <v/>
      </c>
      <c r="R1224" s="92" t="str">
        <f t="shared" si="263"/>
        <v/>
      </c>
      <c r="S1224" s="92" t="str">
        <f t="shared" si="264"/>
        <v/>
      </c>
      <c r="T1224" s="92" t="str">
        <f t="shared" si="265"/>
        <v/>
      </c>
      <c r="U1224" s="94" t="str">
        <f t="shared" ref="U1224:U1287" si="272">IF(J1224="","",MIN(U1223+T1224,M_maxlcfu))</f>
        <v/>
      </c>
      <c r="V1224" s="95" t="str">
        <f t="shared" ref="V1224:V1287" si="273">IF(J1224="","",IF(N1224&lt;Temp_min,0,((N1224-M_tmin)/(Pref_temp-M_tmin))^2))</f>
        <v/>
      </c>
      <c r="W1224" s="95" t="str">
        <f t="shared" si="266"/>
        <v/>
      </c>
      <c r="X1224" s="96" t="str">
        <f t="shared" si="267"/>
        <v/>
      </c>
    </row>
    <row r="1225" spans="1:24" ht="14.4" x14ac:dyDescent="0.3">
      <c r="A1225" s="13"/>
      <c r="B1225" s="13"/>
      <c r="C1225" s="13"/>
      <c r="D1225" s="46"/>
      <c r="E1225" s="66"/>
      <c r="J1225" s="88" t="str">
        <f t="shared" si="269"/>
        <v/>
      </c>
      <c r="K1225" s="89" t="str">
        <f t="shared" ca="1" si="270"/>
        <v/>
      </c>
      <c r="L1225" s="88" t="str">
        <f t="shared" ref="L1225:L1288" si="274">IF(J1225="","",K1225-K1224)</f>
        <v/>
      </c>
      <c r="M1225" s="90" t="str">
        <f ca="1">IF(J1225="","",VALUE(LEFT(OFFSET($E$7,$H$13*($J1225-1),0),MAX(ISNUMBER(VALUE(MID(OFFSET($E$7,$H$13*($J1225-1),0),{1,2,3,4,5,6,7,8,9},1)))*{1,2,3,4,5,6,7,8,9}))))</f>
        <v/>
      </c>
      <c r="N1225" s="90" t="str">
        <f t="shared" ca="1" si="268"/>
        <v/>
      </c>
      <c r="O1225" s="91" t="str">
        <f t="shared" ref="O1225:O1288" si="275">IF(J1225="","",$K1225-$K$7)</f>
        <v/>
      </c>
      <c r="P1225" s="91" t="str">
        <f t="shared" ref="P1225:P1288" si="276">IF(J1225="","",P1224+L1225*N1225)</f>
        <v/>
      </c>
      <c r="Q1225" s="92" t="str">
        <f t="shared" si="271"/>
        <v/>
      </c>
      <c r="R1225" s="92" t="str">
        <f t="shared" ref="R1225:R1288" si="277">IF(J1225="","",Q1225^2)</f>
        <v/>
      </c>
      <c r="S1225" s="92" t="str">
        <f t="shared" ref="S1225:S1288" si="278">IF(J1225="","",R1225/2.301)</f>
        <v/>
      </c>
      <c r="T1225" s="92" t="str">
        <f t="shared" ref="T1225:T1288" si="279">IF(J1225="","",S1225*24*(K1225-K1224))</f>
        <v/>
      </c>
      <c r="U1225" s="94" t="str">
        <f t="shared" si="272"/>
        <v/>
      </c>
      <c r="V1225" s="95" t="str">
        <f t="shared" si="273"/>
        <v/>
      </c>
      <c r="W1225" s="95" t="str">
        <f t="shared" ref="W1225:W1288" si="280">IF(J1225="","",V1225*(K1225-K1224))</f>
        <v/>
      </c>
      <c r="X1225" s="96" t="str">
        <f t="shared" ref="X1225:X1288" si="281">IF(J1225="","",X1224-W1225)</f>
        <v/>
      </c>
    </row>
    <row r="1226" spans="1:24" ht="14.4" x14ac:dyDescent="0.3">
      <c r="A1226" s="13"/>
      <c r="B1226" s="13"/>
      <c r="C1226" s="13"/>
      <c r="D1226" s="46"/>
      <c r="E1226" s="66"/>
      <c r="J1226" s="88" t="str">
        <f t="shared" si="269"/>
        <v/>
      </c>
      <c r="K1226" s="89" t="str">
        <f t="shared" ca="1" si="270"/>
        <v/>
      </c>
      <c r="L1226" s="88" t="str">
        <f t="shared" si="274"/>
        <v/>
      </c>
      <c r="M1226" s="90" t="str">
        <f ca="1">IF(J1226="","",VALUE(LEFT(OFFSET($E$7,$H$13*($J1226-1),0),MAX(ISNUMBER(VALUE(MID(OFFSET($E$7,$H$13*($J1226-1),0),{1,2,3,4,5,6,7,8,9},1)))*{1,2,3,4,5,6,7,8,9}))))</f>
        <v/>
      </c>
      <c r="N1226" s="90" t="str">
        <f t="shared" ca="1" si="268"/>
        <v/>
      </c>
      <c r="O1226" s="91" t="str">
        <f t="shared" si="275"/>
        <v/>
      </c>
      <c r="P1226" s="91" t="str">
        <f t="shared" si="276"/>
        <v/>
      </c>
      <c r="Q1226" s="92" t="str">
        <f t="shared" si="271"/>
        <v/>
      </c>
      <c r="R1226" s="92" t="str">
        <f t="shared" si="277"/>
        <v/>
      </c>
      <c r="S1226" s="92" t="str">
        <f t="shared" si="278"/>
        <v/>
      </c>
      <c r="T1226" s="92" t="str">
        <f t="shared" si="279"/>
        <v/>
      </c>
      <c r="U1226" s="94" t="str">
        <f t="shared" si="272"/>
        <v/>
      </c>
      <c r="V1226" s="95" t="str">
        <f t="shared" si="273"/>
        <v/>
      </c>
      <c r="W1226" s="95" t="str">
        <f t="shared" si="280"/>
        <v/>
      </c>
      <c r="X1226" s="96" t="str">
        <f t="shared" si="281"/>
        <v/>
      </c>
    </row>
    <row r="1227" spans="1:24" ht="14.4" x14ac:dyDescent="0.3">
      <c r="A1227" s="13"/>
      <c r="B1227" s="13"/>
      <c r="C1227" s="13"/>
      <c r="D1227" s="46"/>
      <c r="E1227" s="66"/>
      <c r="J1227" s="88" t="str">
        <f t="shared" si="269"/>
        <v/>
      </c>
      <c r="K1227" s="89" t="str">
        <f t="shared" ca="1" si="270"/>
        <v/>
      </c>
      <c r="L1227" s="88" t="str">
        <f t="shared" si="274"/>
        <v/>
      </c>
      <c r="M1227" s="90" t="str">
        <f ca="1">IF(J1227="","",VALUE(LEFT(OFFSET($E$7,$H$13*($J1227-1),0),MAX(ISNUMBER(VALUE(MID(OFFSET($E$7,$H$13*($J1227-1),0),{1,2,3,4,5,6,7,8,9},1)))*{1,2,3,4,5,6,7,8,9}))))</f>
        <v/>
      </c>
      <c r="N1227" s="90" t="str">
        <f t="shared" ca="1" si="268"/>
        <v/>
      </c>
      <c r="O1227" s="91" t="str">
        <f t="shared" si="275"/>
        <v/>
      </c>
      <c r="P1227" s="91" t="str">
        <f t="shared" si="276"/>
        <v/>
      </c>
      <c r="Q1227" s="92" t="str">
        <f t="shared" si="271"/>
        <v/>
      </c>
      <c r="R1227" s="92" t="str">
        <f t="shared" si="277"/>
        <v/>
      </c>
      <c r="S1227" s="92" t="str">
        <f t="shared" si="278"/>
        <v/>
      </c>
      <c r="T1227" s="92" t="str">
        <f t="shared" si="279"/>
        <v/>
      </c>
      <c r="U1227" s="94" t="str">
        <f t="shared" si="272"/>
        <v/>
      </c>
      <c r="V1227" s="95" t="str">
        <f t="shared" si="273"/>
        <v/>
      </c>
      <c r="W1227" s="95" t="str">
        <f t="shared" si="280"/>
        <v/>
      </c>
      <c r="X1227" s="96" t="str">
        <f t="shared" si="281"/>
        <v/>
      </c>
    </row>
    <row r="1228" spans="1:24" ht="14.4" x14ac:dyDescent="0.3">
      <c r="A1228" s="13"/>
      <c r="B1228" s="13"/>
      <c r="C1228" s="13"/>
      <c r="D1228" s="46"/>
      <c r="E1228" s="66"/>
      <c r="J1228" s="88" t="str">
        <f t="shared" si="269"/>
        <v/>
      </c>
      <c r="K1228" s="89" t="str">
        <f t="shared" ca="1" si="270"/>
        <v/>
      </c>
      <c r="L1228" s="88" t="str">
        <f t="shared" si="274"/>
        <v/>
      </c>
      <c r="M1228" s="90" t="str">
        <f ca="1">IF(J1228="","",VALUE(LEFT(OFFSET($E$7,$H$13*($J1228-1),0),MAX(ISNUMBER(VALUE(MID(OFFSET($E$7,$H$13*($J1228-1),0),{1,2,3,4,5,6,7,8,9},1)))*{1,2,3,4,5,6,7,8,9}))))</f>
        <v/>
      </c>
      <c r="N1228" s="90" t="str">
        <f t="shared" ca="1" si="268"/>
        <v/>
      </c>
      <c r="O1228" s="91" t="str">
        <f t="shared" si="275"/>
        <v/>
      </c>
      <c r="P1228" s="91" t="str">
        <f t="shared" si="276"/>
        <v/>
      </c>
      <c r="Q1228" s="92" t="str">
        <f t="shared" si="271"/>
        <v/>
      </c>
      <c r="R1228" s="92" t="str">
        <f t="shared" si="277"/>
        <v/>
      </c>
      <c r="S1228" s="92" t="str">
        <f t="shared" si="278"/>
        <v/>
      </c>
      <c r="T1228" s="92" t="str">
        <f t="shared" si="279"/>
        <v/>
      </c>
      <c r="U1228" s="94" t="str">
        <f t="shared" si="272"/>
        <v/>
      </c>
      <c r="V1228" s="95" t="str">
        <f t="shared" si="273"/>
        <v/>
      </c>
      <c r="W1228" s="95" t="str">
        <f t="shared" si="280"/>
        <v/>
      </c>
      <c r="X1228" s="96" t="str">
        <f t="shared" si="281"/>
        <v/>
      </c>
    </row>
    <row r="1229" spans="1:24" ht="14.4" x14ac:dyDescent="0.3">
      <c r="A1229" s="13"/>
      <c r="B1229" s="13"/>
      <c r="C1229" s="13"/>
      <c r="D1229" s="46"/>
      <c r="E1229" s="66"/>
      <c r="J1229" s="88" t="str">
        <f t="shared" si="269"/>
        <v/>
      </c>
      <c r="K1229" s="89" t="str">
        <f t="shared" ca="1" si="270"/>
        <v/>
      </c>
      <c r="L1229" s="88" t="str">
        <f t="shared" si="274"/>
        <v/>
      </c>
      <c r="M1229" s="90" t="str">
        <f ca="1">IF(J1229="","",VALUE(LEFT(OFFSET($E$7,$H$13*($J1229-1),0),MAX(ISNUMBER(VALUE(MID(OFFSET($E$7,$H$13*($J1229-1),0),{1,2,3,4,5,6,7,8,9},1)))*{1,2,3,4,5,6,7,8,9}))))</f>
        <v/>
      </c>
      <c r="N1229" s="90" t="str">
        <f t="shared" ca="1" si="268"/>
        <v/>
      </c>
      <c r="O1229" s="91" t="str">
        <f t="shared" si="275"/>
        <v/>
      </c>
      <c r="P1229" s="91" t="str">
        <f t="shared" si="276"/>
        <v/>
      </c>
      <c r="Q1229" s="92" t="str">
        <f t="shared" si="271"/>
        <v/>
      </c>
      <c r="R1229" s="92" t="str">
        <f t="shared" si="277"/>
        <v/>
      </c>
      <c r="S1229" s="92" t="str">
        <f t="shared" si="278"/>
        <v/>
      </c>
      <c r="T1229" s="92" t="str">
        <f t="shared" si="279"/>
        <v/>
      </c>
      <c r="U1229" s="94" t="str">
        <f t="shared" si="272"/>
        <v/>
      </c>
      <c r="V1229" s="95" t="str">
        <f t="shared" si="273"/>
        <v/>
      </c>
      <c r="W1229" s="95" t="str">
        <f t="shared" si="280"/>
        <v/>
      </c>
      <c r="X1229" s="96" t="str">
        <f t="shared" si="281"/>
        <v/>
      </c>
    </row>
    <row r="1230" spans="1:24" ht="14.4" x14ac:dyDescent="0.3">
      <c r="A1230" s="13"/>
      <c r="B1230" s="13"/>
      <c r="C1230" s="13"/>
      <c r="D1230" s="46"/>
      <c r="E1230" s="66"/>
      <c r="J1230" s="88" t="str">
        <f t="shared" si="269"/>
        <v/>
      </c>
      <c r="K1230" s="89" t="str">
        <f t="shared" ca="1" si="270"/>
        <v/>
      </c>
      <c r="L1230" s="88" t="str">
        <f t="shared" si="274"/>
        <v/>
      </c>
      <c r="M1230" s="90" t="str">
        <f ca="1">IF(J1230="","",VALUE(LEFT(OFFSET($E$7,$H$13*($J1230-1),0),MAX(ISNUMBER(VALUE(MID(OFFSET($E$7,$H$13*($J1230-1),0),{1,2,3,4,5,6,7,8,9},1)))*{1,2,3,4,5,6,7,8,9}))))</f>
        <v/>
      </c>
      <c r="N1230" s="90" t="str">
        <f t="shared" ca="1" si="268"/>
        <v/>
      </c>
      <c r="O1230" s="91" t="str">
        <f t="shared" si="275"/>
        <v/>
      </c>
      <c r="P1230" s="91" t="str">
        <f t="shared" si="276"/>
        <v/>
      </c>
      <c r="Q1230" s="92" t="str">
        <f t="shared" si="271"/>
        <v/>
      </c>
      <c r="R1230" s="92" t="str">
        <f t="shared" si="277"/>
        <v/>
      </c>
      <c r="S1230" s="92" t="str">
        <f t="shared" si="278"/>
        <v/>
      </c>
      <c r="T1230" s="92" t="str">
        <f t="shared" si="279"/>
        <v/>
      </c>
      <c r="U1230" s="94" t="str">
        <f t="shared" si="272"/>
        <v/>
      </c>
      <c r="V1230" s="95" t="str">
        <f t="shared" si="273"/>
        <v/>
      </c>
      <c r="W1230" s="95" t="str">
        <f t="shared" si="280"/>
        <v/>
      </c>
      <c r="X1230" s="96" t="str">
        <f t="shared" si="281"/>
        <v/>
      </c>
    </row>
    <row r="1231" spans="1:24" ht="14.4" x14ac:dyDescent="0.3">
      <c r="A1231" s="13"/>
      <c r="B1231" s="13"/>
      <c r="C1231" s="13"/>
      <c r="D1231" s="46"/>
      <c r="E1231" s="66"/>
      <c r="J1231" s="88" t="str">
        <f t="shared" si="269"/>
        <v/>
      </c>
      <c r="K1231" s="89" t="str">
        <f t="shared" ca="1" si="270"/>
        <v/>
      </c>
      <c r="L1231" s="88" t="str">
        <f t="shared" si="274"/>
        <v/>
      </c>
      <c r="M1231" s="90" t="str">
        <f ca="1">IF(J1231="","",VALUE(LEFT(OFFSET($E$7,$H$13*($J1231-1),0),MAX(ISNUMBER(VALUE(MID(OFFSET($E$7,$H$13*($J1231-1),0),{1,2,3,4,5,6,7,8,9},1)))*{1,2,3,4,5,6,7,8,9}))))</f>
        <v/>
      </c>
      <c r="N1231" s="90" t="str">
        <f t="shared" ca="1" si="268"/>
        <v/>
      </c>
      <c r="O1231" s="91" t="str">
        <f t="shared" si="275"/>
        <v/>
      </c>
      <c r="P1231" s="91" t="str">
        <f t="shared" si="276"/>
        <v/>
      </c>
      <c r="Q1231" s="92" t="str">
        <f t="shared" si="271"/>
        <v/>
      </c>
      <c r="R1231" s="92" t="str">
        <f t="shared" si="277"/>
        <v/>
      </c>
      <c r="S1231" s="92" t="str">
        <f t="shared" si="278"/>
        <v/>
      </c>
      <c r="T1231" s="92" t="str">
        <f t="shared" si="279"/>
        <v/>
      </c>
      <c r="U1231" s="94" t="str">
        <f t="shared" si="272"/>
        <v/>
      </c>
      <c r="V1231" s="95" t="str">
        <f t="shared" si="273"/>
        <v/>
      </c>
      <c r="W1231" s="95" t="str">
        <f t="shared" si="280"/>
        <v/>
      </c>
      <c r="X1231" s="96" t="str">
        <f t="shared" si="281"/>
        <v/>
      </c>
    </row>
    <row r="1232" spans="1:24" ht="14.4" x14ac:dyDescent="0.3">
      <c r="A1232" s="13"/>
      <c r="B1232" s="13"/>
      <c r="C1232" s="13"/>
      <c r="D1232" s="46"/>
      <c r="E1232" s="66"/>
      <c r="J1232" s="88" t="str">
        <f t="shared" si="269"/>
        <v/>
      </c>
      <c r="K1232" s="89" t="str">
        <f t="shared" ca="1" si="270"/>
        <v/>
      </c>
      <c r="L1232" s="88" t="str">
        <f t="shared" si="274"/>
        <v/>
      </c>
      <c r="M1232" s="90" t="str">
        <f ca="1">IF(J1232="","",VALUE(LEFT(OFFSET($E$7,$H$13*($J1232-1),0),MAX(ISNUMBER(VALUE(MID(OFFSET($E$7,$H$13*($J1232-1),0),{1,2,3,4,5,6,7,8,9},1)))*{1,2,3,4,5,6,7,8,9}))))</f>
        <v/>
      </c>
      <c r="N1232" s="90" t="str">
        <f t="shared" ca="1" si="268"/>
        <v/>
      </c>
      <c r="O1232" s="91" t="str">
        <f t="shared" si="275"/>
        <v/>
      </c>
      <c r="P1232" s="91" t="str">
        <f t="shared" si="276"/>
        <v/>
      </c>
      <c r="Q1232" s="92" t="str">
        <f t="shared" si="271"/>
        <v/>
      </c>
      <c r="R1232" s="92" t="str">
        <f t="shared" si="277"/>
        <v/>
      </c>
      <c r="S1232" s="92" t="str">
        <f t="shared" si="278"/>
        <v/>
      </c>
      <c r="T1232" s="92" t="str">
        <f t="shared" si="279"/>
        <v/>
      </c>
      <c r="U1232" s="94" t="str">
        <f t="shared" si="272"/>
        <v/>
      </c>
      <c r="V1232" s="95" t="str">
        <f t="shared" si="273"/>
        <v/>
      </c>
      <c r="W1232" s="95" t="str">
        <f t="shared" si="280"/>
        <v/>
      </c>
      <c r="X1232" s="96" t="str">
        <f t="shared" si="281"/>
        <v/>
      </c>
    </row>
    <row r="1233" spans="1:24" ht="14.4" x14ac:dyDescent="0.3">
      <c r="A1233" s="13"/>
      <c r="B1233" s="13"/>
      <c r="C1233" s="13"/>
      <c r="D1233" s="46"/>
      <c r="E1233" s="66"/>
      <c r="J1233" s="88" t="str">
        <f t="shared" si="269"/>
        <v/>
      </c>
      <c r="K1233" s="89" t="str">
        <f t="shared" ca="1" si="270"/>
        <v/>
      </c>
      <c r="L1233" s="88" t="str">
        <f t="shared" si="274"/>
        <v/>
      </c>
      <c r="M1233" s="90" t="str">
        <f ca="1">IF(J1233="","",VALUE(LEFT(OFFSET($E$7,$H$13*($J1233-1),0),MAX(ISNUMBER(VALUE(MID(OFFSET($E$7,$H$13*($J1233-1),0),{1,2,3,4,5,6,7,8,9},1)))*{1,2,3,4,5,6,7,8,9}))))</f>
        <v/>
      </c>
      <c r="N1233" s="90" t="str">
        <f t="shared" ca="1" si="268"/>
        <v/>
      </c>
      <c r="O1233" s="91" t="str">
        <f t="shared" si="275"/>
        <v/>
      </c>
      <c r="P1233" s="91" t="str">
        <f t="shared" si="276"/>
        <v/>
      </c>
      <c r="Q1233" s="92" t="str">
        <f t="shared" si="271"/>
        <v/>
      </c>
      <c r="R1233" s="92" t="str">
        <f t="shared" si="277"/>
        <v/>
      </c>
      <c r="S1233" s="92" t="str">
        <f t="shared" si="278"/>
        <v/>
      </c>
      <c r="T1233" s="92" t="str">
        <f t="shared" si="279"/>
        <v/>
      </c>
      <c r="U1233" s="94" t="str">
        <f t="shared" si="272"/>
        <v/>
      </c>
      <c r="V1233" s="95" t="str">
        <f t="shared" si="273"/>
        <v/>
      </c>
      <c r="W1233" s="95" t="str">
        <f t="shared" si="280"/>
        <v/>
      </c>
      <c r="X1233" s="96" t="str">
        <f t="shared" si="281"/>
        <v/>
      </c>
    </row>
    <row r="1234" spans="1:24" ht="14.4" x14ac:dyDescent="0.3">
      <c r="A1234" s="13"/>
      <c r="B1234" s="13"/>
      <c r="C1234" s="13"/>
      <c r="D1234" s="46"/>
      <c r="E1234" s="66"/>
      <c r="J1234" s="88" t="str">
        <f t="shared" si="269"/>
        <v/>
      </c>
      <c r="K1234" s="89" t="str">
        <f t="shared" ca="1" si="270"/>
        <v/>
      </c>
      <c r="L1234" s="88" t="str">
        <f t="shared" si="274"/>
        <v/>
      </c>
      <c r="M1234" s="90" t="str">
        <f ca="1">IF(J1234="","",VALUE(LEFT(OFFSET($E$7,$H$13*($J1234-1),0),MAX(ISNUMBER(VALUE(MID(OFFSET($E$7,$H$13*($J1234-1),0),{1,2,3,4,5,6,7,8,9},1)))*{1,2,3,4,5,6,7,8,9}))))</f>
        <v/>
      </c>
      <c r="N1234" s="90" t="str">
        <f t="shared" ca="1" si="268"/>
        <v/>
      </c>
      <c r="O1234" s="91" t="str">
        <f t="shared" si="275"/>
        <v/>
      </c>
      <c r="P1234" s="91" t="str">
        <f t="shared" si="276"/>
        <v/>
      </c>
      <c r="Q1234" s="92" t="str">
        <f t="shared" si="271"/>
        <v/>
      </c>
      <c r="R1234" s="92" t="str">
        <f t="shared" si="277"/>
        <v/>
      </c>
      <c r="S1234" s="92" t="str">
        <f t="shared" si="278"/>
        <v/>
      </c>
      <c r="T1234" s="92" t="str">
        <f t="shared" si="279"/>
        <v/>
      </c>
      <c r="U1234" s="94" t="str">
        <f t="shared" si="272"/>
        <v/>
      </c>
      <c r="V1234" s="95" t="str">
        <f t="shared" si="273"/>
        <v/>
      </c>
      <c r="W1234" s="95" t="str">
        <f t="shared" si="280"/>
        <v/>
      </c>
      <c r="X1234" s="96" t="str">
        <f t="shared" si="281"/>
        <v/>
      </c>
    </row>
    <row r="1235" spans="1:24" ht="14.4" x14ac:dyDescent="0.3">
      <c r="A1235" s="13"/>
      <c r="B1235" s="13"/>
      <c r="C1235" s="13"/>
      <c r="D1235" s="46"/>
      <c r="E1235" s="66"/>
      <c r="J1235" s="88" t="str">
        <f t="shared" si="269"/>
        <v/>
      </c>
      <c r="K1235" s="89" t="str">
        <f t="shared" ca="1" si="270"/>
        <v/>
      </c>
      <c r="L1235" s="88" t="str">
        <f t="shared" si="274"/>
        <v/>
      </c>
      <c r="M1235" s="90" t="str">
        <f ca="1">IF(J1235="","",VALUE(LEFT(OFFSET($E$7,$H$13*($J1235-1),0),MAX(ISNUMBER(VALUE(MID(OFFSET($E$7,$H$13*($J1235-1),0),{1,2,3,4,5,6,7,8,9},1)))*{1,2,3,4,5,6,7,8,9}))))</f>
        <v/>
      </c>
      <c r="N1235" s="90" t="str">
        <f t="shared" ca="1" si="268"/>
        <v/>
      </c>
      <c r="O1235" s="91" t="str">
        <f t="shared" si="275"/>
        <v/>
      </c>
      <c r="P1235" s="91" t="str">
        <f t="shared" si="276"/>
        <v/>
      </c>
      <c r="Q1235" s="92" t="str">
        <f t="shared" si="271"/>
        <v/>
      </c>
      <c r="R1235" s="92" t="str">
        <f t="shared" si="277"/>
        <v/>
      </c>
      <c r="S1235" s="92" t="str">
        <f t="shared" si="278"/>
        <v/>
      </c>
      <c r="T1235" s="92" t="str">
        <f t="shared" si="279"/>
        <v/>
      </c>
      <c r="U1235" s="94" t="str">
        <f t="shared" si="272"/>
        <v/>
      </c>
      <c r="V1235" s="95" t="str">
        <f t="shared" si="273"/>
        <v/>
      </c>
      <c r="W1235" s="95" t="str">
        <f t="shared" si="280"/>
        <v/>
      </c>
      <c r="X1235" s="96" t="str">
        <f t="shared" si="281"/>
        <v/>
      </c>
    </row>
    <row r="1236" spans="1:24" ht="14.4" x14ac:dyDescent="0.3">
      <c r="A1236" s="13"/>
      <c r="B1236" s="13"/>
      <c r="C1236" s="13"/>
      <c r="D1236" s="46"/>
      <c r="E1236" s="66"/>
      <c r="J1236" s="88" t="str">
        <f t="shared" si="269"/>
        <v/>
      </c>
      <c r="K1236" s="89" t="str">
        <f t="shared" ca="1" si="270"/>
        <v/>
      </c>
      <c r="L1236" s="88" t="str">
        <f t="shared" si="274"/>
        <v/>
      </c>
      <c r="M1236" s="90" t="str">
        <f ca="1">IF(J1236="","",VALUE(LEFT(OFFSET($E$7,$H$13*($J1236-1),0),MAX(ISNUMBER(VALUE(MID(OFFSET($E$7,$H$13*($J1236-1),0),{1,2,3,4,5,6,7,8,9},1)))*{1,2,3,4,5,6,7,8,9}))))</f>
        <v/>
      </c>
      <c r="N1236" s="90" t="str">
        <f t="shared" ca="1" si="268"/>
        <v/>
      </c>
      <c r="O1236" s="91" t="str">
        <f t="shared" si="275"/>
        <v/>
      </c>
      <c r="P1236" s="91" t="str">
        <f t="shared" si="276"/>
        <v/>
      </c>
      <c r="Q1236" s="92" t="str">
        <f t="shared" si="271"/>
        <v/>
      </c>
      <c r="R1236" s="92" t="str">
        <f t="shared" si="277"/>
        <v/>
      </c>
      <c r="S1236" s="92" t="str">
        <f t="shared" si="278"/>
        <v/>
      </c>
      <c r="T1236" s="92" t="str">
        <f t="shared" si="279"/>
        <v/>
      </c>
      <c r="U1236" s="94" t="str">
        <f t="shared" si="272"/>
        <v/>
      </c>
      <c r="V1236" s="95" t="str">
        <f t="shared" si="273"/>
        <v/>
      </c>
      <c r="W1236" s="95" t="str">
        <f t="shared" si="280"/>
        <v/>
      </c>
      <c r="X1236" s="96" t="str">
        <f t="shared" si="281"/>
        <v/>
      </c>
    </row>
    <row r="1237" spans="1:24" ht="14.4" x14ac:dyDescent="0.3">
      <c r="A1237" s="13"/>
      <c r="B1237" s="13"/>
      <c r="C1237" s="13"/>
      <c r="D1237" s="46"/>
      <c r="E1237" s="66"/>
      <c r="J1237" s="88" t="str">
        <f t="shared" si="269"/>
        <v/>
      </c>
      <c r="K1237" s="89" t="str">
        <f t="shared" ca="1" si="270"/>
        <v/>
      </c>
      <c r="L1237" s="88" t="str">
        <f t="shared" si="274"/>
        <v/>
      </c>
      <c r="M1237" s="90" t="str">
        <f ca="1">IF(J1237="","",VALUE(LEFT(OFFSET($E$7,$H$13*($J1237-1),0),MAX(ISNUMBER(VALUE(MID(OFFSET($E$7,$H$13*($J1237-1),0),{1,2,3,4,5,6,7,8,9},1)))*{1,2,3,4,5,6,7,8,9}))))</f>
        <v/>
      </c>
      <c r="N1237" s="90" t="str">
        <f t="shared" ca="1" si="268"/>
        <v/>
      </c>
      <c r="O1237" s="91" t="str">
        <f t="shared" si="275"/>
        <v/>
      </c>
      <c r="P1237" s="91" t="str">
        <f t="shared" si="276"/>
        <v/>
      </c>
      <c r="Q1237" s="92" t="str">
        <f t="shared" si="271"/>
        <v/>
      </c>
      <c r="R1237" s="92" t="str">
        <f t="shared" si="277"/>
        <v/>
      </c>
      <c r="S1237" s="92" t="str">
        <f t="shared" si="278"/>
        <v/>
      </c>
      <c r="T1237" s="92" t="str">
        <f t="shared" si="279"/>
        <v/>
      </c>
      <c r="U1237" s="94" t="str">
        <f t="shared" si="272"/>
        <v/>
      </c>
      <c r="V1237" s="95" t="str">
        <f t="shared" si="273"/>
        <v/>
      </c>
      <c r="W1237" s="95" t="str">
        <f t="shared" si="280"/>
        <v/>
      </c>
      <c r="X1237" s="96" t="str">
        <f t="shared" si="281"/>
        <v/>
      </c>
    </row>
    <row r="1238" spans="1:24" ht="14.4" x14ac:dyDescent="0.3">
      <c r="A1238" s="13"/>
      <c r="B1238" s="13"/>
      <c r="C1238" s="13"/>
      <c r="D1238" s="46"/>
      <c r="E1238" s="66"/>
      <c r="J1238" s="88" t="str">
        <f t="shared" si="269"/>
        <v/>
      </c>
      <c r="K1238" s="89" t="str">
        <f t="shared" ca="1" si="270"/>
        <v/>
      </c>
      <c r="L1238" s="88" t="str">
        <f t="shared" si="274"/>
        <v/>
      </c>
      <c r="M1238" s="90" t="str">
        <f ca="1">IF(J1238="","",VALUE(LEFT(OFFSET($E$7,$H$13*($J1238-1),0),MAX(ISNUMBER(VALUE(MID(OFFSET($E$7,$H$13*($J1238-1),0),{1,2,3,4,5,6,7,8,9},1)))*{1,2,3,4,5,6,7,8,9}))))</f>
        <v/>
      </c>
      <c r="N1238" s="90" t="str">
        <f t="shared" ca="1" si="268"/>
        <v/>
      </c>
      <c r="O1238" s="91" t="str">
        <f t="shared" si="275"/>
        <v/>
      </c>
      <c r="P1238" s="91" t="str">
        <f t="shared" si="276"/>
        <v/>
      </c>
      <c r="Q1238" s="92" t="str">
        <f t="shared" si="271"/>
        <v/>
      </c>
      <c r="R1238" s="92" t="str">
        <f t="shared" si="277"/>
        <v/>
      </c>
      <c r="S1238" s="92" t="str">
        <f t="shared" si="278"/>
        <v/>
      </c>
      <c r="T1238" s="92" t="str">
        <f t="shared" si="279"/>
        <v/>
      </c>
      <c r="U1238" s="94" t="str">
        <f t="shared" si="272"/>
        <v/>
      </c>
      <c r="V1238" s="95" t="str">
        <f t="shared" si="273"/>
        <v/>
      </c>
      <c r="W1238" s="95" t="str">
        <f t="shared" si="280"/>
        <v/>
      </c>
      <c r="X1238" s="96" t="str">
        <f t="shared" si="281"/>
        <v/>
      </c>
    </row>
    <row r="1239" spans="1:24" ht="14.4" x14ac:dyDescent="0.3">
      <c r="A1239" s="13"/>
      <c r="B1239" s="13"/>
      <c r="C1239" s="13"/>
      <c r="D1239" s="46"/>
      <c r="E1239" s="66"/>
      <c r="J1239" s="88" t="str">
        <f t="shared" si="269"/>
        <v/>
      </c>
      <c r="K1239" s="89" t="str">
        <f t="shared" ca="1" si="270"/>
        <v/>
      </c>
      <c r="L1239" s="88" t="str">
        <f t="shared" si="274"/>
        <v/>
      </c>
      <c r="M1239" s="90" t="str">
        <f ca="1">IF(J1239="","",VALUE(LEFT(OFFSET($E$7,$H$13*($J1239-1),0),MAX(ISNUMBER(VALUE(MID(OFFSET($E$7,$H$13*($J1239-1),0),{1,2,3,4,5,6,7,8,9},1)))*{1,2,3,4,5,6,7,8,9}))))</f>
        <v/>
      </c>
      <c r="N1239" s="90" t="str">
        <f t="shared" ca="1" si="268"/>
        <v/>
      </c>
      <c r="O1239" s="91" t="str">
        <f t="shared" si="275"/>
        <v/>
      </c>
      <c r="P1239" s="91" t="str">
        <f t="shared" si="276"/>
        <v/>
      </c>
      <c r="Q1239" s="92" t="str">
        <f t="shared" si="271"/>
        <v/>
      </c>
      <c r="R1239" s="92" t="str">
        <f t="shared" si="277"/>
        <v/>
      </c>
      <c r="S1239" s="92" t="str">
        <f t="shared" si="278"/>
        <v/>
      </c>
      <c r="T1239" s="92" t="str">
        <f t="shared" si="279"/>
        <v/>
      </c>
      <c r="U1239" s="94" t="str">
        <f t="shared" si="272"/>
        <v/>
      </c>
      <c r="V1239" s="95" t="str">
        <f t="shared" si="273"/>
        <v/>
      </c>
      <c r="W1239" s="95" t="str">
        <f t="shared" si="280"/>
        <v/>
      </c>
      <c r="X1239" s="96" t="str">
        <f t="shared" si="281"/>
        <v/>
      </c>
    </row>
    <row r="1240" spans="1:24" ht="14.4" x14ac:dyDescent="0.3">
      <c r="A1240" s="13"/>
      <c r="B1240" s="13"/>
      <c r="C1240" s="13"/>
      <c r="D1240" s="46"/>
      <c r="E1240" s="66"/>
      <c r="J1240" s="88" t="str">
        <f t="shared" si="269"/>
        <v/>
      </c>
      <c r="K1240" s="89" t="str">
        <f t="shared" ca="1" si="270"/>
        <v/>
      </c>
      <c r="L1240" s="88" t="str">
        <f t="shared" si="274"/>
        <v/>
      </c>
      <c r="M1240" s="90" t="str">
        <f ca="1">IF(J1240="","",VALUE(LEFT(OFFSET($E$7,$H$13*($J1240-1),0),MAX(ISNUMBER(VALUE(MID(OFFSET($E$7,$H$13*($J1240-1),0),{1,2,3,4,5,6,7,8,9},1)))*{1,2,3,4,5,6,7,8,9}))))</f>
        <v/>
      </c>
      <c r="N1240" s="90" t="str">
        <f t="shared" ca="1" si="268"/>
        <v/>
      </c>
      <c r="O1240" s="91" t="str">
        <f t="shared" si="275"/>
        <v/>
      </c>
      <c r="P1240" s="91" t="str">
        <f t="shared" si="276"/>
        <v/>
      </c>
      <c r="Q1240" s="92" t="str">
        <f t="shared" si="271"/>
        <v/>
      </c>
      <c r="R1240" s="92" t="str">
        <f t="shared" si="277"/>
        <v/>
      </c>
      <c r="S1240" s="92" t="str">
        <f t="shared" si="278"/>
        <v/>
      </c>
      <c r="T1240" s="92" t="str">
        <f t="shared" si="279"/>
        <v/>
      </c>
      <c r="U1240" s="94" t="str">
        <f t="shared" si="272"/>
        <v/>
      </c>
      <c r="V1240" s="95" t="str">
        <f t="shared" si="273"/>
        <v/>
      </c>
      <c r="W1240" s="95" t="str">
        <f t="shared" si="280"/>
        <v/>
      </c>
      <c r="X1240" s="96" t="str">
        <f t="shared" si="281"/>
        <v/>
      </c>
    </row>
    <row r="1241" spans="1:24" ht="14.4" x14ac:dyDescent="0.3">
      <c r="A1241" s="13"/>
      <c r="B1241" s="13"/>
      <c r="C1241" s="13"/>
      <c r="D1241" s="46"/>
      <c r="E1241" s="66"/>
      <c r="J1241" s="88" t="str">
        <f t="shared" si="269"/>
        <v/>
      </c>
      <c r="K1241" s="89" t="str">
        <f t="shared" ca="1" si="270"/>
        <v/>
      </c>
      <c r="L1241" s="88" t="str">
        <f t="shared" si="274"/>
        <v/>
      </c>
      <c r="M1241" s="90" t="str">
        <f ca="1">IF(J1241="","",VALUE(LEFT(OFFSET($E$7,$H$13*($J1241-1),0),MAX(ISNUMBER(VALUE(MID(OFFSET($E$7,$H$13*($J1241-1),0),{1,2,3,4,5,6,7,8,9},1)))*{1,2,3,4,5,6,7,8,9}))))</f>
        <v/>
      </c>
      <c r="N1241" s="90" t="str">
        <f t="shared" ca="1" si="268"/>
        <v/>
      </c>
      <c r="O1241" s="91" t="str">
        <f t="shared" si="275"/>
        <v/>
      </c>
      <c r="P1241" s="91" t="str">
        <f t="shared" si="276"/>
        <v/>
      </c>
      <c r="Q1241" s="92" t="str">
        <f t="shared" si="271"/>
        <v/>
      </c>
      <c r="R1241" s="92" t="str">
        <f t="shared" si="277"/>
        <v/>
      </c>
      <c r="S1241" s="92" t="str">
        <f t="shared" si="278"/>
        <v/>
      </c>
      <c r="T1241" s="92" t="str">
        <f t="shared" si="279"/>
        <v/>
      </c>
      <c r="U1241" s="94" t="str">
        <f t="shared" si="272"/>
        <v/>
      </c>
      <c r="V1241" s="95" t="str">
        <f t="shared" si="273"/>
        <v/>
      </c>
      <c r="W1241" s="95" t="str">
        <f t="shared" si="280"/>
        <v/>
      </c>
      <c r="X1241" s="96" t="str">
        <f t="shared" si="281"/>
        <v/>
      </c>
    </row>
    <row r="1242" spans="1:24" ht="14.4" x14ac:dyDescent="0.3">
      <c r="A1242" s="13"/>
      <c r="B1242" s="13"/>
      <c r="C1242" s="13"/>
      <c r="D1242" s="46"/>
      <c r="E1242" s="66"/>
      <c r="J1242" s="88" t="str">
        <f t="shared" si="269"/>
        <v/>
      </c>
      <c r="K1242" s="89" t="str">
        <f t="shared" ca="1" si="270"/>
        <v/>
      </c>
      <c r="L1242" s="88" t="str">
        <f t="shared" si="274"/>
        <v/>
      </c>
      <c r="M1242" s="90" t="str">
        <f ca="1">IF(J1242="","",VALUE(LEFT(OFFSET($E$7,$H$13*($J1242-1),0),MAX(ISNUMBER(VALUE(MID(OFFSET($E$7,$H$13*($J1242-1),0),{1,2,3,4,5,6,7,8,9},1)))*{1,2,3,4,5,6,7,8,9}))))</f>
        <v/>
      </c>
      <c r="N1242" s="90" t="str">
        <f t="shared" ca="1" si="268"/>
        <v/>
      </c>
      <c r="O1242" s="91" t="str">
        <f t="shared" si="275"/>
        <v/>
      </c>
      <c r="P1242" s="91" t="str">
        <f t="shared" si="276"/>
        <v/>
      </c>
      <c r="Q1242" s="92" t="str">
        <f t="shared" si="271"/>
        <v/>
      </c>
      <c r="R1242" s="92" t="str">
        <f t="shared" si="277"/>
        <v/>
      </c>
      <c r="S1242" s="92" t="str">
        <f t="shared" si="278"/>
        <v/>
      </c>
      <c r="T1242" s="92" t="str">
        <f t="shared" si="279"/>
        <v/>
      </c>
      <c r="U1242" s="94" t="str">
        <f t="shared" si="272"/>
        <v/>
      </c>
      <c r="V1242" s="95" t="str">
        <f t="shared" si="273"/>
        <v/>
      </c>
      <c r="W1242" s="95" t="str">
        <f t="shared" si="280"/>
        <v/>
      </c>
      <c r="X1242" s="96" t="str">
        <f t="shared" si="281"/>
        <v/>
      </c>
    </row>
    <row r="1243" spans="1:24" ht="14.4" x14ac:dyDescent="0.3">
      <c r="A1243" s="13"/>
      <c r="B1243" s="13"/>
      <c r="C1243" s="13"/>
      <c r="D1243" s="46"/>
      <c r="E1243" s="66"/>
      <c r="J1243" s="88" t="str">
        <f t="shared" si="269"/>
        <v/>
      </c>
      <c r="K1243" s="89" t="str">
        <f t="shared" ca="1" si="270"/>
        <v/>
      </c>
      <c r="L1243" s="88" t="str">
        <f t="shared" si="274"/>
        <v/>
      </c>
      <c r="M1243" s="90" t="str">
        <f ca="1">IF(J1243="","",VALUE(LEFT(OFFSET($E$7,$H$13*($J1243-1),0),MAX(ISNUMBER(VALUE(MID(OFFSET($E$7,$H$13*($J1243-1),0),{1,2,3,4,5,6,7,8,9},1)))*{1,2,3,4,5,6,7,8,9}))))</f>
        <v/>
      </c>
      <c r="N1243" s="90" t="str">
        <f t="shared" ca="1" si="268"/>
        <v/>
      </c>
      <c r="O1243" s="91" t="str">
        <f t="shared" si="275"/>
        <v/>
      </c>
      <c r="P1243" s="91" t="str">
        <f t="shared" si="276"/>
        <v/>
      </c>
      <c r="Q1243" s="92" t="str">
        <f t="shared" si="271"/>
        <v/>
      </c>
      <c r="R1243" s="92" t="str">
        <f t="shared" si="277"/>
        <v/>
      </c>
      <c r="S1243" s="92" t="str">
        <f t="shared" si="278"/>
        <v/>
      </c>
      <c r="T1243" s="92" t="str">
        <f t="shared" si="279"/>
        <v/>
      </c>
      <c r="U1243" s="94" t="str">
        <f t="shared" si="272"/>
        <v/>
      </c>
      <c r="V1243" s="95" t="str">
        <f t="shared" si="273"/>
        <v/>
      </c>
      <c r="W1243" s="95" t="str">
        <f t="shared" si="280"/>
        <v/>
      </c>
      <c r="X1243" s="96" t="str">
        <f t="shared" si="281"/>
        <v/>
      </c>
    </row>
    <row r="1244" spans="1:24" ht="14.4" x14ac:dyDescent="0.3">
      <c r="A1244" s="13"/>
      <c r="B1244" s="13"/>
      <c r="C1244" s="13"/>
      <c r="D1244" s="46"/>
      <c r="E1244" s="66"/>
      <c r="J1244" s="88" t="str">
        <f t="shared" si="269"/>
        <v/>
      </c>
      <c r="K1244" s="89" t="str">
        <f t="shared" ca="1" si="270"/>
        <v/>
      </c>
      <c r="L1244" s="88" t="str">
        <f t="shared" si="274"/>
        <v/>
      </c>
      <c r="M1244" s="90" t="str">
        <f ca="1">IF(J1244="","",VALUE(LEFT(OFFSET($E$7,$H$13*($J1244-1),0),MAX(ISNUMBER(VALUE(MID(OFFSET($E$7,$H$13*($J1244-1),0),{1,2,3,4,5,6,7,8,9},1)))*{1,2,3,4,5,6,7,8,9}))))</f>
        <v/>
      </c>
      <c r="N1244" s="90" t="str">
        <f t="shared" ca="1" si="268"/>
        <v/>
      </c>
      <c r="O1244" s="91" t="str">
        <f t="shared" si="275"/>
        <v/>
      </c>
      <c r="P1244" s="91" t="str">
        <f t="shared" si="276"/>
        <v/>
      </c>
      <c r="Q1244" s="92" t="str">
        <f t="shared" si="271"/>
        <v/>
      </c>
      <c r="R1244" s="92" t="str">
        <f t="shared" si="277"/>
        <v/>
      </c>
      <c r="S1244" s="92" t="str">
        <f t="shared" si="278"/>
        <v/>
      </c>
      <c r="T1244" s="92" t="str">
        <f t="shared" si="279"/>
        <v/>
      </c>
      <c r="U1244" s="94" t="str">
        <f t="shared" si="272"/>
        <v/>
      </c>
      <c r="V1244" s="95" t="str">
        <f t="shared" si="273"/>
        <v/>
      </c>
      <c r="W1244" s="95" t="str">
        <f t="shared" si="280"/>
        <v/>
      </c>
      <c r="X1244" s="96" t="str">
        <f t="shared" si="281"/>
        <v/>
      </c>
    </row>
    <row r="1245" spans="1:24" ht="14.4" x14ac:dyDescent="0.3">
      <c r="A1245" s="13"/>
      <c r="B1245" s="13"/>
      <c r="C1245" s="13"/>
      <c r="D1245" s="46"/>
      <c r="E1245" s="66"/>
      <c r="J1245" s="88" t="str">
        <f t="shared" si="269"/>
        <v/>
      </c>
      <c r="K1245" s="89" t="str">
        <f t="shared" ca="1" si="270"/>
        <v/>
      </c>
      <c r="L1245" s="88" t="str">
        <f t="shared" si="274"/>
        <v/>
      </c>
      <c r="M1245" s="90" t="str">
        <f ca="1">IF(J1245="","",VALUE(LEFT(OFFSET($E$7,$H$13*($J1245-1),0),MAX(ISNUMBER(VALUE(MID(OFFSET($E$7,$H$13*($J1245-1),0),{1,2,3,4,5,6,7,8,9},1)))*{1,2,3,4,5,6,7,8,9}))))</f>
        <v/>
      </c>
      <c r="N1245" s="90" t="str">
        <f t="shared" ca="1" si="268"/>
        <v/>
      </c>
      <c r="O1245" s="91" t="str">
        <f t="shared" si="275"/>
        <v/>
      </c>
      <c r="P1245" s="91" t="str">
        <f t="shared" si="276"/>
        <v/>
      </c>
      <c r="Q1245" s="92" t="str">
        <f t="shared" si="271"/>
        <v/>
      </c>
      <c r="R1245" s="92" t="str">
        <f t="shared" si="277"/>
        <v/>
      </c>
      <c r="S1245" s="92" t="str">
        <f t="shared" si="278"/>
        <v/>
      </c>
      <c r="T1245" s="92" t="str">
        <f t="shared" si="279"/>
        <v/>
      </c>
      <c r="U1245" s="94" t="str">
        <f t="shared" si="272"/>
        <v/>
      </c>
      <c r="V1245" s="95" t="str">
        <f t="shared" si="273"/>
        <v/>
      </c>
      <c r="W1245" s="95" t="str">
        <f t="shared" si="280"/>
        <v/>
      </c>
      <c r="X1245" s="96" t="str">
        <f t="shared" si="281"/>
        <v/>
      </c>
    </row>
    <row r="1246" spans="1:24" ht="14.4" x14ac:dyDescent="0.3">
      <c r="A1246" s="13"/>
      <c r="B1246" s="13"/>
      <c r="C1246" s="13"/>
      <c r="D1246" s="46"/>
      <c r="E1246" s="66"/>
      <c r="J1246" s="88" t="str">
        <f t="shared" si="269"/>
        <v/>
      </c>
      <c r="K1246" s="89" t="str">
        <f t="shared" ca="1" si="270"/>
        <v/>
      </c>
      <c r="L1246" s="88" t="str">
        <f t="shared" si="274"/>
        <v/>
      </c>
      <c r="M1246" s="90" t="str">
        <f ca="1">IF(J1246="","",VALUE(LEFT(OFFSET($E$7,$H$13*($J1246-1),0),MAX(ISNUMBER(VALUE(MID(OFFSET($E$7,$H$13*($J1246-1),0),{1,2,3,4,5,6,7,8,9},1)))*{1,2,3,4,5,6,7,8,9}))))</f>
        <v/>
      </c>
      <c r="N1246" s="90" t="str">
        <f t="shared" ca="1" si="268"/>
        <v/>
      </c>
      <c r="O1246" s="91" t="str">
        <f t="shared" si="275"/>
        <v/>
      </c>
      <c r="P1246" s="91" t="str">
        <f t="shared" si="276"/>
        <v/>
      </c>
      <c r="Q1246" s="92" t="str">
        <f t="shared" si="271"/>
        <v/>
      </c>
      <c r="R1246" s="92" t="str">
        <f t="shared" si="277"/>
        <v/>
      </c>
      <c r="S1246" s="92" t="str">
        <f t="shared" si="278"/>
        <v/>
      </c>
      <c r="T1246" s="92" t="str">
        <f t="shared" si="279"/>
        <v/>
      </c>
      <c r="U1246" s="94" t="str">
        <f t="shared" si="272"/>
        <v/>
      </c>
      <c r="V1246" s="95" t="str">
        <f t="shared" si="273"/>
        <v/>
      </c>
      <c r="W1246" s="95" t="str">
        <f t="shared" si="280"/>
        <v/>
      </c>
      <c r="X1246" s="96" t="str">
        <f t="shared" si="281"/>
        <v/>
      </c>
    </row>
    <row r="1247" spans="1:24" ht="14.4" x14ac:dyDescent="0.3">
      <c r="A1247" s="13"/>
      <c r="B1247" s="13"/>
      <c r="C1247" s="13"/>
      <c r="D1247" s="46"/>
      <c r="E1247" s="66"/>
      <c r="J1247" s="88" t="str">
        <f t="shared" si="269"/>
        <v/>
      </c>
      <c r="K1247" s="89" t="str">
        <f t="shared" ca="1" si="270"/>
        <v/>
      </c>
      <c r="L1247" s="88" t="str">
        <f t="shared" si="274"/>
        <v/>
      </c>
      <c r="M1247" s="90" t="str">
        <f ca="1">IF(J1247="","",VALUE(LEFT(OFFSET($E$7,$H$13*($J1247-1),0),MAX(ISNUMBER(VALUE(MID(OFFSET($E$7,$H$13*($J1247-1),0),{1,2,3,4,5,6,7,8,9},1)))*{1,2,3,4,5,6,7,8,9}))))</f>
        <v/>
      </c>
      <c r="N1247" s="90" t="str">
        <f t="shared" ca="1" si="268"/>
        <v/>
      </c>
      <c r="O1247" s="91" t="str">
        <f t="shared" si="275"/>
        <v/>
      </c>
      <c r="P1247" s="91" t="str">
        <f t="shared" si="276"/>
        <v/>
      </c>
      <c r="Q1247" s="92" t="str">
        <f t="shared" si="271"/>
        <v/>
      </c>
      <c r="R1247" s="92" t="str">
        <f t="shared" si="277"/>
        <v/>
      </c>
      <c r="S1247" s="92" t="str">
        <f t="shared" si="278"/>
        <v/>
      </c>
      <c r="T1247" s="92" t="str">
        <f t="shared" si="279"/>
        <v/>
      </c>
      <c r="U1247" s="94" t="str">
        <f t="shared" si="272"/>
        <v/>
      </c>
      <c r="V1247" s="95" t="str">
        <f t="shared" si="273"/>
        <v/>
      </c>
      <c r="W1247" s="95" t="str">
        <f t="shared" si="280"/>
        <v/>
      </c>
      <c r="X1247" s="96" t="str">
        <f t="shared" si="281"/>
        <v/>
      </c>
    </row>
    <row r="1248" spans="1:24" ht="14.4" x14ac:dyDescent="0.3">
      <c r="A1248" s="13"/>
      <c r="B1248" s="13"/>
      <c r="C1248" s="13"/>
      <c r="D1248" s="46"/>
      <c r="E1248" s="66"/>
      <c r="J1248" s="88" t="str">
        <f t="shared" si="269"/>
        <v/>
      </c>
      <c r="K1248" s="89" t="str">
        <f t="shared" ca="1" si="270"/>
        <v/>
      </c>
      <c r="L1248" s="88" t="str">
        <f t="shared" si="274"/>
        <v/>
      </c>
      <c r="M1248" s="90" t="str">
        <f ca="1">IF(J1248="","",VALUE(LEFT(OFFSET($E$7,$H$13*($J1248-1),0),MAX(ISNUMBER(VALUE(MID(OFFSET($E$7,$H$13*($J1248-1),0),{1,2,3,4,5,6,7,8,9},1)))*{1,2,3,4,5,6,7,8,9}))))</f>
        <v/>
      </c>
      <c r="N1248" s="90" t="str">
        <f t="shared" ca="1" si="268"/>
        <v/>
      </c>
      <c r="O1248" s="91" t="str">
        <f t="shared" si="275"/>
        <v/>
      </c>
      <c r="P1248" s="91" t="str">
        <f t="shared" si="276"/>
        <v/>
      </c>
      <c r="Q1248" s="92" t="str">
        <f t="shared" si="271"/>
        <v/>
      </c>
      <c r="R1248" s="92" t="str">
        <f t="shared" si="277"/>
        <v/>
      </c>
      <c r="S1248" s="92" t="str">
        <f t="shared" si="278"/>
        <v/>
      </c>
      <c r="T1248" s="92" t="str">
        <f t="shared" si="279"/>
        <v/>
      </c>
      <c r="U1248" s="94" t="str">
        <f t="shared" si="272"/>
        <v/>
      </c>
      <c r="V1248" s="95" t="str">
        <f t="shared" si="273"/>
        <v/>
      </c>
      <c r="W1248" s="95" t="str">
        <f t="shared" si="280"/>
        <v/>
      </c>
      <c r="X1248" s="96" t="str">
        <f t="shared" si="281"/>
        <v/>
      </c>
    </row>
    <row r="1249" spans="1:24" ht="14.4" x14ac:dyDescent="0.3">
      <c r="A1249" s="13"/>
      <c r="B1249" s="13"/>
      <c r="C1249" s="13"/>
      <c r="D1249" s="46"/>
      <c r="E1249" s="66"/>
      <c r="J1249" s="88" t="str">
        <f t="shared" si="269"/>
        <v/>
      </c>
      <c r="K1249" s="89" t="str">
        <f t="shared" ca="1" si="270"/>
        <v/>
      </c>
      <c r="L1249" s="88" t="str">
        <f t="shared" si="274"/>
        <v/>
      </c>
      <c r="M1249" s="90" t="str">
        <f ca="1">IF(J1249="","",VALUE(LEFT(OFFSET($E$7,$H$13*($J1249-1),0),MAX(ISNUMBER(VALUE(MID(OFFSET($E$7,$H$13*($J1249-1),0),{1,2,3,4,5,6,7,8,9},1)))*{1,2,3,4,5,6,7,8,9}))))</f>
        <v/>
      </c>
      <c r="N1249" s="90" t="str">
        <f t="shared" ca="1" si="268"/>
        <v/>
      </c>
      <c r="O1249" s="91" t="str">
        <f t="shared" si="275"/>
        <v/>
      </c>
      <c r="P1249" s="91" t="str">
        <f t="shared" si="276"/>
        <v/>
      </c>
      <c r="Q1249" s="92" t="str">
        <f t="shared" si="271"/>
        <v/>
      </c>
      <c r="R1249" s="92" t="str">
        <f t="shared" si="277"/>
        <v/>
      </c>
      <c r="S1249" s="92" t="str">
        <f t="shared" si="278"/>
        <v/>
      </c>
      <c r="T1249" s="92" t="str">
        <f t="shared" si="279"/>
        <v/>
      </c>
      <c r="U1249" s="94" t="str">
        <f t="shared" si="272"/>
        <v/>
      </c>
      <c r="V1249" s="95" t="str">
        <f t="shared" si="273"/>
        <v/>
      </c>
      <c r="W1249" s="95" t="str">
        <f t="shared" si="280"/>
        <v/>
      </c>
      <c r="X1249" s="96" t="str">
        <f t="shared" si="281"/>
        <v/>
      </c>
    </row>
    <row r="1250" spans="1:24" ht="14.4" x14ac:dyDescent="0.3">
      <c r="A1250" s="13"/>
      <c r="B1250" s="13"/>
      <c r="C1250" s="13"/>
      <c r="D1250" s="46"/>
      <c r="E1250" s="66"/>
      <c r="J1250" s="88" t="str">
        <f t="shared" si="269"/>
        <v/>
      </c>
      <c r="K1250" s="89" t="str">
        <f t="shared" ca="1" si="270"/>
        <v/>
      </c>
      <c r="L1250" s="88" t="str">
        <f t="shared" si="274"/>
        <v/>
      </c>
      <c r="M1250" s="90" t="str">
        <f ca="1">IF(J1250="","",VALUE(LEFT(OFFSET($E$7,$H$13*($J1250-1),0),MAX(ISNUMBER(VALUE(MID(OFFSET($E$7,$H$13*($J1250-1),0),{1,2,3,4,5,6,7,8,9},1)))*{1,2,3,4,5,6,7,8,9}))))</f>
        <v/>
      </c>
      <c r="N1250" s="90" t="str">
        <f t="shared" ca="1" si="268"/>
        <v/>
      </c>
      <c r="O1250" s="91" t="str">
        <f t="shared" si="275"/>
        <v/>
      </c>
      <c r="P1250" s="91" t="str">
        <f t="shared" si="276"/>
        <v/>
      </c>
      <c r="Q1250" s="92" t="str">
        <f t="shared" si="271"/>
        <v/>
      </c>
      <c r="R1250" s="92" t="str">
        <f t="shared" si="277"/>
        <v/>
      </c>
      <c r="S1250" s="92" t="str">
        <f t="shared" si="278"/>
        <v/>
      </c>
      <c r="T1250" s="92" t="str">
        <f t="shared" si="279"/>
        <v/>
      </c>
      <c r="U1250" s="94" t="str">
        <f t="shared" si="272"/>
        <v/>
      </c>
      <c r="V1250" s="95" t="str">
        <f t="shared" si="273"/>
        <v/>
      </c>
      <c r="W1250" s="95" t="str">
        <f t="shared" si="280"/>
        <v/>
      </c>
      <c r="X1250" s="96" t="str">
        <f t="shared" si="281"/>
        <v/>
      </c>
    </row>
    <row r="1251" spans="1:24" ht="14.4" x14ac:dyDescent="0.3">
      <c r="A1251" s="13"/>
      <c r="B1251" s="13"/>
      <c r="C1251" s="13"/>
      <c r="D1251" s="46"/>
      <c r="E1251" s="66"/>
      <c r="J1251" s="88" t="str">
        <f t="shared" si="269"/>
        <v/>
      </c>
      <c r="K1251" s="89" t="str">
        <f t="shared" ca="1" si="270"/>
        <v/>
      </c>
      <c r="L1251" s="88" t="str">
        <f t="shared" si="274"/>
        <v/>
      </c>
      <c r="M1251" s="90" t="str">
        <f ca="1">IF(J1251="","",VALUE(LEFT(OFFSET($E$7,$H$13*($J1251-1),0),MAX(ISNUMBER(VALUE(MID(OFFSET($E$7,$H$13*($J1251-1),0),{1,2,3,4,5,6,7,8,9},1)))*{1,2,3,4,5,6,7,8,9}))))</f>
        <v/>
      </c>
      <c r="N1251" s="90" t="str">
        <f t="shared" ca="1" si="268"/>
        <v/>
      </c>
      <c r="O1251" s="91" t="str">
        <f t="shared" si="275"/>
        <v/>
      </c>
      <c r="P1251" s="91" t="str">
        <f t="shared" si="276"/>
        <v/>
      </c>
      <c r="Q1251" s="92" t="str">
        <f t="shared" si="271"/>
        <v/>
      </c>
      <c r="R1251" s="92" t="str">
        <f t="shared" si="277"/>
        <v/>
      </c>
      <c r="S1251" s="92" t="str">
        <f t="shared" si="278"/>
        <v/>
      </c>
      <c r="T1251" s="92" t="str">
        <f t="shared" si="279"/>
        <v/>
      </c>
      <c r="U1251" s="94" t="str">
        <f t="shared" si="272"/>
        <v/>
      </c>
      <c r="V1251" s="95" t="str">
        <f t="shared" si="273"/>
        <v/>
      </c>
      <c r="W1251" s="95" t="str">
        <f t="shared" si="280"/>
        <v/>
      </c>
      <c r="X1251" s="96" t="str">
        <f t="shared" si="281"/>
        <v/>
      </c>
    </row>
    <row r="1252" spans="1:24" ht="14.4" x14ac:dyDescent="0.3">
      <c r="A1252" s="13"/>
      <c r="B1252" s="13"/>
      <c r="C1252" s="13"/>
      <c r="D1252" s="46"/>
      <c r="E1252" s="66"/>
      <c r="J1252" s="88" t="str">
        <f t="shared" si="269"/>
        <v/>
      </c>
      <c r="K1252" s="89" t="str">
        <f t="shared" ca="1" si="270"/>
        <v/>
      </c>
      <c r="L1252" s="88" t="str">
        <f t="shared" si="274"/>
        <v/>
      </c>
      <c r="M1252" s="90" t="str">
        <f ca="1">IF(J1252="","",VALUE(LEFT(OFFSET($E$7,$H$13*($J1252-1),0),MAX(ISNUMBER(VALUE(MID(OFFSET($E$7,$H$13*($J1252-1),0),{1,2,3,4,5,6,7,8,9},1)))*{1,2,3,4,5,6,7,8,9}))))</f>
        <v/>
      </c>
      <c r="N1252" s="90" t="str">
        <f t="shared" ca="1" si="268"/>
        <v/>
      </c>
      <c r="O1252" s="91" t="str">
        <f t="shared" si="275"/>
        <v/>
      </c>
      <c r="P1252" s="91" t="str">
        <f t="shared" si="276"/>
        <v/>
      </c>
      <c r="Q1252" s="92" t="str">
        <f t="shared" si="271"/>
        <v/>
      </c>
      <c r="R1252" s="92" t="str">
        <f t="shared" si="277"/>
        <v/>
      </c>
      <c r="S1252" s="92" t="str">
        <f t="shared" si="278"/>
        <v/>
      </c>
      <c r="T1252" s="92" t="str">
        <f t="shared" si="279"/>
        <v/>
      </c>
      <c r="U1252" s="94" t="str">
        <f t="shared" si="272"/>
        <v/>
      </c>
      <c r="V1252" s="95" t="str">
        <f t="shared" si="273"/>
        <v/>
      </c>
      <c r="W1252" s="95" t="str">
        <f t="shared" si="280"/>
        <v/>
      </c>
      <c r="X1252" s="96" t="str">
        <f t="shared" si="281"/>
        <v/>
      </c>
    </row>
    <row r="1253" spans="1:24" ht="14.4" x14ac:dyDescent="0.3">
      <c r="A1253" s="13"/>
      <c r="B1253" s="13"/>
      <c r="C1253" s="13"/>
      <c r="D1253" s="46"/>
      <c r="E1253" s="66"/>
      <c r="J1253" s="88" t="str">
        <f t="shared" si="269"/>
        <v/>
      </c>
      <c r="K1253" s="89" t="str">
        <f t="shared" ca="1" si="270"/>
        <v/>
      </c>
      <c r="L1253" s="88" t="str">
        <f t="shared" si="274"/>
        <v/>
      </c>
      <c r="M1253" s="90" t="str">
        <f ca="1">IF(J1253="","",VALUE(LEFT(OFFSET($E$7,$H$13*($J1253-1),0),MAX(ISNUMBER(VALUE(MID(OFFSET($E$7,$H$13*($J1253-1),0),{1,2,3,4,5,6,7,8,9},1)))*{1,2,3,4,5,6,7,8,9}))))</f>
        <v/>
      </c>
      <c r="N1253" s="90" t="str">
        <f t="shared" ca="1" si="268"/>
        <v/>
      </c>
      <c r="O1253" s="91" t="str">
        <f t="shared" si="275"/>
        <v/>
      </c>
      <c r="P1253" s="91" t="str">
        <f t="shared" si="276"/>
        <v/>
      </c>
      <c r="Q1253" s="92" t="str">
        <f t="shared" si="271"/>
        <v/>
      </c>
      <c r="R1253" s="92" t="str">
        <f t="shared" si="277"/>
        <v/>
      </c>
      <c r="S1253" s="92" t="str">
        <f t="shared" si="278"/>
        <v/>
      </c>
      <c r="T1253" s="92" t="str">
        <f t="shared" si="279"/>
        <v/>
      </c>
      <c r="U1253" s="94" t="str">
        <f t="shared" si="272"/>
        <v/>
      </c>
      <c r="V1253" s="95" t="str">
        <f t="shared" si="273"/>
        <v/>
      </c>
      <c r="W1253" s="95" t="str">
        <f t="shared" si="280"/>
        <v/>
      </c>
      <c r="X1253" s="96" t="str">
        <f t="shared" si="281"/>
        <v/>
      </c>
    </row>
    <row r="1254" spans="1:24" ht="14.4" x14ac:dyDescent="0.3">
      <c r="A1254" s="13"/>
      <c r="B1254" s="13"/>
      <c r="C1254" s="13"/>
      <c r="D1254" s="46"/>
      <c r="E1254" s="66"/>
      <c r="J1254" s="88" t="str">
        <f t="shared" si="269"/>
        <v/>
      </c>
      <c r="K1254" s="89" t="str">
        <f t="shared" ca="1" si="270"/>
        <v/>
      </c>
      <c r="L1254" s="88" t="str">
        <f t="shared" si="274"/>
        <v/>
      </c>
      <c r="M1254" s="90" t="str">
        <f ca="1">IF(J1254="","",VALUE(LEFT(OFFSET($E$7,$H$13*($J1254-1),0),MAX(ISNUMBER(VALUE(MID(OFFSET($E$7,$H$13*($J1254-1),0),{1,2,3,4,5,6,7,8,9},1)))*{1,2,3,4,5,6,7,8,9}))))</f>
        <v/>
      </c>
      <c r="N1254" s="90" t="str">
        <f t="shared" ca="1" si="268"/>
        <v/>
      </c>
      <c r="O1254" s="91" t="str">
        <f t="shared" si="275"/>
        <v/>
      </c>
      <c r="P1254" s="91" t="str">
        <f t="shared" si="276"/>
        <v/>
      </c>
      <c r="Q1254" s="92" t="str">
        <f t="shared" si="271"/>
        <v/>
      </c>
      <c r="R1254" s="92" t="str">
        <f t="shared" si="277"/>
        <v/>
      </c>
      <c r="S1254" s="92" t="str">
        <f t="shared" si="278"/>
        <v/>
      </c>
      <c r="T1254" s="92" t="str">
        <f t="shared" si="279"/>
        <v/>
      </c>
      <c r="U1254" s="94" t="str">
        <f t="shared" si="272"/>
        <v/>
      </c>
      <c r="V1254" s="95" t="str">
        <f t="shared" si="273"/>
        <v/>
      </c>
      <c r="W1254" s="95" t="str">
        <f t="shared" si="280"/>
        <v/>
      </c>
      <c r="X1254" s="96" t="str">
        <f t="shared" si="281"/>
        <v/>
      </c>
    </row>
    <row r="1255" spans="1:24" ht="14.4" x14ac:dyDescent="0.3">
      <c r="A1255" s="13"/>
      <c r="B1255" s="13"/>
      <c r="C1255" s="13"/>
      <c r="D1255" s="46"/>
      <c r="E1255" s="66"/>
      <c r="J1255" s="88" t="str">
        <f t="shared" si="269"/>
        <v/>
      </c>
      <c r="K1255" s="89" t="str">
        <f t="shared" ca="1" si="270"/>
        <v/>
      </c>
      <c r="L1255" s="88" t="str">
        <f t="shared" si="274"/>
        <v/>
      </c>
      <c r="M1255" s="90" t="str">
        <f ca="1">IF(J1255="","",VALUE(LEFT(OFFSET($E$7,$H$13*($J1255-1),0),MAX(ISNUMBER(VALUE(MID(OFFSET($E$7,$H$13*($J1255-1),0),{1,2,3,4,5,6,7,8,9},1)))*{1,2,3,4,5,6,7,8,9}))))</f>
        <v/>
      </c>
      <c r="N1255" s="90" t="str">
        <f t="shared" ca="1" si="268"/>
        <v/>
      </c>
      <c r="O1255" s="91" t="str">
        <f t="shared" si="275"/>
        <v/>
      </c>
      <c r="P1255" s="91" t="str">
        <f t="shared" si="276"/>
        <v/>
      </c>
      <c r="Q1255" s="92" t="str">
        <f t="shared" si="271"/>
        <v/>
      </c>
      <c r="R1255" s="92" t="str">
        <f t="shared" si="277"/>
        <v/>
      </c>
      <c r="S1255" s="92" t="str">
        <f t="shared" si="278"/>
        <v/>
      </c>
      <c r="T1255" s="92" t="str">
        <f t="shared" si="279"/>
        <v/>
      </c>
      <c r="U1255" s="94" t="str">
        <f t="shared" si="272"/>
        <v/>
      </c>
      <c r="V1255" s="95" t="str">
        <f t="shared" si="273"/>
        <v/>
      </c>
      <c r="W1255" s="95" t="str">
        <f t="shared" si="280"/>
        <v/>
      </c>
      <c r="X1255" s="96" t="str">
        <f t="shared" si="281"/>
        <v/>
      </c>
    </row>
    <row r="1256" spans="1:24" ht="14.4" x14ac:dyDescent="0.3">
      <c r="A1256" s="13"/>
      <c r="B1256" s="13"/>
      <c r="C1256" s="13"/>
      <c r="D1256" s="46"/>
      <c r="E1256" s="66"/>
      <c r="J1256" s="88" t="str">
        <f t="shared" si="269"/>
        <v/>
      </c>
      <c r="K1256" s="89" t="str">
        <f t="shared" ca="1" si="270"/>
        <v/>
      </c>
      <c r="L1256" s="88" t="str">
        <f t="shared" si="274"/>
        <v/>
      </c>
      <c r="M1256" s="90" t="str">
        <f ca="1">IF(J1256="","",VALUE(LEFT(OFFSET($E$7,$H$13*($J1256-1),0),MAX(ISNUMBER(VALUE(MID(OFFSET($E$7,$H$13*($J1256-1),0),{1,2,3,4,5,6,7,8,9},1)))*{1,2,3,4,5,6,7,8,9}))))</f>
        <v/>
      </c>
      <c r="N1256" s="90" t="str">
        <f t="shared" ca="1" si="268"/>
        <v/>
      </c>
      <c r="O1256" s="91" t="str">
        <f t="shared" si="275"/>
        <v/>
      </c>
      <c r="P1256" s="91" t="str">
        <f t="shared" si="276"/>
        <v/>
      </c>
      <c r="Q1256" s="92" t="str">
        <f t="shared" si="271"/>
        <v/>
      </c>
      <c r="R1256" s="92" t="str">
        <f t="shared" si="277"/>
        <v/>
      </c>
      <c r="S1256" s="92" t="str">
        <f t="shared" si="278"/>
        <v/>
      </c>
      <c r="T1256" s="92" t="str">
        <f t="shared" si="279"/>
        <v/>
      </c>
      <c r="U1256" s="94" t="str">
        <f t="shared" si="272"/>
        <v/>
      </c>
      <c r="V1256" s="95" t="str">
        <f t="shared" si="273"/>
        <v/>
      </c>
      <c r="W1256" s="95" t="str">
        <f t="shared" si="280"/>
        <v/>
      </c>
      <c r="X1256" s="96" t="str">
        <f t="shared" si="281"/>
        <v/>
      </c>
    </row>
    <row r="1257" spans="1:24" ht="14.4" x14ac:dyDescent="0.3">
      <c r="A1257" s="13"/>
      <c r="B1257" s="13"/>
      <c r="C1257" s="13"/>
      <c r="D1257" s="46"/>
      <c r="E1257" s="66"/>
      <c r="J1257" s="88" t="str">
        <f t="shared" si="269"/>
        <v/>
      </c>
      <c r="K1257" s="89" t="str">
        <f t="shared" ca="1" si="270"/>
        <v/>
      </c>
      <c r="L1257" s="88" t="str">
        <f t="shared" si="274"/>
        <v/>
      </c>
      <c r="M1257" s="90" t="str">
        <f ca="1">IF(J1257="","",VALUE(LEFT(OFFSET($E$7,$H$13*($J1257-1),0),MAX(ISNUMBER(VALUE(MID(OFFSET($E$7,$H$13*($J1257-1),0),{1,2,3,4,5,6,7,8,9},1)))*{1,2,3,4,5,6,7,8,9}))))</f>
        <v/>
      </c>
      <c r="N1257" s="90" t="str">
        <f t="shared" ca="1" si="268"/>
        <v/>
      </c>
      <c r="O1257" s="91" t="str">
        <f t="shared" si="275"/>
        <v/>
      </c>
      <c r="P1257" s="91" t="str">
        <f t="shared" si="276"/>
        <v/>
      </c>
      <c r="Q1257" s="92" t="str">
        <f t="shared" si="271"/>
        <v/>
      </c>
      <c r="R1257" s="92" t="str">
        <f t="shared" si="277"/>
        <v/>
      </c>
      <c r="S1257" s="92" t="str">
        <f t="shared" si="278"/>
        <v/>
      </c>
      <c r="T1257" s="92" t="str">
        <f t="shared" si="279"/>
        <v/>
      </c>
      <c r="U1257" s="94" t="str">
        <f t="shared" si="272"/>
        <v/>
      </c>
      <c r="V1257" s="95" t="str">
        <f t="shared" si="273"/>
        <v/>
      </c>
      <c r="W1257" s="95" t="str">
        <f t="shared" si="280"/>
        <v/>
      </c>
      <c r="X1257" s="96" t="str">
        <f t="shared" si="281"/>
        <v/>
      </c>
    </row>
    <row r="1258" spans="1:24" ht="14.4" x14ac:dyDescent="0.3">
      <c r="A1258" s="13"/>
      <c r="B1258" s="13"/>
      <c r="C1258" s="13"/>
      <c r="D1258" s="46"/>
      <c r="E1258" s="66"/>
      <c r="J1258" s="88" t="str">
        <f t="shared" si="269"/>
        <v/>
      </c>
      <c r="K1258" s="89" t="str">
        <f t="shared" ca="1" si="270"/>
        <v/>
      </c>
      <c r="L1258" s="88" t="str">
        <f t="shared" si="274"/>
        <v/>
      </c>
      <c r="M1258" s="90" t="str">
        <f ca="1">IF(J1258="","",VALUE(LEFT(OFFSET($E$7,$H$13*($J1258-1),0),MAX(ISNUMBER(VALUE(MID(OFFSET($E$7,$H$13*($J1258-1),0),{1,2,3,4,5,6,7,8,9},1)))*{1,2,3,4,5,6,7,8,9}))))</f>
        <v/>
      </c>
      <c r="N1258" s="90" t="str">
        <f t="shared" ca="1" si="268"/>
        <v/>
      </c>
      <c r="O1258" s="91" t="str">
        <f t="shared" si="275"/>
        <v/>
      </c>
      <c r="P1258" s="91" t="str">
        <f t="shared" si="276"/>
        <v/>
      </c>
      <c r="Q1258" s="92" t="str">
        <f t="shared" si="271"/>
        <v/>
      </c>
      <c r="R1258" s="92" t="str">
        <f t="shared" si="277"/>
        <v/>
      </c>
      <c r="S1258" s="92" t="str">
        <f t="shared" si="278"/>
        <v/>
      </c>
      <c r="T1258" s="92" t="str">
        <f t="shared" si="279"/>
        <v/>
      </c>
      <c r="U1258" s="94" t="str">
        <f t="shared" si="272"/>
        <v/>
      </c>
      <c r="V1258" s="95" t="str">
        <f t="shared" si="273"/>
        <v/>
      </c>
      <c r="W1258" s="95" t="str">
        <f t="shared" si="280"/>
        <v/>
      </c>
      <c r="X1258" s="96" t="str">
        <f t="shared" si="281"/>
        <v/>
      </c>
    </row>
    <row r="1259" spans="1:24" ht="14.4" x14ac:dyDescent="0.3">
      <c r="A1259" s="13"/>
      <c r="B1259" s="13"/>
      <c r="C1259" s="13"/>
      <c r="D1259" s="46"/>
      <c r="E1259" s="66"/>
      <c r="J1259" s="88" t="str">
        <f t="shared" si="269"/>
        <v/>
      </c>
      <c r="K1259" s="89" t="str">
        <f t="shared" ca="1" si="270"/>
        <v/>
      </c>
      <c r="L1259" s="88" t="str">
        <f t="shared" si="274"/>
        <v/>
      </c>
      <c r="M1259" s="90" t="str">
        <f ca="1">IF(J1259="","",VALUE(LEFT(OFFSET($E$7,$H$13*($J1259-1),0),MAX(ISNUMBER(VALUE(MID(OFFSET($E$7,$H$13*($J1259-1),0),{1,2,3,4,5,6,7,8,9},1)))*{1,2,3,4,5,6,7,8,9}))))</f>
        <v/>
      </c>
      <c r="N1259" s="90" t="str">
        <f t="shared" ca="1" si="268"/>
        <v/>
      </c>
      <c r="O1259" s="91" t="str">
        <f t="shared" si="275"/>
        <v/>
      </c>
      <c r="P1259" s="91" t="str">
        <f t="shared" si="276"/>
        <v/>
      </c>
      <c r="Q1259" s="92" t="str">
        <f t="shared" si="271"/>
        <v/>
      </c>
      <c r="R1259" s="92" t="str">
        <f t="shared" si="277"/>
        <v/>
      </c>
      <c r="S1259" s="92" t="str">
        <f t="shared" si="278"/>
        <v/>
      </c>
      <c r="T1259" s="92" t="str">
        <f t="shared" si="279"/>
        <v/>
      </c>
      <c r="U1259" s="94" t="str">
        <f t="shared" si="272"/>
        <v/>
      </c>
      <c r="V1259" s="95" t="str">
        <f t="shared" si="273"/>
        <v/>
      </c>
      <c r="W1259" s="95" t="str">
        <f t="shared" si="280"/>
        <v/>
      </c>
      <c r="X1259" s="96" t="str">
        <f t="shared" si="281"/>
        <v/>
      </c>
    </row>
    <row r="1260" spans="1:24" ht="14.4" x14ac:dyDescent="0.3">
      <c r="A1260" s="13"/>
      <c r="B1260" s="13"/>
      <c r="C1260" s="13"/>
      <c r="D1260" s="46"/>
      <c r="E1260" s="66"/>
      <c r="J1260" s="88" t="str">
        <f t="shared" si="269"/>
        <v/>
      </c>
      <c r="K1260" s="89" t="str">
        <f t="shared" ca="1" si="270"/>
        <v/>
      </c>
      <c r="L1260" s="88" t="str">
        <f t="shared" si="274"/>
        <v/>
      </c>
      <c r="M1260" s="90" t="str">
        <f ca="1">IF(J1260="","",VALUE(LEFT(OFFSET($E$7,$H$13*($J1260-1),0),MAX(ISNUMBER(VALUE(MID(OFFSET($E$7,$H$13*($J1260-1),0),{1,2,3,4,5,6,7,8,9},1)))*{1,2,3,4,5,6,7,8,9}))))</f>
        <v/>
      </c>
      <c r="N1260" s="90" t="str">
        <f t="shared" ca="1" si="268"/>
        <v/>
      </c>
      <c r="O1260" s="91" t="str">
        <f t="shared" si="275"/>
        <v/>
      </c>
      <c r="P1260" s="91" t="str">
        <f t="shared" si="276"/>
        <v/>
      </c>
      <c r="Q1260" s="92" t="str">
        <f t="shared" si="271"/>
        <v/>
      </c>
      <c r="R1260" s="92" t="str">
        <f t="shared" si="277"/>
        <v/>
      </c>
      <c r="S1260" s="92" t="str">
        <f t="shared" si="278"/>
        <v/>
      </c>
      <c r="T1260" s="92" t="str">
        <f t="shared" si="279"/>
        <v/>
      </c>
      <c r="U1260" s="94" t="str">
        <f t="shared" si="272"/>
        <v/>
      </c>
      <c r="V1260" s="95" t="str">
        <f t="shared" si="273"/>
        <v/>
      </c>
      <c r="W1260" s="95" t="str">
        <f t="shared" si="280"/>
        <v/>
      </c>
      <c r="X1260" s="96" t="str">
        <f t="shared" si="281"/>
        <v/>
      </c>
    </row>
    <row r="1261" spans="1:24" ht="14.4" x14ac:dyDescent="0.3">
      <c r="A1261" s="13"/>
      <c r="B1261" s="13"/>
      <c r="C1261" s="13"/>
      <c r="D1261" s="46"/>
      <c r="E1261" s="66"/>
      <c r="J1261" s="88" t="str">
        <f t="shared" si="269"/>
        <v/>
      </c>
      <c r="K1261" s="89" t="str">
        <f t="shared" ca="1" si="270"/>
        <v/>
      </c>
      <c r="L1261" s="88" t="str">
        <f t="shared" si="274"/>
        <v/>
      </c>
      <c r="M1261" s="90" t="str">
        <f ca="1">IF(J1261="","",VALUE(LEFT(OFFSET($E$7,$H$13*($J1261-1),0),MAX(ISNUMBER(VALUE(MID(OFFSET($E$7,$H$13*($J1261-1),0),{1,2,3,4,5,6,7,8,9},1)))*{1,2,3,4,5,6,7,8,9}))))</f>
        <v/>
      </c>
      <c r="N1261" s="90" t="str">
        <f t="shared" ca="1" si="268"/>
        <v/>
      </c>
      <c r="O1261" s="91" t="str">
        <f t="shared" si="275"/>
        <v/>
      </c>
      <c r="P1261" s="91" t="str">
        <f t="shared" si="276"/>
        <v/>
      </c>
      <c r="Q1261" s="92" t="str">
        <f t="shared" si="271"/>
        <v/>
      </c>
      <c r="R1261" s="92" t="str">
        <f t="shared" si="277"/>
        <v/>
      </c>
      <c r="S1261" s="92" t="str">
        <f t="shared" si="278"/>
        <v/>
      </c>
      <c r="T1261" s="92" t="str">
        <f t="shared" si="279"/>
        <v/>
      </c>
      <c r="U1261" s="94" t="str">
        <f t="shared" si="272"/>
        <v/>
      </c>
      <c r="V1261" s="95" t="str">
        <f t="shared" si="273"/>
        <v/>
      </c>
      <c r="W1261" s="95" t="str">
        <f t="shared" si="280"/>
        <v/>
      </c>
      <c r="X1261" s="96" t="str">
        <f t="shared" si="281"/>
        <v/>
      </c>
    </row>
    <row r="1262" spans="1:24" ht="14.4" x14ac:dyDescent="0.3">
      <c r="A1262" s="13"/>
      <c r="B1262" s="13"/>
      <c r="C1262" s="13"/>
      <c r="D1262" s="46"/>
      <c r="E1262" s="66"/>
      <c r="J1262" s="88" t="str">
        <f t="shared" si="269"/>
        <v/>
      </c>
      <c r="K1262" s="89" t="str">
        <f t="shared" ca="1" si="270"/>
        <v/>
      </c>
      <c r="L1262" s="88" t="str">
        <f t="shared" si="274"/>
        <v/>
      </c>
      <c r="M1262" s="90" t="str">
        <f ca="1">IF(J1262="","",VALUE(LEFT(OFFSET($E$7,$H$13*($J1262-1),0),MAX(ISNUMBER(VALUE(MID(OFFSET($E$7,$H$13*($J1262-1),0),{1,2,3,4,5,6,7,8,9},1)))*{1,2,3,4,5,6,7,8,9}))))</f>
        <v/>
      </c>
      <c r="N1262" s="90" t="str">
        <f t="shared" ca="1" si="268"/>
        <v/>
      </c>
      <c r="O1262" s="91" t="str">
        <f t="shared" si="275"/>
        <v/>
      </c>
      <c r="P1262" s="91" t="str">
        <f t="shared" si="276"/>
        <v/>
      </c>
      <c r="Q1262" s="92" t="str">
        <f t="shared" si="271"/>
        <v/>
      </c>
      <c r="R1262" s="92" t="str">
        <f t="shared" si="277"/>
        <v/>
      </c>
      <c r="S1262" s="92" t="str">
        <f t="shared" si="278"/>
        <v/>
      </c>
      <c r="T1262" s="92" t="str">
        <f t="shared" si="279"/>
        <v/>
      </c>
      <c r="U1262" s="94" t="str">
        <f t="shared" si="272"/>
        <v/>
      </c>
      <c r="V1262" s="95" t="str">
        <f t="shared" si="273"/>
        <v/>
      </c>
      <c r="W1262" s="95" t="str">
        <f t="shared" si="280"/>
        <v/>
      </c>
      <c r="X1262" s="96" t="str">
        <f t="shared" si="281"/>
        <v/>
      </c>
    </row>
    <row r="1263" spans="1:24" ht="14.4" x14ac:dyDescent="0.3">
      <c r="A1263" s="13"/>
      <c r="B1263" s="13"/>
      <c r="C1263" s="13"/>
      <c r="D1263" s="46"/>
      <c r="E1263" s="66"/>
      <c r="J1263" s="88" t="str">
        <f t="shared" si="269"/>
        <v/>
      </c>
      <c r="K1263" s="89" t="str">
        <f t="shared" ca="1" si="270"/>
        <v/>
      </c>
      <c r="L1263" s="88" t="str">
        <f t="shared" si="274"/>
        <v/>
      </c>
      <c r="M1263" s="90" t="str">
        <f ca="1">IF(J1263="","",VALUE(LEFT(OFFSET($E$7,$H$13*($J1263-1),0),MAX(ISNUMBER(VALUE(MID(OFFSET($E$7,$H$13*($J1263-1),0),{1,2,3,4,5,6,7,8,9},1)))*{1,2,3,4,5,6,7,8,9}))))</f>
        <v/>
      </c>
      <c r="N1263" s="90" t="str">
        <f t="shared" ca="1" si="268"/>
        <v/>
      </c>
      <c r="O1263" s="91" t="str">
        <f t="shared" si="275"/>
        <v/>
      </c>
      <c r="P1263" s="91" t="str">
        <f t="shared" si="276"/>
        <v/>
      </c>
      <c r="Q1263" s="92" t="str">
        <f t="shared" si="271"/>
        <v/>
      </c>
      <c r="R1263" s="92" t="str">
        <f t="shared" si="277"/>
        <v/>
      </c>
      <c r="S1263" s="92" t="str">
        <f t="shared" si="278"/>
        <v/>
      </c>
      <c r="T1263" s="92" t="str">
        <f t="shared" si="279"/>
        <v/>
      </c>
      <c r="U1263" s="94" t="str">
        <f t="shared" si="272"/>
        <v/>
      </c>
      <c r="V1263" s="95" t="str">
        <f t="shared" si="273"/>
        <v/>
      </c>
      <c r="W1263" s="95" t="str">
        <f t="shared" si="280"/>
        <v/>
      </c>
      <c r="X1263" s="96" t="str">
        <f t="shared" si="281"/>
        <v/>
      </c>
    </row>
    <row r="1264" spans="1:24" ht="14.4" x14ac:dyDescent="0.3">
      <c r="A1264" s="13"/>
      <c r="B1264" s="13"/>
      <c r="C1264" s="13"/>
      <c r="D1264" s="46"/>
      <c r="E1264" s="66"/>
      <c r="J1264" s="88" t="str">
        <f t="shared" si="269"/>
        <v/>
      </c>
      <c r="K1264" s="89" t="str">
        <f t="shared" ca="1" si="270"/>
        <v/>
      </c>
      <c r="L1264" s="88" t="str">
        <f t="shared" si="274"/>
        <v/>
      </c>
      <c r="M1264" s="90" t="str">
        <f ca="1">IF(J1264="","",VALUE(LEFT(OFFSET($E$7,$H$13*($J1264-1),0),MAX(ISNUMBER(VALUE(MID(OFFSET($E$7,$H$13*($J1264-1),0),{1,2,3,4,5,6,7,8,9},1)))*{1,2,3,4,5,6,7,8,9}))))</f>
        <v/>
      </c>
      <c r="N1264" s="90" t="str">
        <f t="shared" ca="1" si="268"/>
        <v/>
      </c>
      <c r="O1264" s="91" t="str">
        <f t="shared" si="275"/>
        <v/>
      </c>
      <c r="P1264" s="91" t="str">
        <f t="shared" si="276"/>
        <v/>
      </c>
      <c r="Q1264" s="92" t="str">
        <f t="shared" si="271"/>
        <v/>
      </c>
      <c r="R1264" s="92" t="str">
        <f t="shared" si="277"/>
        <v/>
      </c>
      <c r="S1264" s="92" t="str">
        <f t="shared" si="278"/>
        <v/>
      </c>
      <c r="T1264" s="92" t="str">
        <f t="shared" si="279"/>
        <v/>
      </c>
      <c r="U1264" s="94" t="str">
        <f t="shared" si="272"/>
        <v/>
      </c>
      <c r="V1264" s="95" t="str">
        <f t="shared" si="273"/>
        <v/>
      </c>
      <c r="W1264" s="95" t="str">
        <f t="shared" si="280"/>
        <v/>
      </c>
      <c r="X1264" s="96" t="str">
        <f t="shared" si="281"/>
        <v/>
      </c>
    </row>
    <row r="1265" spans="1:24" ht="14.4" x14ac:dyDescent="0.3">
      <c r="A1265" s="13"/>
      <c r="B1265" s="13"/>
      <c r="C1265" s="13"/>
      <c r="D1265" s="46"/>
      <c r="E1265" s="66"/>
      <c r="J1265" s="88" t="str">
        <f t="shared" si="269"/>
        <v/>
      </c>
      <c r="K1265" s="89" t="str">
        <f t="shared" ca="1" si="270"/>
        <v/>
      </c>
      <c r="L1265" s="88" t="str">
        <f t="shared" si="274"/>
        <v/>
      </c>
      <c r="M1265" s="90" t="str">
        <f ca="1">IF(J1265="","",VALUE(LEFT(OFFSET($E$7,$H$13*($J1265-1),0),MAX(ISNUMBER(VALUE(MID(OFFSET($E$7,$H$13*($J1265-1),0),{1,2,3,4,5,6,7,8,9},1)))*{1,2,3,4,5,6,7,8,9}))))</f>
        <v/>
      </c>
      <c r="N1265" s="90" t="str">
        <f t="shared" ca="1" si="268"/>
        <v/>
      </c>
      <c r="O1265" s="91" t="str">
        <f t="shared" si="275"/>
        <v/>
      </c>
      <c r="P1265" s="91" t="str">
        <f t="shared" si="276"/>
        <v/>
      </c>
      <c r="Q1265" s="92" t="str">
        <f t="shared" si="271"/>
        <v/>
      </c>
      <c r="R1265" s="92" t="str">
        <f t="shared" si="277"/>
        <v/>
      </c>
      <c r="S1265" s="92" t="str">
        <f t="shared" si="278"/>
        <v/>
      </c>
      <c r="T1265" s="92" t="str">
        <f t="shared" si="279"/>
        <v/>
      </c>
      <c r="U1265" s="94" t="str">
        <f t="shared" si="272"/>
        <v/>
      </c>
      <c r="V1265" s="95" t="str">
        <f t="shared" si="273"/>
        <v/>
      </c>
      <c r="W1265" s="95" t="str">
        <f t="shared" si="280"/>
        <v/>
      </c>
      <c r="X1265" s="96" t="str">
        <f t="shared" si="281"/>
        <v/>
      </c>
    </row>
    <row r="1266" spans="1:24" ht="14.4" x14ac:dyDescent="0.3">
      <c r="A1266" s="13"/>
      <c r="B1266" s="13"/>
      <c r="C1266" s="13"/>
      <c r="D1266" s="46"/>
      <c r="E1266" s="66"/>
      <c r="J1266" s="88" t="str">
        <f t="shared" si="269"/>
        <v/>
      </c>
      <c r="K1266" s="89" t="str">
        <f t="shared" ca="1" si="270"/>
        <v/>
      </c>
      <c r="L1266" s="88" t="str">
        <f t="shared" si="274"/>
        <v/>
      </c>
      <c r="M1266" s="90" t="str">
        <f ca="1">IF(J1266="","",VALUE(LEFT(OFFSET($E$7,$H$13*($J1266-1),0),MAX(ISNUMBER(VALUE(MID(OFFSET($E$7,$H$13*($J1266-1),0),{1,2,3,4,5,6,7,8,9},1)))*{1,2,3,4,5,6,7,8,9}))))</f>
        <v/>
      </c>
      <c r="N1266" s="90" t="str">
        <f t="shared" ca="1" si="268"/>
        <v/>
      </c>
      <c r="O1266" s="91" t="str">
        <f t="shared" si="275"/>
        <v/>
      </c>
      <c r="P1266" s="91" t="str">
        <f t="shared" si="276"/>
        <v/>
      </c>
      <c r="Q1266" s="92" t="str">
        <f t="shared" si="271"/>
        <v/>
      </c>
      <c r="R1266" s="92" t="str">
        <f t="shared" si="277"/>
        <v/>
      </c>
      <c r="S1266" s="92" t="str">
        <f t="shared" si="278"/>
        <v/>
      </c>
      <c r="T1266" s="92" t="str">
        <f t="shared" si="279"/>
        <v/>
      </c>
      <c r="U1266" s="94" t="str">
        <f t="shared" si="272"/>
        <v/>
      </c>
      <c r="V1266" s="95" t="str">
        <f t="shared" si="273"/>
        <v/>
      </c>
      <c r="W1266" s="95" t="str">
        <f t="shared" si="280"/>
        <v/>
      </c>
      <c r="X1266" s="96" t="str">
        <f t="shared" si="281"/>
        <v/>
      </c>
    </row>
    <row r="1267" spans="1:24" ht="14.4" x14ac:dyDescent="0.3">
      <c r="A1267" s="13"/>
      <c r="B1267" s="13"/>
      <c r="C1267" s="13"/>
      <c r="D1267" s="46"/>
      <c r="E1267" s="66"/>
      <c r="J1267" s="88" t="str">
        <f t="shared" si="269"/>
        <v/>
      </c>
      <c r="K1267" s="89" t="str">
        <f t="shared" ca="1" si="270"/>
        <v/>
      </c>
      <c r="L1267" s="88" t="str">
        <f t="shared" si="274"/>
        <v/>
      </c>
      <c r="M1267" s="90" t="str">
        <f ca="1">IF(J1267="","",VALUE(LEFT(OFFSET($E$7,$H$13*($J1267-1),0),MAX(ISNUMBER(VALUE(MID(OFFSET($E$7,$H$13*($J1267-1),0),{1,2,3,4,5,6,7,8,9},1)))*{1,2,3,4,5,6,7,8,9}))))</f>
        <v/>
      </c>
      <c r="N1267" s="90" t="str">
        <f t="shared" ca="1" si="268"/>
        <v/>
      </c>
      <c r="O1267" s="91" t="str">
        <f t="shared" si="275"/>
        <v/>
      </c>
      <c r="P1267" s="91" t="str">
        <f t="shared" si="276"/>
        <v/>
      </c>
      <c r="Q1267" s="92" t="str">
        <f t="shared" si="271"/>
        <v/>
      </c>
      <c r="R1267" s="92" t="str">
        <f t="shared" si="277"/>
        <v/>
      </c>
      <c r="S1267" s="92" t="str">
        <f t="shared" si="278"/>
        <v/>
      </c>
      <c r="T1267" s="92" t="str">
        <f t="shared" si="279"/>
        <v/>
      </c>
      <c r="U1267" s="94" t="str">
        <f t="shared" si="272"/>
        <v/>
      </c>
      <c r="V1267" s="95" t="str">
        <f t="shared" si="273"/>
        <v/>
      </c>
      <c r="W1267" s="95" t="str">
        <f t="shared" si="280"/>
        <v/>
      </c>
      <c r="X1267" s="96" t="str">
        <f t="shared" si="281"/>
        <v/>
      </c>
    </row>
    <row r="1268" spans="1:24" ht="14.4" x14ac:dyDescent="0.3">
      <c r="A1268" s="13"/>
      <c r="B1268" s="13"/>
      <c r="C1268" s="13"/>
      <c r="D1268" s="46"/>
      <c r="E1268" s="66"/>
      <c r="J1268" s="88" t="str">
        <f t="shared" si="269"/>
        <v/>
      </c>
      <c r="K1268" s="89" t="str">
        <f t="shared" ca="1" si="270"/>
        <v/>
      </c>
      <c r="L1268" s="88" t="str">
        <f t="shared" si="274"/>
        <v/>
      </c>
      <c r="M1268" s="90" t="str">
        <f ca="1">IF(J1268="","",VALUE(LEFT(OFFSET($E$7,$H$13*($J1268-1),0),MAX(ISNUMBER(VALUE(MID(OFFSET($E$7,$H$13*($J1268-1),0),{1,2,3,4,5,6,7,8,9},1)))*{1,2,3,4,5,6,7,8,9}))))</f>
        <v/>
      </c>
      <c r="N1268" s="90" t="str">
        <f t="shared" ca="1" si="268"/>
        <v/>
      </c>
      <c r="O1268" s="91" t="str">
        <f t="shared" si="275"/>
        <v/>
      </c>
      <c r="P1268" s="91" t="str">
        <f t="shared" si="276"/>
        <v/>
      </c>
      <c r="Q1268" s="92" t="str">
        <f t="shared" si="271"/>
        <v/>
      </c>
      <c r="R1268" s="92" t="str">
        <f t="shared" si="277"/>
        <v/>
      </c>
      <c r="S1268" s="92" t="str">
        <f t="shared" si="278"/>
        <v/>
      </c>
      <c r="T1268" s="92" t="str">
        <f t="shared" si="279"/>
        <v/>
      </c>
      <c r="U1268" s="94" t="str">
        <f t="shared" si="272"/>
        <v/>
      </c>
      <c r="V1268" s="95" t="str">
        <f t="shared" si="273"/>
        <v/>
      </c>
      <c r="W1268" s="95" t="str">
        <f t="shared" si="280"/>
        <v/>
      </c>
      <c r="X1268" s="96" t="str">
        <f t="shared" si="281"/>
        <v/>
      </c>
    </row>
    <row r="1269" spans="1:24" ht="14.4" x14ac:dyDescent="0.3">
      <c r="A1269" s="13"/>
      <c r="B1269" s="13"/>
      <c r="C1269" s="13"/>
      <c r="D1269" s="46"/>
      <c r="E1269" s="66"/>
      <c r="J1269" s="88" t="str">
        <f t="shared" si="269"/>
        <v/>
      </c>
      <c r="K1269" s="89" t="str">
        <f t="shared" ca="1" si="270"/>
        <v/>
      </c>
      <c r="L1269" s="88" t="str">
        <f t="shared" si="274"/>
        <v/>
      </c>
      <c r="M1269" s="90" t="str">
        <f ca="1">IF(J1269="","",VALUE(LEFT(OFFSET($E$7,$H$13*($J1269-1),0),MAX(ISNUMBER(VALUE(MID(OFFSET($E$7,$H$13*($J1269-1),0),{1,2,3,4,5,6,7,8,9},1)))*{1,2,3,4,5,6,7,8,9}))))</f>
        <v/>
      </c>
      <c r="N1269" s="90" t="str">
        <f t="shared" ca="1" si="268"/>
        <v/>
      </c>
      <c r="O1269" s="91" t="str">
        <f t="shared" si="275"/>
        <v/>
      </c>
      <c r="P1269" s="91" t="str">
        <f t="shared" si="276"/>
        <v/>
      </c>
      <c r="Q1269" s="92" t="str">
        <f t="shared" si="271"/>
        <v/>
      </c>
      <c r="R1269" s="92" t="str">
        <f t="shared" si="277"/>
        <v/>
      </c>
      <c r="S1269" s="92" t="str">
        <f t="shared" si="278"/>
        <v/>
      </c>
      <c r="T1269" s="92" t="str">
        <f t="shared" si="279"/>
        <v/>
      </c>
      <c r="U1269" s="94" t="str">
        <f t="shared" si="272"/>
        <v/>
      </c>
      <c r="V1269" s="95" t="str">
        <f t="shared" si="273"/>
        <v/>
      </c>
      <c r="W1269" s="95" t="str">
        <f t="shared" si="280"/>
        <v/>
      </c>
      <c r="X1269" s="96" t="str">
        <f t="shared" si="281"/>
        <v/>
      </c>
    </row>
    <row r="1270" spans="1:24" ht="14.4" x14ac:dyDescent="0.3">
      <c r="A1270" s="13"/>
      <c r="B1270" s="13"/>
      <c r="C1270" s="13"/>
      <c r="D1270" s="46"/>
      <c r="E1270" s="66"/>
      <c r="J1270" s="88" t="str">
        <f t="shared" si="269"/>
        <v/>
      </c>
      <c r="K1270" s="89" t="str">
        <f t="shared" ca="1" si="270"/>
        <v/>
      </c>
      <c r="L1270" s="88" t="str">
        <f t="shared" si="274"/>
        <v/>
      </c>
      <c r="M1270" s="90" t="str">
        <f ca="1">IF(J1270="","",VALUE(LEFT(OFFSET($E$7,$H$13*($J1270-1),0),MAX(ISNUMBER(VALUE(MID(OFFSET($E$7,$H$13*($J1270-1),0),{1,2,3,4,5,6,7,8,9},1)))*{1,2,3,4,5,6,7,8,9}))))</f>
        <v/>
      </c>
      <c r="N1270" s="90" t="str">
        <f t="shared" ca="1" si="268"/>
        <v/>
      </c>
      <c r="O1270" s="91" t="str">
        <f t="shared" si="275"/>
        <v/>
      </c>
      <c r="P1270" s="91" t="str">
        <f t="shared" si="276"/>
        <v/>
      </c>
      <c r="Q1270" s="92" t="str">
        <f t="shared" si="271"/>
        <v/>
      </c>
      <c r="R1270" s="92" t="str">
        <f t="shared" si="277"/>
        <v/>
      </c>
      <c r="S1270" s="92" t="str">
        <f t="shared" si="278"/>
        <v/>
      </c>
      <c r="T1270" s="92" t="str">
        <f t="shared" si="279"/>
        <v/>
      </c>
      <c r="U1270" s="94" t="str">
        <f t="shared" si="272"/>
        <v/>
      </c>
      <c r="V1270" s="95" t="str">
        <f t="shared" si="273"/>
        <v/>
      </c>
      <c r="W1270" s="95" t="str">
        <f t="shared" si="280"/>
        <v/>
      </c>
      <c r="X1270" s="96" t="str">
        <f t="shared" si="281"/>
        <v/>
      </c>
    </row>
    <row r="1271" spans="1:24" ht="14.4" x14ac:dyDescent="0.3">
      <c r="A1271" s="13"/>
      <c r="B1271" s="13"/>
      <c r="C1271" s="13"/>
      <c r="D1271" s="46"/>
      <c r="E1271" s="66"/>
      <c r="J1271" s="88" t="str">
        <f t="shared" si="269"/>
        <v/>
      </c>
      <c r="K1271" s="89" t="str">
        <f t="shared" ca="1" si="270"/>
        <v/>
      </c>
      <c r="L1271" s="88" t="str">
        <f t="shared" si="274"/>
        <v/>
      </c>
      <c r="M1271" s="90" t="str">
        <f ca="1">IF(J1271="","",VALUE(LEFT(OFFSET($E$7,$H$13*($J1271-1),0),MAX(ISNUMBER(VALUE(MID(OFFSET($E$7,$H$13*($J1271-1),0),{1,2,3,4,5,6,7,8,9},1)))*{1,2,3,4,5,6,7,8,9}))))</f>
        <v/>
      </c>
      <c r="N1271" s="90" t="str">
        <f t="shared" ca="1" si="268"/>
        <v/>
      </c>
      <c r="O1271" s="91" t="str">
        <f t="shared" si="275"/>
        <v/>
      </c>
      <c r="P1271" s="91" t="str">
        <f t="shared" si="276"/>
        <v/>
      </c>
      <c r="Q1271" s="92" t="str">
        <f t="shared" si="271"/>
        <v/>
      </c>
      <c r="R1271" s="92" t="str">
        <f t="shared" si="277"/>
        <v/>
      </c>
      <c r="S1271" s="92" t="str">
        <f t="shared" si="278"/>
        <v/>
      </c>
      <c r="T1271" s="92" t="str">
        <f t="shared" si="279"/>
        <v/>
      </c>
      <c r="U1271" s="94" t="str">
        <f t="shared" si="272"/>
        <v/>
      </c>
      <c r="V1271" s="95" t="str">
        <f t="shared" si="273"/>
        <v/>
      </c>
      <c r="W1271" s="95" t="str">
        <f t="shared" si="280"/>
        <v/>
      </c>
      <c r="X1271" s="96" t="str">
        <f t="shared" si="281"/>
        <v/>
      </c>
    </row>
    <row r="1272" spans="1:24" ht="14.4" x14ac:dyDescent="0.3">
      <c r="A1272" s="13"/>
      <c r="B1272" s="13"/>
      <c r="C1272" s="13"/>
      <c r="D1272" s="46"/>
      <c r="E1272" s="66"/>
      <c r="J1272" s="88" t="str">
        <f t="shared" si="269"/>
        <v/>
      </c>
      <c r="K1272" s="89" t="str">
        <f t="shared" ca="1" si="270"/>
        <v/>
      </c>
      <c r="L1272" s="88" t="str">
        <f t="shared" si="274"/>
        <v/>
      </c>
      <c r="M1272" s="90" t="str">
        <f ca="1">IF(J1272="","",VALUE(LEFT(OFFSET($E$7,$H$13*($J1272-1),0),MAX(ISNUMBER(VALUE(MID(OFFSET($E$7,$H$13*($J1272-1),0),{1,2,3,4,5,6,7,8,9},1)))*{1,2,3,4,5,6,7,8,9}))))</f>
        <v/>
      </c>
      <c r="N1272" s="90" t="str">
        <f t="shared" ca="1" si="268"/>
        <v/>
      </c>
      <c r="O1272" s="91" t="str">
        <f t="shared" si="275"/>
        <v/>
      </c>
      <c r="P1272" s="91" t="str">
        <f t="shared" si="276"/>
        <v/>
      </c>
      <c r="Q1272" s="92" t="str">
        <f t="shared" si="271"/>
        <v/>
      </c>
      <c r="R1272" s="92" t="str">
        <f t="shared" si="277"/>
        <v/>
      </c>
      <c r="S1272" s="92" t="str">
        <f t="shared" si="278"/>
        <v/>
      </c>
      <c r="T1272" s="92" t="str">
        <f t="shared" si="279"/>
        <v/>
      </c>
      <c r="U1272" s="94" t="str">
        <f t="shared" si="272"/>
        <v/>
      </c>
      <c r="V1272" s="95" t="str">
        <f t="shared" si="273"/>
        <v/>
      </c>
      <c r="W1272" s="95" t="str">
        <f t="shared" si="280"/>
        <v/>
      </c>
      <c r="X1272" s="96" t="str">
        <f t="shared" si="281"/>
        <v/>
      </c>
    </row>
    <row r="1273" spans="1:24" ht="14.4" x14ac:dyDescent="0.3">
      <c r="A1273" s="13"/>
      <c r="B1273" s="13"/>
      <c r="C1273" s="13"/>
      <c r="D1273" s="46"/>
      <c r="E1273" s="66"/>
      <c r="J1273" s="88" t="str">
        <f t="shared" si="269"/>
        <v/>
      </c>
      <c r="K1273" s="89" t="str">
        <f t="shared" ca="1" si="270"/>
        <v/>
      </c>
      <c r="L1273" s="88" t="str">
        <f t="shared" si="274"/>
        <v/>
      </c>
      <c r="M1273" s="90" t="str">
        <f ca="1">IF(J1273="","",VALUE(LEFT(OFFSET($E$7,$H$13*($J1273-1),0),MAX(ISNUMBER(VALUE(MID(OFFSET($E$7,$H$13*($J1273-1),0),{1,2,3,4,5,6,7,8,9},1)))*{1,2,3,4,5,6,7,8,9}))))</f>
        <v/>
      </c>
      <c r="N1273" s="90" t="str">
        <f t="shared" ca="1" si="268"/>
        <v/>
      </c>
      <c r="O1273" s="91" t="str">
        <f t="shared" si="275"/>
        <v/>
      </c>
      <c r="P1273" s="91" t="str">
        <f t="shared" si="276"/>
        <v/>
      </c>
      <c r="Q1273" s="92" t="str">
        <f t="shared" si="271"/>
        <v/>
      </c>
      <c r="R1273" s="92" t="str">
        <f t="shared" si="277"/>
        <v/>
      </c>
      <c r="S1273" s="92" t="str">
        <f t="shared" si="278"/>
        <v/>
      </c>
      <c r="T1273" s="92" t="str">
        <f t="shared" si="279"/>
        <v/>
      </c>
      <c r="U1273" s="94" t="str">
        <f t="shared" si="272"/>
        <v/>
      </c>
      <c r="V1273" s="95" t="str">
        <f t="shared" si="273"/>
        <v/>
      </c>
      <c r="W1273" s="95" t="str">
        <f t="shared" si="280"/>
        <v/>
      </c>
      <c r="X1273" s="96" t="str">
        <f t="shared" si="281"/>
        <v/>
      </c>
    </row>
    <row r="1274" spans="1:24" ht="14.4" x14ac:dyDescent="0.3">
      <c r="A1274" s="13"/>
      <c r="B1274" s="13"/>
      <c r="C1274" s="13"/>
      <c r="D1274" s="46"/>
      <c r="E1274" s="66"/>
      <c r="J1274" s="88" t="str">
        <f t="shared" si="269"/>
        <v/>
      </c>
      <c r="K1274" s="89" t="str">
        <f t="shared" ca="1" si="270"/>
        <v/>
      </c>
      <c r="L1274" s="88" t="str">
        <f t="shared" si="274"/>
        <v/>
      </c>
      <c r="M1274" s="90" t="str">
        <f ca="1">IF(J1274="","",VALUE(LEFT(OFFSET($E$7,$H$13*($J1274-1),0),MAX(ISNUMBER(VALUE(MID(OFFSET($E$7,$H$13*($J1274-1),0),{1,2,3,4,5,6,7,8,9},1)))*{1,2,3,4,5,6,7,8,9}))))</f>
        <v/>
      </c>
      <c r="N1274" s="90" t="str">
        <f t="shared" ca="1" si="268"/>
        <v/>
      </c>
      <c r="O1274" s="91" t="str">
        <f t="shared" si="275"/>
        <v/>
      </c>
      <c r="P1274" s="91" t="str">
        <f t="shared" si="276"/>
        <v/>
      </c>
      <c r="Q1274" s="92" t="str">
        <f t="shared" si="271"/>
        <v/>
      </c>
      <c r="R1274" s="92" t="str">
        <f t="shared" si="277"/>
        <v/>
      </c>
      <c r="S1274" s="92" t="str">
        <f t="shared" si="278"/>
        <v/>
      </c>
      <c r="T1274" s="92" t="str">
        <f t="shared" si="279"/>
        <v/>
      </c>
      <c r="U1274" s="94" t="str">
        <f t="shared" si="272"/>
        <v/>
      </c>
      <c r="V1274" s="95" t="str">
        <f t="shared" si="273"/>
        <v/>
      </c>
      <c r="W1274" s="95" t="str">
        <f t="shared" si="280"/>
        <v/>
      </c>
      <c r="X1274" s="96" t="str">
        <f t="shared" si="281"/>
        <v/>
      </c>
    </row>
    <row r="1275" spans="1:24" ht="14.4" x14ac:dyDescent="0.3">
      <c r="A1275" s="13"/>
      <c r="B1275" s="13"/>
      <c r="C1275" s="13"/>
      <c r="D1275" s="46"/>
      <c r="E1275" s="66"/>
      <c r="J1275" s="88" t="str">
        <f t="shared" si="269"/>
        <v/>
      </c>
      <c r="K1275" s="89" t="str">
        <f t="shared" ca="1" si="270"/>
        <v/>
      </c>
      <c r="L1275" s="88" t="str">
        <f t="shared" si="274"/>
        <v/>
      </c>
      <c r="M1275" s="90" t="str">
        <f ca="1">IF(J1275="","",VALUE(LEFT(OFFSET($E$7,$H$13*($J1275-1),0),MAX(ISNUMBER(VALUE(MID(OFFSET($E$7,$H$13*($J1275-1),0),{1,2,3,4,5,6,7,8,9},1)))*{1,2,3,4,5,6,7,8,9}))))</f>
        <v/>
      </c>
      <c r="N1275" s="90" t="str">
        <f t="shared" ca="1" si="268"/>
        <v/>
      </c>
      <c r="O1275" s="91" t="str">
        <f t="shared" si="275"/>
        <v/>
      </c>
      <c r="P1275" s="91" t="str">
        <f t="shared" si="276"/>
        <v/>
      </c>
      <c r="Q1275" s="92" t="str">
        <f t="shared" si="271"/>
        <v/>
      </c>
      <c r="R1275" s="92" t="str">
        <f t="shared" si="277"/>
        <v/>
      </c>
      <c r="S1275" s="92" t="str">
        <f t="shared" si="278"/>
        <v/>
      </c>
      <c r="T1275" s="92" t="str">
        <f t="shared" si="279"/>
        <v/>
      </c>
      <c r="U1275" s="94" t="str">
        <f t="shared" si="272"/>
        <v/>
      </c>
      <c r="V1275" s="95" t="str">
        <f t="shared" si="273"/>
        <v/>
      </c>
      <c r="W1275" s="95" t="str">
        <f t="shared" si="280"/>
        <v/>
      </c>
      <c r="X1275" s="96" t="str">
        <f t="shared" si="281"/>
        <v/>
      </c>
    </row>
    <row r="1276" spans="1:24" ht="14.4" x14ac:dyDescent="0.3">
      <c r="A1276" s="13"/>
      <c r="B1276" s="13"/>
      <c r="C1276" s="13"/>
      <c r="D1276" s="46"/>
      <c r="E1276" s="66"/>
      <c r="J1276" s="88" t="str">
        <f t="shared" si="269"/>
        <v/>
      </c>
      <c r="K1276" s="89" t="str">
        <f t="shared" ca="1" si="270"/>
        <v/>
      </c>
      <c r="L1276" s="88" t="str">
        <f t="shared" si="274"/>
        <v/>
      </c>
      <c r="M1276" s="90" t="str">
        <f ca="1">IF(J1276="","",VALUE(LEFT(OFFSET($E$7,$H$13*($J1276-1),0),MAX(ISNUMBER(VALUE(MID(OFFSET($E$7,$H$13*($J1276-1),0),{1,2,3,4,5,6,7,8,9},1)))*{1,2,3,4,5,6,7,8,9}))))</f>
        <v/>
      </c>
      <c r="N1276" s="90" t="str">
        <f t="shared" ca="1" si="268"/>
        <v/>
      </c>
      <c r="O1276" s="91" t="str">
        <f t="shared" si="275"/>
        <v/>
      </c>
      <c r="P1276" s="91" t="str">
        <f t="shared" si="276"/>
        <v/>
      </c>
      <c r="Q1276" s="92" t="str">
        <f t="shared" si="271"/>
        <v/>
      </c>
      <c r="R1276" s="92" t="str">
        <f t="shared" si="277"/>
        <v/>
      </c>
      <c r="S1276" s="92" t="str">
        <f t="shared" si="278"/>
        <v/>
      </c>
      <c r="T1276" s="92" t="str">
        <f t="shared" si="279"/>
        <v/>
      </c>
      <c r="U1276" s="94" t="str">
        <f t="shared" si="272"/>
        <v/>
      </c>
      <c r="V1276" s="95" t="str">
        <f t="shared" si="273"/>
        <v/>
      </c>
      <c r="W1276" s="95" t="str">
        <f t="shared" si="280"/>
        <v/>
      </c>
      <c r="X1276" s="96" t="str">
        <f t="shared" si="281"/>
        <v/>
      </c>
    </row>
    <row r="1277" spans="1:24" ht="14.4" x14ac:dyDescent="0.3">
      <c r="A1277" s="13"/>
      <c r="B1277" s="13"/>
      <c r="C1277" s="13"/>
      <c r="D1277" s="46"/>
      <c r="E1277" s="66"/>
      <c r="J1277" s="88" t="str">
        <f t="shared" si="269"/>
        <v/>
      </c>
      <c r="K1277" s="89" t="str">
        <f t="shared" ca="1" si="270"/>
        <v/>
      </c>
      <c r="L1277" s="88" t="str">
        <f t="shared" si="274"/>
        <v/>
      </c>
      <c r="M1277" s="90" t="str">
        <f ca="1">IF(J1277="","",VALUE(LEFT(OFFSET($E$7,$H$13*($J1277-1),0),MAX(ISNUMBER(VALUE(MID(OFFSET($E$7,$H$13*($J1277-1),0),{1,2,3,4,5,6,7,8,9},1)))*{1,2,3,4,5,6,7,8,9}))))</f>
        <v/>
      </c>
      <c r="N1277" s="90" t="str">
        <f t="shared" ca="1" si="268"/>
        <v/>
      </c>
      <c r="O1277" s="91" t="str">
        <f t="shared" si="275"/>
        <v/>
      </c>
      <c r="P1277" s="91" t="str">
        <f t="shared" si="276"/>
        <v/>
      </c>
      <c r="Q1277" s="92" t="str">
        <f t="shared" si="271"/>
        <v/>
      </c>
      <c r="R1277" s="92" t="str">
        <f t="shared" si="277"/>
        <v/>
      </c>
      <c r="S1277" s="92" t="str">
        <f t="shared" si="278"/>
        <v/>
      </c>
      <c r="T1277" s="92" t="str">
        <f t="shared" si="279"/>
        <v/>
      </c>
      <c r="U1277" s="94" t="str">
        <f t="shared" si="272"/>
        <v/>
      </c>
      <c r="V1277" s="95" t="str">
        <f t="shared" si="273"/>
        <v/>
      </c>
      <c r="W1277" s="95" t="str">
        <f t="shared" si="280"/>
        <v/>
      </c>
      <c r="X1277" s="96" t="str">
        <f t="shared" si="281"/>
        <v/>
      </c>
    </row>
    <row r="1278" spans="1:24" ht="14.4" x14ac:dyDescent="0.3">
      <c r="A1278" s="13"/>
      <c r="B1278" s="13"/>
      <c r="C1278" s="13"/>
      <c r="D1278" s="46"/>
      <c r="E1278" s="66"/>
      <c r="J1278" s="88" t="str">
        <f t="shared" si="269"/>
        <v/>
      </c>
      <c r="K1278" s="89" t="str">
        <f t="shared" ca="1" si="270"/>
        <v/>
      </c>
      <c r="L1278" s="88" t="str">
        <f t="shared" si="274"/>
        <v/>
      </c>
      <c r="M1278" s="90" t="str">
        <f ca="1">IF(J1278="","",VALUE(LEFT(OFFSET($E$7,$H$13*($J1278-1),0),MAX(ISNUMBER(VALUE(MID(OFFSET($E$7,$H$13*($J1278-1),0),{1,2,3,4,5,6,7,8,9},1)))*{1,2,3,4,5,6,7,8,9}))))</f>
        <v/>
      </c>
      <c r="N1278" s="90" t="str">
        <f t="shared" ca="1" si="268"/>
        <v/>
      </c>
      <c r="O1278" s="91" t="str">
        <f t="shared" si="275"/>
        <v/>
      </c>
      <c r="P1278" s="91" t="str">
        <f t="shared" si="276"/>
        <v/>
      </c>
      <c r="Q1278" s="92" t="str">
        <f t="shared" si="271"/>
        <v/>
      </c>
      <c r="R1278" s="92" t="str">
        <f t="shared" si="277"/>
        <v/>
      </c>
      <c r="S1278" s="92" t="str">
        <f t="shared" si="278"/>
        <v/>
      </c>
      <c r="T1278" s="92" t="str">
        <f t="shared" si="279"/>
        <v/>
      </c>
      <c r="U1278" s="94" t="str">
        <f t="shared" si="272"/>
        <v/>
      </c>
      <c r="V1278" s="95" t="str">
        <f t="shared" si="273"/>
        <v/>
      </c>
      <c r="W1278" s="95" t="str">
        <f t="shared" si="280"/>
        <v/>
      </c>
      <c r="X1278" s="96" t="str">
        <f t="shared" si="281"/>
        <v/>
      </c>
    </row>
    <row r="1279" spans="1:24" ht="14.4" x14ac:dyDescent="0.3">
      <c r="A1279" s="13"/>
      <c r="B1279" s="13"/>
      <c r="C1279" s="13"/>
      <c r="D1279" s="46"/>
      <c r="E1279" s="66"/>
      <c r="J1279" s="88" t="str">
        <f t="shared" si="269"/>
        <v/>
      </c>
      <c r="K1279" s="89" t="str">
        <f t="shared" ca="1" si="270"/>
        <v/>
      </c>
      <c r="L1279" s="88" t="str">
        <f t="shared" si="274"/>
        <v/>
      </c>
      <c r="M1279" s="90" t="str">
        <f ca="1">IF(J1279="","",VALUE(LEFT(OFFSET($E$7,$H$13*($J1279-1),0),MAX(ISNUMBER(VALUE(MID(OFFSET($E$7,$H$13*($J1279-1),0),{1,2,3,4,5,6,7,8,9},1)))*{1,2,3,4,5,6,7,8,9}))))</f>
        <v/>
      </c>
      <c r="N1279" s="90" t="str">
        <f t="shared" ca="1" si="268"/>
        <v/>
      </c>
      <c r="O1279" s="91" t="str">
        <f t="shared" si="275"/>
        <v/>
      </c>
      <c r="P1279" s="91" t="str">
        <f t="shared" si="276"/>
        <v/>
      </c>
      <c r="Q1279" s="92" t="str">
        <f t="shared" si="271"/>
        <v/>
      </c>
      <c r="R1279" s="92" t="str">
        <f t="shared" si="277"/>
        <v/>
      </c>
      <c r="S1279" s="92" t="str">
        <f t="shared" si="278"/>
        <v/>
      </c>
      <c r="T1279" s="92" t="str">
        <f t="shared" si="279"/>
        <v/>
      </c>
      <c r="U1279" s="94" t="str">
        <f t="shared" si="272"/>
        <v/>
      </c>
      <c r="V1279" s="95" t="str">
        <f t="shared" si="273"/>
        <v/>
      </c>
      <c r="W1279" s="95" t="str">
        <f t="shared" si="280"/>
        <v/>
      </c>
      <c r="X1279" s="96" t="str">
        <f t="shared" si="281"/>
        <v/>
      </c>
    </row>
    <row r="1280" spans="1:24" ht="14.4" x14ac:dyDescent="0.3">
      <c r="A1280" s="13"/>
      <c r="B1280" s="13"/>
      <c r="C1280" s="13"/>
      <c r="D1280" s="46"/>
      <c r="E1280" s="66"/>
      <c r="J1280" s="88" t="str">
        <f t="shared" si="269"/>
        <v/>
      </c>
      <c r="K1280" s="89" t="str">
        <f t="shared" ca="1" si="270"/>
        <v/>
      </c>
      <c r="L1280" s="88" t="str">
        <f t="shared" si="274"/>
        <v/>
      </c>
      <c r="M1280" s="90" t="str">
        <f ca="1">IF(J1280="","",VALUE(LEFT(OFFSET($E$7,$H$13*($J1280-1),0),MAX(ISNUMBER(VALUE(MID(OFFSET($E$7,$H$13*($J1280-1),0),{1,2,3,4,5,6,7,8,9},1)))*{1,2,3,4,5,6,7,8,9}))))</f>
        <v/>
      </c>
      <c r="N1280" s="90" t="str">
        <f t="shared" ca="1" si="268"/>
        <v/>
      </c>
      <c r="O1280" s="91" t="str">
        <f t="shared" si="275"/>
        <v/>
      </c>
      <c r="P1280" s="91" t="str">
        <f t="shared" si="276"/>
        <v/>
      </c>
      <c r="Q1280" s="92" t="str">
        <f t="shared" si="271"/>
        <v/>
      </c>
      <c r="R1280" s="92" t="str">
        <f t="shared" si="277"/>
        <v/>
      </c>
      <c r="S1280" s="92" t="str">
        <f t="shared" si="278"/>
        <v/>
      </c>
      <c r="T1280" s="92" t="str">
        <f t="shared" si="279"/>
        <v/>
      </c>
      <c r="U1280" s="94" t="str">
        <f t="shared" si="272"/>
        <v/>
      </c>
      <c r="V1280" s="95" t="str">
        <f t="shared" si="273"/>
        <v/>
      </c>
      <c r="W1280" s="95" t="str">
        <f t="shared" si="280"/>
        <v/>
      </c>
      <c r="X1280" s="96" t="str">
        <f t="shared" si="281"/>
        <v/>
      </c>
    </row>
    <row r="1281" spans="1:24" ht="14.4" x14ac:dyDescent="0.3">
      <c r="A1281" s="13"/>
      <c r="B1281" s="13"/>
      <c r="C1281" s="13"/>
      <c r="D1281" s="46"/>
      <c r="E1281" s="66"/>
      <c r="J1281" s="88" t="str">
        <f t="shared" si="269"/>
        <v/>
      </c>
      <c r="K1281" s="89" t="str">
        <f t="shared" ca="1" si="270"/>
        <v/>
      </c>
      <c r="L1281" s="88" t="str">
        <f t="shared" si="274"/>
        <v/>
      </c>
      <c r="M1281" s="90" t="str">
        <f ca="1">IF(J1281="","",VALUE(LEFT(OFFSET($E$7,$H$13*($J1281-1),0),MAX(ISNUMBER(VALUE(MID(OFFSET($E$7,$H$13*($J1281-1),0),{1,2,3,4,5,6,7,8,9},1)))*{1,2,3,4,5,6,7,8,9}))))</f>
        <v/>
      </c>
      <c r="N1281" s="90" t="str">
        <f t="shared" ca="1" si="268"/>
        <v/>
      </c>
      <c r="O1281" s="91" t="str">
        <f t="shared" si="275"/>
        <v/>
      </c>
      <c r="P1281" s="91" t="str">
        <f t="shared" si="276"/>
        <v/>
      </c>
      <c r="Q1281" s="92" t="str">
        <f t="shared" si="271"/>
        <v/>
      </c>
      <c r="R1281" s="92" t="str">
        <f t="shared" si="277"/>
        <v/>
      </c>
      <c r="S1281" s="92" t="str">
        <f t="shared" si="278"/>
        <v/>
      </c>
      <c r="T1281" s="92" t="str">
        <f t="shared" si="279"/>
        <v/>
      </c>
      <c r="U1281" s="94" t="str">
        <f t="shared" si="272"/>
        <v/>
      </c>
      <c r="V1281" s="95" t="str">
        <f t="shared" si="273"/>
        <v/>
      </c>
      <c r="W1281" s="95" t="str">
        <f t="shared" si="280"/>
        <v/>
      </c>
      <c r="X1281" s="96" t="str">
        <f t="shared" si="281"/>
        <v/>
      </c>
    </row>
    <row r="1282" spans="1:24" ht="14.4" x14ac:dyDescent="0.3">
      <c r="A1282" s="13"/>
      <c r="B1282" s="13"/>
      <c r="C1282" s="13"/>
      <c r="D1282" s="46"/>
      <c r="E1282" s="66"/>
      <c r="J1282" s="88" t="str">
        <f t="shared" si="269"/>
        <v/>
      </c>
      <c r="K1282" s="89" t="str">
        <f t="shared" ca="1" si="270"/>
        <v/>
      </c>
      <c r="L1282" s="88" t="str">
        <f t="shared" si="274"/>
        <v/>
      </c>
      <c r="M1282" s="90" t="str">
        <f ca="1">IF(J1282="","",VALUE(LEFT(OFFSET($E$7,$H$13*($J1282-1),0),MAX(ISNUMBER(VALUE(MID(OFFSET($E$7,$H$13*($J1282-1),0),{1,2,3,4,5,6,7,8,9},1)))*{1,2,3,4,5,6,7,8,9}))))</f>
        <v/>
      </c>
      <c r="N1282" s="90" t="str">
        <f t="shared" ca="1" si="268"/>
        <v/>
      </c>
      <c r="O1282" s="91" t="str">
        <f t="shared" si="275"/>
        <v/>
      </c>
      <c r="P1282" s="91" t="str">
        <f t="shared" si="276"/>
        <v/>
      </c>
      <c r="Q1282" s="92" t="str">
        <f t="shared" si="271"/>
        <v/>
      </c>
      <c r="R1282" s="92" t="str">
        <f t="shared" si="277"/>
        <v/>
      </c>
      <c r="S1282" s="92" t="str">
        <f t="shared" si="278"/>
        <v/>
      </c>
      <c r="T1282" s="92" t="str">
        <f t="shared" si="279"/>
        <v/>
      </c>
      <c r="U1282" s="94" t="str">
        <f t="shared" si="272"/>
        <v/>
      </c>
      <c r="V1282" s="95" t="str">
        <f t="shared" si="273"/>
        <v/>
      </c>
      <c r="W1282" s="95" t="str">
        <f t="shared" si="280"/>
        <v/>
      </c>
      <c r="X1282" s="96" t="str">
        <f t="shared" si="281"/>
        <v/>
      </c>
    </row>
    <row r="1283" spans="1:24" ht="14.4" x14ac:dyDescent="0.3">
      <c r="A1283" s="13"/>
      <c r="B1283" s="13"/>
      <c r="C1283" s="13"/>
      <c r="D1283" s="46"/>
      <c r="E1283" s="66"/>
      <c r="J1283" s="88" t="str">
        <f t="shared" si="269"/>
        <v/>
      </c>
      <c r="K1283" s="89" t="str">
        <f t="shared" ca="1" si="270"/>
        <v/>
      </c>
      <c r="L1283" s="88" t="str">
        <f t="shared" si="274"/>
        <v/>
      </c>
      <c r="M1283" s="90" t="str">
        <f ca="1">IF(J1283="","",VALUE(LEFT(OFFSET($E$7,$H$13*($J1283-1),0),MAX(ISNUMBER(VALUE(MID(OFFSET($E$7,$H$13*($J1283-1),0),{1,2,3,4,5,6,7,8,9},1)))*{1,2,3,4,5,6,7,8,9}))))</f>
        <v/>
      </c>
      <c r="N1283" s="90" t="str">
        <f t="shared" ca="1" si="268"/>
        <v/>
      </c>
      <c r="O1283" s="91" t="str">
        <f t="shared" si="275"/>
        <v/>
      </c>
      <c r="P1283" s="91" t="str">
        <f t="shared" si="276"/>
        <v/>
      </c>
      <c r="Q1283" s="92" t="str">
        <f t="shared" si="271"/>
        <v/>
      </c>
      <c r="R1283" s="92" t="str">
        <f t="shared" si="277"/>
        <v/>
      </c>
      <c r="S1283" s="92" t="str">
        <f t="shared" si="278"/>
        <v/>
      </c>
      <c r="T1283" s="92" t="str">
        <f t="shared" si="279"/>
        <v/>
      </c>
      <c r="U1283" s="94" t="str">
        <f t="shared" si="272"/>
        <v/>
      </c>
      <c r="V1283" s="95" t="str">
        <f t="shared" si="273"/>
        <v/>
      </c>
      <c r="W1283" s="95" t="str">
        <f t="shared" si="280"/>
        <v/>
      </c>
      <c r="X1283" s="96" t="str">
        <f t="shared" si="281"/>
        <v/>
      </c>
    </row>
    <row r="1284" spans="1:24" ht="14.4" x14ac:dyDescent="0.3">
      <c r="A1284" s="13"/>
      <c r="B1284" s="13"/>
      <c r="C1284" s="13"/>
      <c r="D1284" s="46"/>
      <c r="E1284" s="66"/>
      <c r="J1284" s="88" t="str">
        <f t="shared" si="269"/>
        <v/>
      </c>
      <c r="K1284" s="89" t="str">
        <f t="shared" ca="1" si="270"/>
        <v/>
      </c>
      <c r="L1284" s="88" t="str">
        <f t="shared" si="274"/>
        <v/>
      </c>
      <c r="M1284" s="90" t="str">
        <f ca="1">IF(J1284="","",VALUE(LEFT(OFFSET($E$7,$H$13*($J1284-1),0),MAX(ISNUMBER(VALUE(MID(OFFSET($E$7,$H$13*($J1284-1),0),{1,2,3,4,5,6,7,8,9},1)))*{1,2,3,4,5,6,7,8,9}))))</f>
        <v/>
      </c>
      <c r="N1284" s="90" t="str">
        <f t="shared" ca="1" si="268"/>
        <v/>
      </c>
      <c r="O1284" s="91" t="str">
        <f t="shared" si="275"/>
        <v/>
      </c>
      <c r="P1284" s="91" t="str">
        <f t="shared" si="276"/>
        <v/>
      </c>
      <c r="Q1284" s="92" t="str">
        <f t="shared" si="271"/>
        <v/>
      </c>
      <c r="R1284" s="92" t="str">
        <f t="shared" si="277"/>
        <v/>
      </c>
      <c r="S1284" s="92" t="str">
        <f t="shared" si="278"/>
        <v/>
      </c>
      <c r="T1284" s="92" t="str">
        <f t="shared" si="279"/>
        <v/>
      </c>
      <c r="U1284" s="94" t="str">
        <f t="shared" si="272"/>
        <v/>
      </c>
      <c r="V1284" s="95" t="str">
        <f t="shared" si="273"/>
        <v/>
      </c>
      <c r="W1284" s="95" t="str">
        <f t="shared" si="280"/>
        <v/>
      </c>
      <c r="X1284" s="96" t="str">
        <f t="shared" si="281"/>
        <v/>
      </c>
    </row>
    <row r="1285" spans="1:24" ht="14.4" x14ac:dyDescent="0.3">
      <c r="A1285" s="13"/>
      <c r="B1285" s="13"/>
      <c r="C1285" s="13"/>
      <c r="D1285" s="46"/>
      <c r="E1285" s="66"/>
      <c r="J1285" s="88" t="str">
        <f t="shared" si="269"/>
        <v/>
      </c>
      <c r="K1285" s="89" t="str">
        <f t="shared" ca="1" si="270"/>
        <v/>
      </c>
      <c r="L1285" s="88" t="str">
        <f t="shared" si="274"/>
        <v/>
      </c>
      <c r="M1285" s="90" t="str">
        <f ca="1">IF(J1285="","",VALUE(LEFT(OFFSET($E$7,$H$13*($J1285-1),0),MAX(ISNUMBER(VALUE(MID(OFFSET($E$7,$H$13*($J1285-1),0),{1,2,3,4,5,6,7,8,9},1)))*{1,2,3,4,5,6,7,8,9}))))</f>
        <v/>
      </c>
      <c r="N1285" s="90" t="str">
        <f t="shared" ca="1" si="268"/>
        <v/>
      </c>
      <c r="O1285" s="91" t="str">
        <f t="shared" si="275"/>
        <v/>
      </c>
      <c r="P1285" s="91" t="str">
        <f t="shared" si="276"/>
        <v/>
      </c>
      <c r="Q1285" s="92" t="str">
        <f t="shared" si="271"/>
        <v/>
      </c>
      <c r="R1285" s="92" t="str">
        <f t="shared" si="277"/>
        <v/>
      </c>
      <c r="S1285" s="92" t="str">
        <f t="shared" si="278"/>
        <v/>
      </c>
      <c r="T1285" s="92" t="str">
        <f t="shared" si="279"/>
        <v/>
      </c>
      <c r="U1285" s="94" t="str">
        <f t="shared" si="272"/>
        <v/>
      </c>
      <c r="V1285" s="95" t="str">
        <f t="shared" si="273"/>
        <v/>
      </c>
      <c r="W1285" s="95" t="str">
        <f t="shared" si="280"/>
        <v/>
      </c>
      <c r="X1285" s="96" t="str">
        <f t="shared" si="281"/>
        <v/>
      </c>
    </row>
    <row r="1286" spans="1:24" ht="14.4" x14ac:dyDescent="0.3">
      <c r="A1286" s="13"/>
      <c r="B1286" s="13"/>
      <c r="C1286" s="13"/>
      <c r="D1286" s="46"/>
      <c r="E1286" s="66"/>
      <c r="J1286" s="88" t="str">
        <f t="shared" si="269"/>
        <v/>
      </c>
      <c r="K1286" s="89" t="str">
        <f t="shared" ca="1" si="270"/>
        <v/>
      </c>
      <c r="L1286" s="88" t="str">
        <f t="shared" si="274"/>
        <v/>
      </c>
      <c r="M1286" s="90" t="str">
        <f ca="1">IF(J1286="","",VALUE(LEFT(OFFSET($E$7,$H$13*($J1286-1),0),MAX(ISNUMBER(VALUE(MID(OFFSET($E$7,$H$13*($J1286-1),0),{1,2,3,4,5,6,7,8,9},1)))*{1,2,3,4,5,6,7,8,9}))))</f>
        <v/>
      </c>
      <c r="N1286" s="90" t="str">
        <f t="shared" ca="1" si="268"/>
        <v/>
      </c>
      <c r="O1286" s="91" t="str">
        <f t="shared" si="275"/>
        <v/>
      </c>
      <c r="P1286" s="91" t="str">
        <f t="shared" si="276"/>
        <v/>
      </c>
      <c r="Q1286" s="92" t="str">
        <f t="shared" si="271"/>
        <v/>
      </c>
      <c r="R1286" s="92" t="str">
        <f t="shared" si="277"/>
        <v/>
      </c>
      <c r="S1286" s="92" t="str">
        <f t="shared" si="278"/>
        <v/>
      </c>
      <c r="T1286" s="92" t="str">
        <f t="shared" si="279"/>
        <v/>
      </c>
      <c r="U1286" s="94" t="str">
        <f t="shared" si="272"/>
        <v/>
      </c>
      <c r="V1286" s="95" t="str">
        <f t="shared" si="273"/>
        <v/>
      </c>
      <c r="W1286" s="95" t="str">
        <f t="shared" si="280"/>
        <v/>
      </c>
      <c r="X1286" s="96" t="str">
        <f t="shared" si="281"/>
        <v/>
      </c>
    </row>
    <row r="1287" spans="1:24" ht="14.4" x14ac:dyDescent="0.3">
      <c r="A1287" s="13"/>
      <c r="B1287" s="13"/>
      <c r="C1287" s="13"/>
      <c r="D1287" s="46"/>
      <c r="E1287" s="66"/>
      <c r="J1287" s="88" t="str">
        <f t="shared" si="269"/>
        <v/>
      </c>
      <c r="K1287" s="89" t="str">
        <f t="shared" ca="1" si="270"/>
        <v/>
      </c>
      <c r="L1287" s="88" t="str">
        <f t="shared" si="274"/>
        <v/>
      </c>
      <c r="M1287" s="90" t="str">
        <f ca="1">IF(J1287="","",VALUE(LEFT(OFFSET($E$7,$H$13*($J1287-1),0),MAX(ISNUMBER(VALUE(MID(OFFSET($E$7,$H$13*($J1287-1),0),{1,2,3,4,5,6,7,8,9},1)))*{1,2,3,4,5,6,7,8,9}))))</f>
        <v/>
      </c>
      <c r="N1287" s="90" t="str">
        <f t="shared" ref="N1287:N1350" ca="1" si="282">IF(M1287="","",CONVERT(M1287,LEFT(Temp_unit,1),"C"))</f>
        <v/>
      </c>
      <c r="O1287" s="91" t="str">
        <f t="shared" si="275"/>
        <v/>
      </c>
      <c r="P1287" s="91" t="str">
        <f t="shared" si="276"/>
        <v/>
      </c>
      <c r="Q1287" s="92" t="str">
        <f t="shared" si="271"/>
        <v/>
      </c>
      <c r="R1287" s="92" t="str">
        <f t="shared" si="277"/>
        <v/>
      </c>
      <c r="S1287" s="92" t="str">
        <f t="shared" si="278"/>
        <v/>
      </c>
      <c r="T1287" s="92" t="str">
        <f t="shared" si="279"/>
        <v/>
      </c>
      <c r="U1287" s="94" t="str">
        <f t="shared" si="272"/>
        <v/>
      </c>
      <c r="V1287" s="95" t="str">
        <f t="shared" si="273"/>
        <v/>
      </c>
      <c r="W1287" s="95" t="str">
        <f t="shared" si="280"/>
        <v/>
      </c>
      <c r="X1287" s="96" t="str">
        <f t="shared" si="281"/>
        <v/>
      </c>
    </row>
    <row r="1288" spans="1:24" ht="14.4" x14ac:dyDescent="0.3">
      <c r="A1288" s="13"/>
      <c r="B1288" s="13"/>
      <c r="C1288" s="13"/>
      <c r="D1288" s="46"/>
      <c r="E1288" s="66"/>
      <c r="J1288" s="88" t="str">
        <f t="shared" ref="J1288:J1351" si="283">IF(J1287="","",IF(J1287+1&gt;$H$8/$H$13,"",J1287+1))</f>
        <v/>
      </c>
      <c r="K1288" s="89" t="str">
        <f t="shared" ref="K1288:K1351" ca="1" si="284">IF(J1288="","",OFFSET($D$7,$H$13*($J1288-1),0))</f>
        <v/>
      </c>
      <c r="L1288" s="88" t="str">
        <f t="shared" si="274"/>
        <v/>
      </c>
      <c r="M1288" s="90" t="str">
        <f ca="1">IF(J1288="","",VALUE(LEFT(OFFSET($E$7,$H$13*($J1288-1),0),MAX(ISNUMBER(VALUE(MID(OFFSET($E$7,$H$13*($J1288-1),0),{1,2,3,4,5,6,7,8,9},1)))*{1,2,3,4,5,6,7,8,9}))))</f>
        <v/>
      </c>
      <c r="N1288" s="90" t="str">
        <f t="shared" ca="1" si="282"/>
        <v/>
      </c>
      <c r="O1288" s="91" t="str">
        <f t="shared" si="275"/>
        <v/>
      </c>
      <c r="P1288" s="91" t="str">
        <f t="shared" si="276"/>
        <v/>
      </c>
      <c r="Q1288" s="92" t="str">
        <f t="shared" ref="Q1288:Q1351" si="285">IF(J1288="","",IF(N1288&lt;Temp_min,0,N1288*M_a+M_b))</f>
        <v/>
      </c>
      <c r="R1288" s="92" t="str">
        <f t="shared" si="277"/>
        <v/>
      </c>
      <c r="S1288" s="92" t="str">
        <f t="shared" si="278"/>
        <v/>
      </c>
      <c r="T1288" s="92" t="str">
        <f t="shared" si="279"/>
        <v/>
      </c>
      <c r="U1288" s="94" t="str">
        <f t="shared" ref="U1288:U1351" si="286">IF(J1288="","",MIN(U1287+T1288,M_maxlcfu))</f>
        <v/>
      </c>
      <c r="V1288" s="95" t="str">
        <f t="shared" ref="V1288:V1351" si="287">IF(J1288="","",IF(N1288&lt;Temp_min,0,((N1288-M_tmin)/(Pref_temp-M_tmin))^2))</f>
        <v/>
      </c>
      <c r="W1288" s="95" t="str">
        <f t="shared" si="280"/>
        <v/>
      </c>
      <c r="X1288" s="96" t="str">
        <f t="shared" si="281"/>
        <v/>
      </c>
    </row>
    <row r="1289" spans="1:24" ht="14.4" x14ac:dyDescent="0.3">
      <c r="A1289" s="13"/>
      <c r="B1289" s="13"/>
      <c r="C1289" s="13"/>
      <c r="D1289" s="46"/>
      <c r="E1289" s="66"/>
      <c r="J1289" s="88" t="str">
        <f t="shared" si="283"/>
        <v/>
      </c>
      <c r="K1289" s="89" t="str">
        <f t="shared" ca="1" si="284"/>
        <v/>
      </c>
      <c r="L1289" s="88" t="str">
        <f t="shared" ref="L1289:L1352" si="288">IF(J1289="","",K1289-K1288)</f>
        <v/>
      </c>
      <c r="M1289" s="90" t="str">
        <f ca="1">IF(J1289="","",VALUE(LEFT(OFFSET($E$7,$H$13*($J1289-1),0),MAX(ISNUMBER(VALUE(MID(OFFSET($E$7,$H$13*($J1289-1),0),{1,2,3,4,5,6,7,8,9},1)))*{1,2,3,4,5,6,7,8,9}))))</f>
        <v/>
      </c>
      <c r="N1289" s="90" t="str">
        <f t="shared" ca="1" si="282"/>
        <v/>
      </c>
      <c r="O1289" s="91" t="str">
        <f t="shared" ref="O1289:O1352" si="289">IF(J1289="","",$K1289-$K$7)</f>
        <v/>
      </c>
      <c r="P1289" s="91" t="str">
        <f t="shared" ref="P1289:P1352" si="290">IF(J1289="","",P1288+L1289*N1289)</f>
        <v/>
      </c>
      <c r="Q1289" s="92" t="str">
        <f t="shared" si="285"/>
        <v/>
      </c>
      <c r="R1289" s="92" t="str">
        <f t="shared" ref="R1289:R1352" si="291">IF(J1289="","",Q1289^2)</f>
        <v/>
      </c>
      <c r="S1289" s="92" t="str">
        <f t="shared" ref="S1289:S1352" si="292">IF(J1289="","",R1289/2.301)</f>
        <v/>
      </c>
      <c r="T1289" s="92" t="str">
        <f t="shared" ref="T1289:T1352" si="293">IF(J1289="","",S1289*24*(K1289-K1288))</f>
        <v/>
      </c>
      <c r="U1289" s="94" t="str">
        <f t="shared" si="286"/>
        <v/>
      </c>
      <c r="V1289" s="95" t="str">
        <f t="shared" si="287"/>
        <v/>
      </c>
      <c r="W1289" s="95" t="str">
        <f t="shared" ref="W1289:W1352" si="294">IF(J1289="","",V1289*(K1289-K1288))</f>
        <v/>
      </c>
      <c r="X1289" s="96" t="str">
        <f t="shared" ref="X1289:X1352" si="295">IF(J1289="","",X1288-W1289)</f>
        <v/>
      </c>
    </row>
    <row r="1290" spans="1:24" ht="14.4" x14ac:dyDescent="0.3">
      <c r="A1290" s="13"/>
      <c r="B1290" s="13"/>
      <c r="C1290" s="13"/>
      <c r="D1290" s="46"/>
      <c r="E1290" s="66"/>
      <c r="J1290" s="88" t="str">
        <f t="shared" si="283"/>
        <v/>
      </c>
      <c r="K1290" s="89" t="str">
        <f t="shared" ca="1" si="284"/>
        <v/>
      </c>
      <c r="L1290" s="88" t="str">
        <f t="shared" si="288"/>
        <v/>
      </c>
      <c r="M1290" s="90" t="str">
        <f ca="1">IF(J1290="","",VALUE(LEFT(OFFSET($E$7,$H$13*($J1290-1),0),MAX(ISNUMBER(VALUE(MID(OFFSET($E$7,$H$13*($J1290-1),0),{1,2,3,4,5,6,7,8,9},1)))*{1,2,3,4,5,6,7,8,9}))))</f>
        <v/>
      </c>
      <c r="N1290" s="90" t="str">
        <f t="shared" ca="1" si="282"/>
        <v/>
      </c>
      <c r="O1290" s="91" t="str">
        <f t="shared" si="289"/>
        <v/>
      </c>
      <c r="P1290" s="91" t="str">
        <f t="shared" si="290"/>
        <v/>
      </c>
      <c r="Q1290" s="92" t="str">
        <f t="shared" si="285"/>
        <v/>
      </c>
      <c r="R1290" s="92" t="str">
        <f t="shared" si="291"/>
        <v/>
      </c>
      <c r="S1290" s="92" t="str">
        <f t="shared" si="292"/>
        <v/>
      </c>
      <c r="T1290" s="92" t="str">
        <f t="shared" si="293"/>
        <v/>
      </c>
      <c r="U1290" s="94" t="str">
        <f t="shared" si="286"/>
        <v/>
      </c>
      <c r="V1290" s="95" t="str">
        <f t="shared" si="287"/>
        <v/>
      </c>
      <c r="W1290" s="95" t="str">
        <f t="shared" si="294"/>
        <v/>
      </c>
      <c r="X1290" s="96" t="str">
        <f t="shared" si="295"/>
        <v/>
      </c>
    </row>
    <row r="1291" spans="1:24" ht="14.4" x14ac:dyDescent="0.3">
      <c r="A1291" s="13"/>
      <c r="B1291" s="13"/>
      <c r="C1291" s="13"/>
      <c r="D1291" s="46"/>
      <c r="E1291" s="66"/>
      <c r="J1291" s="88" t="str">
        <f t="shared" si="283"/>
        <v/>
      </c>
      <c r="K1291" s="89" t="str">
        <f t="shared" ca="1" si="284"/>
        <v/>
      </c>
      <c r="L1291" s="88" t="str">
        <f t="shared" si="288"/>
        <v/>
      </c>
      <c r="M1291" s="90" t="str">
        <f ca="1">IF(J1291="","",VALUE(LEFT(OFFSET($E$7,$H$13*($J1291-1),0),MAX(ISNUMBER(VALUE(MID(OFFSET($E$7,$H$13*($J1291-1),0),{1,2,3,4,5,6,7,8,9},1)))*{1,2,3,4,5,6,7,8,9}))))</f>
        <v/>
      </c>
      <c r="N1291" s="90" t="str">
        <f t="shared" ca="1" si="282"/>
        <v/>
      </c>
      <c r="O1291" s="91" t="str">
        <f t="shared" si="289"/>
        <v/>
      </c>
      <c r="P1291" s="91" t="str">
        <f t="shared" si="290"/>
        <v/>
      </c>
      <c r="Q1291" s="92" t="str">
        <f t="shared" si="285"/>
        <v/>
      </c>
      <c r="R1291" s="92" t="str">
        <f t="shared" si="291"/>
        <v/>
      </c>
      <c r="S1291" s="92" t="str">
        <f t="shared" si="292"/>
        <v/>
      </c>
      <c r="T1291" s="92" t="str">
        <f t="shared" si="293"/>
        <v/>
      </c>
      <c r="U1291" s="94" t="str">
        <f t="shared" si="286"/>
        <v/>
      </c>
      <c r="V1291" s="95" t="str">
        <f t="shared" si="287"/>
        <v/>
      </c>
      <c r="W1291" s="95" t="str">
        <f t="shared" si="294"/>
        <v/>
      </c>
      <c r="X1291" s="96" t="str">
        <f t="shared" si="295"/>
        <v/>
      </c>
    </row>
    <row r="1292" spans="1:24" ht="14.4" x14ac:dyDescent="0.3">
      <c r="A1292" s="13"/>
      <c r="B1292" s="13"/>
      <c r="C1292" s="13"/>
      <c r="D1292" s="46"/>
      <c r="E1292" s="66"/>
      <c r="J1292" s="88" t="str">
        <f t="shared" si="283"/>
        <v/>
      </c>
      <c r="K1292" s="89" t="str">
        <f t="shared" ca="1" si="284"/>
        <v/>
      </c>
      <c r="L1292" s="88" t="str">
        <f t="shared" si="288"/>
        <v/>
      </c>
      <c r="M1292" s="90" t="str">
        <f ca="1">IF(J1292="","",VALUE(LEFT(OFFSET($E$7,$H$13*($J1292-1),0),MAX(ISNUMBER(VALUE(MID(OFFSET($E$7,$H$13*($J1292-1),0),{1,2,3,4,5,6,7,8,9},1)))*{1,2,3,4,5,6,7,8,9}))))</f>
        <v/>
      </c>
      <c r="N1292" s="90" t="str">
        <f t="shared" ca="1" si="282"/>
        <v/>
      </c>
      <c r="O1292" s="91" t="str">
        <f t="shared" si="289"/>
        <v/>
      </c>
      <c r="P1292" s="91" t="str">
        <f t="shared" si="290"/>
        <v/>
      </c>
      <c r="Q1292" s="92" t="str">
        <f t="shared" si="285"/>
        <v/>
      </c>
      <c r="R1292" s="92" t="str">
        <f t="shared" si="291"/>
        <v/>
      </c>
      <c r="S1292" s="92" t="str">
        <f t="shared" si="292"/>
        <v/>
      </c>
      <c r="T1292" s="92" t="str">
        <f t="shared" si="293"/>
        <v/>
      </c>
      <c r="U1292" s="94" t="str">
        <f t="shared" si="286"/>
        <v/>
      </c>
      <c r="V1292" s="95" t="str">
        <f t="shared" si="287"/>
        <v/>
      </c>
      <c r="W1292" s="95" t="str">
        <f t="shared" si="294"/>
        <v/>
      </c>
      <c r="X1292" s="96" t="str">
        <f t="shared" si="295"/>
        <v/>
      </c>
    </row>
    <row r="1293" spans="1:24" ht="14.4" x14ac:dyDescent="0.3">
      <c r="A1293" s="13"/>
      <c r="B1293" s="13"/>
      <c r="C1293" s="13"/>
      <c r="D1293" s="46"/>
      <c r="E1293" s="66"/>
      <c r="J1293" s="88" t="str">
        <f t="shared" si="283"/>
        <v/>
      </c>
      <c r="K1293" s="89" t="str">
        <f t="shared" ca="1" si="284"/>
        <v/>
      </c>
      <c r="L1293" s="88" t="str">
        <f t="shared" si="288"/>
        <v/>
      </c>
      <c r="M1293" s="90" t="str">
        <f ca="1">IF(J1293="","",VALUE(LEFT(OFFSET($E$7,$H$13*($J1293-1),0),MAX(ISNUMBER(VALUE(MID(OFFSET($E$7,$H$13*($J1293-1),0),{1,2,3,4,5,6,7,8,9},1)))*{1,2,3,4,5,6,7,8,9}))))</f>
        <v/>
      </c>
      <c r="N1293" s="90" t="str">
        <f t="shared" ca="1" si="282"/>
        <v/>
      </c>
      <c r="O1293" s="91" t="str">
        <f t="shared" si="289"/>
        <v/>
      </c>
      <c r="P1293" s="91" t="str">
        <f t="shared" si="290"/>
        <v/>
      </c>
      <c r="Q1293" s="92" t="str">
        <f t="shared" si="285"/>
        <v/>
      </c>
      <c r="R1293" s="92" t="str">
        <f t="shared" si="291"/>
        <v/>
      </c>
      <c r="S1293" s="92" t="str">
        <f t="shared" si="292"/>
        <v/>
      </c>
      <c r="T1293" s="92" t="str">
        <f t="shared" si="293"/>
        <v/>
      </c>
      <c r="U1293" s="94" t="str">
        <f t="shared" si="286"/>
        <v/>
      </c>
      <c r="V1293" s="95" t="str">
        <f t="shared" si="287"/>
        <v/>
      </c>
      <c r="W1293" s="95" t="str">
        <f t="shared" si="294"/>
        <v/>
      </c>
      <c r="X1293" s="96" t="str">
        <f t="shared" si="295"/>
        <v/>
      </c>
    </row>
    <row r="1294" spans="1:24" ht="14.4" x14ac:dyDescent="0.3">
      <c r="A1294" s="13"/>
      <c r="B1294" s="13"/>
      <c r="C1294" s="13"/>
      <c r="D1294" s="46"/>
      <c r="E1294" s="66"/>
      <c r="J1294" s="88" t="str">
        <f t="shared" si="283"/>
        <v/>
      </c>
      <c r="K1294" s="89" t="str">
        <f t="shared" ca="1" si="284"/>
        <v/>
      </c>
      <c r="L1294" s="88" t="str">
        <f t="shared" si="288"/>
        <v/>
      </c>
      <c r="M1294" s="90" t="str">
        <f ca="1">IF(J1294="","",VALUE(LEFT(OFFSET($E$7,$H$13*($J1294-1),0),MAX(ISNUMBER(VALUE(MID(OFFSET($E$7,$H$13*($J1294-1),0),{1,2,3,4,5,6,7,8,9},1)))*{1,2,3,4,5,6,7,8,9}))))</f>
        <v/>
      </c>
      <c r="N1294" s="90" t="str">
        <f t="shared" ca="1" si="282"/>
        <v/>
      </c>
      <c r="O1294" s="91" t="str">
        <f t="shared" si="289"/>
        <v/>
      </c>
      <c r="P1294" s="91" t="str">
        <f t="shared" si="290"/>
        <v/>
      </c>
      <c r="Q1294" s="92" t="str">
        <f t="shared" si="285"/>
        <v/>
      </c>
      <c r="R1294" s="92" t="str">
        <f t="shared" si="291"/>
        <v/>
      </c>
      <c r="S1294" s="92" t="str">
        <f t="shared" si="292"/>
        <v/>
      </c>
      <c r="T1294" s="92" t="str">
        <f t="shared" si="293"/>
        <v/>
      </c>
      <c r="U1294" s="94" t="str">
        <f t="shared" si="286"/>
        <v/>
      </c>
      <c r="V1294" s="95" t="str">
        <f t="shared" si="287"/>
        <v/>
      </c>
      <c r="W1294" s="95" t="str">
        <f t="shared" si="294"/>
        <v/>
      </c>
      <c r="X1294" s="96" t="str">
        <f t="shared" si="295"/>
        <v/>
      </c>
    </row>
    <row r="1295" spans="1:24" ht="14.4" x14ac:dyDescent="0.3">
      <c r="A1295" s="13"/>
      <c r="B1295" s="13"/>
      <c r="C1295" s="13"/>
      <c r="D1295" s="46"/>
      <c r="E1295" s="66"/>
      <c r="J1295" s="88" t="str">
        <f t="shared" si="283"/>
        <v/>
      </c>
      <c r="K1295" s="89" t="str">
        <f t="shared" ca="1" si="284"/>
        <v/>
      </c>
      <c r="L1295" s="88" t="str">
        <f t="shared" si="288"/>
        <v/>
      </c>
      <c r="M1295" s="90" t="str">
        <f ca="1">IF(J1295="","",VALUE(LEFT(OFFSET($E$7,$H$13*($J1295-1),0),MAX(ISNUMBER(VALUE(MID(OFFSET($E$7,$H$13*($J1295-1),0),{1,2,3,4,5,6,7,8,9},1)))*{1,2,3,4,5,6,7,8,9}))))</f>
        <v/>
      </c>
      <c r="N1295" s="90" t="str">
        <f t="shared" ca="1" si="282"/>
        <v/>
      </c>
      <c r="O1295" s="91" t="str">
        <f t="shared" si="289"/>
        <v/>
      </c>
      <c r="P1295" s="91" t="str">
        <f t="shared" si="290"/>
        <v/>
      </c>
      <c r="Q1295" s="92" t="str">
        <f t="shared" si="285"/>
        <v/>
      </c>
      <c r="R1295" s="92" t="str">
        <f t="shared" si="291"/>
        <v/>
      </c>
      <c r="S1295" s="92" t="str">
        <f t="shared" si="292"/>
        <v/>
      </c>
      <c r="T1295" s="92" t="str">
        <f t="shared" si="293"/>
        <v/>
      </c>
      <c r="U1295" s="94" t="str">
        <f t="shared" si="286"/>
        <v/>
      </c>
      <c r="V1295" s="95" t="str">
        <f t="shared" si="287"/>
        <v/>
      </c>
      <c r="W1295" s="95" t="str">
        <f t="shared" si="294"/>
        <v/>
      </c>
      <c r="X1295" s="96" t="str">
        <f t="shared" si="295"/>
        <v/>
      </c>
    </row>
    <row r="1296" spans="1:24" ht="14.4" x14ac:dyDescent="0.3">
      <c r="A1296" s="13"/>
      <c r="B1296" s="13"/>
      <c r="C1296" s="13"/>
      <c r="D1296" s="46"/>
      <c r="E1296" s="66"/>
      <c r="J1296" s="88" t="str">
        <f t="shared" si="283"/>
        <v/>
      </c>
      <c r="K1296" s="89" t="str">
        <f t="shared" ca="1" si="284"/>
        <v/>
      </c>
      <c r="L1296" s="88" t="str">
        <f t="shared" si="288"/>
        <v/>
      </c>
      <c r="M1296" s="90" t="str">
        <f ca="1">IF(J1296="","",VALUE(LEFT(OFFSET($E$7,$H$13*($J1296-1),0),MAX(ISNUMBER(VALUE(MID(OFFSET($E$7,$H$13*($J1296-1),0),{1,2,3,4,5,6,7,8,9},1)))*{1,2,3,4,5,6,7,8,9}))))</f>
        <v/>
      </c>
      <c r="N1296" s="90" t="str">
        <f t="shared" ca="1" si="282"/>
        <v/>
      </c>
      <c r="O1296" s="91" t="str">
        <f t="shared" si="289"/>
        <v/>
      </c>
      <c r="P1296" s="91" t="str">
        <f t="shared" si="290"/>
        <v/>
      </c>
      <c r="Q1296" s="92" t="str">
        <f t="shared" si="285"/>
        <v/>
      </c>
      <c r="R1296" s="92" t="str">
        <f t="shared" si="291"/>
        <v/>
      </c>
      <c r="S1296" s="92" t="str">
        <f t="shared" si="292"/>
        <v/>
      </c>
      <c r="T1296" s="92" t="str">
        <f t="shared" si="293"/>
        <v/>
      </c>
      <c r="U1296" s="94" t="str">
        <f t="shared" si="286"/>
        <v/>
      </c>
      <c r="V1296" s="95" t="str">
        <f t="shared" si="287"/>
        <v/>
      </c>
      <c r="W1296" s="95" t="str">
        <f t="shared" si="294"/>
        <v/>
      </c>
      <c r="X1296" s="96" t="str">
        <f t="shared" si="295"/>
        <v/>
      </c>
    </row>
    <row r="1297" spans="1:24" ht="14.4" x14ac:dyDescent="0.3">
      <c r="A1297" s="13"/>
      <c r="B1297" s="13"/>
      <c r="C1297" s="13"/>
      <c r="D1297" s="46"/>
      <c r="E1297" s="66"/>
      <c r="J1297" s="88" t="str">
        <f t="shared" si="283"/>
        <v/>
      </c>
      <c r="K1297" s="89" t="str">
        <f t="shared" ca="1" si="284"/>
        <v/>
      </c>
      <c r="L1297" s="88" t="str">
        <f t="shared" si="288"/>
        <v/>
      </c>
      <c r="M1297" s="90" t="str">
        <f ca="1">IF(J1297="","",VALUE(LEFT(OFFSET($E$7,$H$13*($J1297-1),0),MAX(ISNUMBER(VALUE(MID(OFFSET($E$7,$H$13*($J1297-1),0),{1,2,3,4,5,6,7,8,9},1)))*{1,2,3,4,5,6,7,8,9}))))</f>
        <v/>
      </c>
      <c r="N1297" s="90" t="str">
        <f t="shared" ca="1" si="282"/>
        <v/>
      </c>
      <c r="O1297" s="91" t="str">
        <f t="shared" si="289"/>
        <v/>
      </c>
      <c r="P1297" s="91" t="str">
        <f t="shared" si="290"/>
        <v/>
      </c>
      <c r="Q1297" s="92" t="str">
        <f t="shared" si="285"/>
        <v/>
      </c>
      <c r="R1297" s="92" t="str">
        <f t="shared" si="291"/>
        <v/>
      </c>
      <c r="S1297" s="92" t="str">
        <f t="shared" si="292"/>
        <v/>
      </c>
      <c r="T1297" s="92" t="str">
        <f t="shared" si="293"/>
        <v/>
      </c>
      <c r="U1297" s="94" t="str">
        <f t="shared" si="286"/>
        <v/>
      </c>
      <c r="V1297" s="95" t="str">
        <f t="shared" si="287"/>
        <v/>
      </c>
      <c r="W1297" s="95" t="str">
        <f t="shared" si="294"/>
        <v/>
      </c>
      <c r="X1297" s="96" t="str">
        <f t="shared" si="295"/>
        <v/>
      </c>
    </row>
    <row r="1298" spans="1:24" ht="14.4" x14ac:dyDescent="0.3">
      <c r="A1298" s="13"/>
      <c r="B1298" s="13"/>
      <c r="C1298" s="13"/>
      <c r="D1298" s="46"/>
      <c r="E1298" s="66"/>
      <c r="J1298" s="88" t="str">
        <f t="shared" si="283"/>
        <v/>
      </c>
      <c r="K1298" s="89" t="str">
        <f t="shared" ca="1" si="284"/>
        <v/>
      </c>
      <c r="L1298" s="88" t="str">
        <f t="shared" si="288"/>
        <v/>
      </c>
      <c r="M1298" s="90" t="str">
        <f ca="1">IF(J1298="","",VALUE(LEFT(OFFSET($E$7,$H$13*($J1298-1),0),MAX(ISNUMBER(VALUE(MID(OFFSET($E$7,$H$13*($J1298-1),0),{1,2,3,4,5,6,7,8,9},1)))*{1,2,3,4,5,6,7,8,9}))))</f>
        <v/>
      </c>
      <c r="N1298" s="90" t="str">
        <f t="shared" ca="1" si="282"/>
        <v/>
      </c>
      <c r="O1298" s="91" t="str">
        <f t="shared" si="289"/>
        <v/>
      </c>
      <c r="P1298" s="91" t="str">
        <f t="shared" si="290"/>
        <v/>
      </c>
      <c r="Q1298" s="92" t="str">
        <f t="shared" si="285"/>
        <v/>
      </c>
      <c r="R1298" s="92" t="str">
        <f t="shared" si="291"/>
        <v/>
      </c>
      <c r="S1298" s="92" t="str">
        <f t="shared" si="292"/>
        <v/>
      </c>
      <c r="T1298" s="92" t="str">
        <f t="shared" si="293"/>
        <v/>
      </c>
      <c r="U1298" s="94" t="str">
        <f t="shared" si="286"/>
        <v/>
      </c>
      <c r="V1298" s="95" t="str">
        <f t="shared" si="287"/>
        <v/>
      </c>
      <c r="W1298" s="95" t="str">
        <f t="shared" si="294"/>
        <v/>
      </c>
      <c r="X1298" s="96" t="str">
        <f t="shared" si="295"/>
        <v/>
      </c>
    </row>
    <row r="1299" spans="1:24" ht="14.4" x14ac:dyDescent="0.3">
      <c r="A1299" s="13"/>
      <c r="B1299" s="13"/>
      <c r="C1299" s="13"/>
      <c r="D1299" s="46"/>
      <c r="E1299" s="66"/>
      <c r="J1299" s="88" t="str">
        <f t="shared" si="283"/>
        <v/>
      </c>
      <c r="K1299" s="89" t="str">
        <f t="shared" ca="1" si="284"/>
        <v/>
      </c>
      <c r="L1299" s="88" t="str">
        <f t="shared" si="288"/>
        <v/>
      </c>
      <c r="M1299" s="90" t="str">
        <f ca="1">IF(J1299="","",VALUE(LEFT(OFFSET($E$7,$H$13*($J1299-1),0),MAX(ISNUMBER(VALUE(MID(OFFSET($E$7,$H$13*($J1299-1),0),{1,2,3,4,5,6,7,8,9},1)))*{1,2,3,4,5,6,7,8,9}))))</f>
        <v/>
      </c>
      <c r="N1299" s="90" t="str">
        <f t="shared" ca="1" si="282"/>
        <v/>
      </c>
      <c r="O1299" s="91" t="str">
        <f t="shared" si="289"/>
        <v/>
      </c>
      <c r="P1299" s="91" t="str">
        <f t="shared" si="290"/>
        <v/>
      </c>
      <c r="Q1299" s="92" t="str">
        <f t="shared" si="285"/>
        <v/>
      </c>
      <c r="R1299" s="92" t="str">
        <f t="shared" si="291"/>
        <v/>
      </c>
      <c r="S1299" s="92" t="str">
        <f t="shared" si="292"/>
        <v/>
      </c>
      <c r="T1299" s="92" t="str">
        <f t="shared" si="293"/>
        <v/>
      </c>
      <c r="U1299" s="94" t="str">
        <f t="shared" si="286"/>
        <v/>
      </c>
      <c r="V1299" s="95" t="str">
        <f t="shared" si="287"/>
        <v/>
      </c>
      <c r="W1299" s="95" t="str">
        <f t="shared" si="294"/>
        <v/>
      </c>
      <c r="X1299" s="96" t="str">
        <f t="shared" si="295"/>
        <v/>
      </c>
    </row>
    <row r="1300" spans="1:24" ht="14.4" x14ac:dyDescent="0.3">
      <c r="A1300" s="13"/>
      <c r="B1300" s="13"/>
      <c r="C1300" s="13"/>
      <c r="D1300" s="46"/>
      <c r="E1300" s="66"/>
      <c r="J1300" s="88" t="str">
        <f t="shared" si="283"/>
        <v/>
      </c>
      <c r="K1300" s="89" t="str">
        <f t="shared" ca="1" si="284"/>
        <v/>
      </c>
      <c r="L1300" s="88" t="str">
        <f t="shared" si="288"/>
        <v/>
      </c>
      <c r="M1300" s="90" t="str">
        <f ca="1">IF(J1300="","",VALUE(LEFT(OFFSET($E$7,$H$13*($J1300-1),0),MAX(ISNUMBER(VALUE(MID(OFFSET($E$7,$H$13*($J1300-1),0),{1,2,3,4,5,6,7,8,9},1)))*{1,2,3,4,5,6,7,8,9}))))</f>
        <v/>
      </c>
      <c r="N1300" s="90" t="str">
        <f t="shared" ca="1" si="282"/>
        <v/>
      </c>
      <c r="O1300" s="91" t="str">
        <f t="shared" si="289"/>
        <v/>
      </c>
      <c r="P1300" s="91" t="str">
        <f t="shared" si="290"/>
        <v/>
      </c>
      <c r="Q1300" s="92" t="str">
        <f t="shared" si="285"/>
        <v/>
      </c>
      <c r="R1300" s="92" t="str">
        <f t="shared" si="291"/>
        <v/>
      </c>
      <c r="S1300" s="92" t="str">
        <f t="shared" si="292"/>
        <v/>
      </c>
      <c r="T1300" s="92" t="str">
        <f t="shared" si="293"/>
        <v/>
      </c>
      <c r="U1300" s="94" t="str">
        <f t="shared" si="286"/>
        <v/>
      </c>
      <c r="V1300" s="95" t="str">
        <f t="shared" si="287"/>
        <v/>
      </c>
      <c r="W1300" s="95" t="str">
        <f t="shared" si="294"/>
        <v/>
      </c>
      <c r="X1300" s="96" t="str">
        <f t="shared" si="295"/>
        <v/>
      </c>
    </row>
    <row r="1301" spans="1:24" ht="14.4" x14ac:dyDescent="0.3">
      <c r="A1301" s="13"/>
      <c r="B1301" s="13"/>
      <c r="C1301" s="13"/>
      <c r="D1301" s="46"/>
      <c r="E1301" s="66"/>
      <c r="J1301" s="88" t="str">
        <f t="shared" si="283"/>
        <v/>
      </c>
      <c r="K1301" s="89" t="str">
        <f t="shared" ca="1" si="284"/>
        <v/>
      </c>
      <c r="L1301" s="88" t="str">
        <f t="shared" si="288"/>
        <v/>
      </c>
      <c r="M1301" s="90" t="str">
        <f ca="1">IF(J1301="","",VALUE(LEFT(OFFSET($E$7,$H$13*($J1301-1),0),MAX(ISNUMBER(VALUE(MID(OFFSET($E$7,$H$13*($J1301-1),0),{1,2,3,4,5,6,7,8,9},1)))*{1,2,3,4,5,6,7,8,9}))))</f>
        <v/>
      </c>
      <c r="N1301" s="90" t="str">
        <f t="shared" ca="1" si="282"/>
        <v/>
      </c>
      <c r="O1301" s="91" t="str">
        <f t="shared" si="289"/>
        <v/>
      </c>
      <c r="P1301" s="91" t="str">
        <f t="shared" si="290"/>
        <v/>
      </c>
      <c r="Q1301" s="92" t="str">
        <f t="shared" si="285"/>
        <v/>
      </c>
      <c r="R1301" s="92" t="str">
        <f t="shared" si="291"/>
        <v/>
      </c>
      <c r="S1301" s="92" t="str">
        <f t="shared" si="292"/>
        <v/>
      </c>
      <c r="T1301" s="92" t="str">
        <f t="shared" si="293"/>
        <v/>
      </c>
      <c r="U1301" s="94" t="str">
        <f t="shared" si="286"/>
        <v/>
      </c>
      <c r="V1301" s="95" t="str">
        <f t="shared" si="287"/>
        <v/>
      </c>
      <c r="W1301" s="95" t="str">
        <f t="shared" si="294"/>
        <v/>
      </c>
      <c r="X1301" s="96" t="str">
        <f t="shared" si="295"/>
        <v/>
      </c>
    </row>
    <row r="1302" spans="1:24" ht="14.4" x14ac:dyDescent="0.3">
      <c r="A1302" s="13"/>
      <c r="B1302" s="13"/>
      <c r="C1302" s="13"/>
      <c r="D1302" s="46"/>
      <c r="E1302" s="66"/>
      <c r="J1302" s="88" t="str">
        <f t="shared" si="283"/>
        <v/>
      </c>
      <c r="K1302" s="89" t="str">
        <f t="shared" ca="1" si="284"/>
        <v/>
      </c>
      <c r="L1302" s="88" t="str">
        <f t="shared" si="288"/>
        <v/>
      </c>
      <c r="M1302" s="90" t="str">
        <f ca="1">IF(J1302="","",VALUE(LEFT(OFFSET($E$7,$H$13*($J1302-1),0),MAX(ISNUMBER(VALUE(MID(OFFSET($E$7,$H$13*($J1302-1),0),{1,2,3,4,5,6,7,8,9},1)))*{1,2,3,4,5,6,7,8,9}))))</f>
        <v/>
      </c>
      <c r="N1302" s="90" t="str">
        <f t="shared" ca="1" si="282"/>
        <v/>
      </c>
      <c r="O1302" s="91" t="str">
        <f t="shared" si="289"/>
        <v/>
      </c>
      <c r="P1302" s="91" t="str">
        <f t="shared" si="290"/>
        <v/>
      </c>
      <c r="Q1302" s="92" t="str">
        <f t="shared" si="285"/>
        <v/>
      </c>
      <c r="R1302" s="92" t="str">
        <f t="shared" si="291"/>
        <v/>
      </c>
      <c r="S1302" s="92" t="str">
        <f t="shared" si="292"/>
        <v/>
      </c>
      <c r="T1302" s="92" t="str">
        <f t="shared" si="293"/>
        <v/>
      </c>
      <c r="U1302" s="94" t="str">
        <f t="shared" si="286"/>
        <v/>
      </c>
      <c r="V1302" s="95" t="str">
        <f t="shared" si="287"/>
        <v/>
      </c>
      <c r="W1302" s="95" t="str">
        <f t="shared" si="294"/>
        <v/>
      </c>
      <c r="X1302" s="96" t="str">
        <f t="shared" si="295"/>
        <v/>
      </c>
    </row>
    <row r="1303" spans="1:24" ht="14.4" x14ac:dyDescent="0.3">
      <c r="A1303" s="13"/>
      <c r="B1303" s="13"/>
      <c r="C1303" s="13"/>
      <c r="D1303" s="46"/>
      <c r="E1303" s="66"/>
      <c r="J1303" s="88" t="str">
        <f t="shared" si="283"/>
        <v/>
      </c>
      <c r="K1303" s="89" t="str">
        <f t="shared" ca="1" si="284"/>
        <v/>
      </c>
      <c r="L1303" s="88" t="str">
        <f t="shared" si="288"/>
        <v/>
      </c>
      <c r="M1303" s="90" t="str">
        <f ca="1">IF(J1303="","",VALUE(LEFT(OFFSET($E$7,$H$13*($J1303-1),0),MAX(ISNUMBER(VALUE(MID(OFFSET($E$7,$H$13*($J1303-1),0),{1,2,3,4,5,6,7,8,9},1)))*{1,2,3,4,5,6,7,8,9}))))</f>
        <v/>
      </c>
      <c r="N1303" s="90" t="str">
        <f t="shared" ca="1" si="282"/>
        <v/>
      </c>
      <c r="O1303" s="91" t="str">
        <f t="shared" si="289"/>
        <v/>
      </c>
      <c r="P1303" s="91" t="str">
        <f t="shared" si="290"/>
        <v/>
      </c>
      <c r="Q1303" s="92" t="str">
        <f t="shared" si="285"/>
        <v/>
      </c>
      <c r="R1303" s="92" t="str">
        <f t="shared" si="291"/>
        <v/>
      </c>
      <c r="S1303" s="92" t="str">
        <f t="shared" si="292"/>
        <v/>
      </c>
      <c r="T1303" s="92" t="str">
        <f t="shared" si="293"/>
        <v/>
      </c>
      <c r="U1303" s="94" t="str">
        <f t="shared" si="286"/>
        <v/>
      </c>
      <c r="V1303" s="95" t="str">
        <f t="shared" si="287"/>
        <v/>
      </c>
      <c r="W1303" s="95" t="str">
        <f t="shared" si="294"/>
        <v/>
      </c>
      <c r="X1303" s="96" t="str">
        <f t="shared" si="295"/>
        <v/>
      </c>
    </row>
    <row r="1304" spans="1:24" ht="14.4" x14ac:dyDescent="0.3">
      <c r="A1304" s="13"/>
      <c r="B1304" s="13"/>
      <c r="C1304" s="13"/>
      <c r="D1304" s="46"/>
      <c r="E1304" s="66"/>
      <c r="J1304" s="88" t="str">
        <f t="shared" si="283"/>
        <v/>
      </c>
      <c r="K1304" s="89" t="str">
        <f t="shared" ca="1" si="284"/>
        <v/>
      </c>
      <c r="L1304" s="88" t="str">
        <f t="shared" si="288"/>
        <v/>
      </c>
      <c r="M1304" s="90" t="str">
        <f ca="1">IF(J1304="","",VALUE(LEFT(OFFSET($E$7,$H$13*($J1304-1),0),MAX(ISNUMBER(VALUE(MID(OFFSET($E$7,$H$13*($J1304-1),0),{1,2,3,4,5,6,7,8,9},1)))*{1,2,3,4,5,6,7,8,9}))))</f>
        <v/>
      </c>
      <c r="N1304" s="90" t="str">
        <f t="shared" ca="1" si="282"/>
        <v/>
      </c>
      <c r="O1304" s="91" t="str">
        <f t="shared" si="289"/>
        <v/>
      </c>
      <c r="P1304" s="91" t="str">
        <f t="shared" si="290"/>
        <v/>
      </c>
      <c r="Q1304" s="92" t="str">
        <f t="shared" si="285"/>
        <v/>
      </c>
      <c r="R1304" s="92" t="str">
        <f t="shared" si="291"/>
        <v/>
      </c>
      <c r="S1304" s="92" t="str">
        <f t="shared" si="292"/>
        <v/>
      </c>
      <c r="T1304" s="92" t="str">
        <f t="shared" si="293"/>
        <v/>
      </c>
      <c r="U1304" s="94" t="str">
        <f t="shared" si="286"/>
        <v/>
      </c>
      <c r="V1304" s="95" t="str">
        <f t="shared" si="287"/>
        <v/>
      </c>
      <c r="W1304" s="95" t="str">
        <f t="shared" si="294"/>
        <v/>
      </c>
      <c r="X1304" s="96" t="str">
        <f t="shared" si="295"/>
        <v/>
      </c>
    </row>
    <row r="1305" spans="1:24" ht="14.4" x14ac:dyDescent="0.3">
      <c r="A1305" s="13"/>
      <c r="B1305" s="13"/>
      <c r="C1305" s="13"/>
      <c r="D1305" s="46"/>
      <c r="E1305" s="66"/>
      <c r="J1305" s="88" t="str">
        <f t="shared" si="283"/>
        <v/>
      </c>
      <c r="K1305" s="89" t="str">
        <f t="shared" ca="1" si="284"/>
        <v/>
      </c>
      <c r="L1305" s="88" t="str">
        <f t="shared" si="288"/>
        <v/>
      </c>
      <c r="M1305" s="90" t="str">
        <f ca="1">IF(J1305="","",VALUE(LEFT(OFFSET($E$7,$H$13*($J1305-1),0),MAX(ISNUMBER(VALUE(MID(OFFSET($E$7,$H$13*($J1305-1),0),{1,2,3,4,5,6,7,8,9},1)))*{1,2,3,4,5,6,7,8,9}))))</f>
        <v/>
      </c>
      <c r="N1305" s="90" t="str">
        <f t="shared" ca="1" si="282"/>
        <v/>
      </c>
      <c r="O1305" s="91" t="str">
        <f t="shared" si="289"/>
        <v/>
      </c>
      <c r="P1305" s="91" t="str">
        <f t="shared" si="290"/>
        <v/>
      </c>
      <c r="Q1305" s="92" t="str">
        <f t="shared" si="285"/>
        <v/>
      </c>
      <c r="R1305" s="92" t="str">
        <f t="shared" si="291"/>
        <v/>
      </c>
      <c r="S1305" s="92" t="str">
        <f t="shared" si="292"/>
        <v/>
      </c>
      <c r="T1305" s="92" t="str">
        <f t="shared" si="293"/>
        <v/>
      </c>
      <c r="U1305" s="94" t="str">
        <f t="shared" si="286"/>
        <v/>
      </c>
      <c r="V1305" s="95" t="str">
        <f t="shared" si="287"/>
        <v/>
      </c>
      <c r="W1305" s="95" t="str">
        <f t="shared" si="294"/>
        <v/>
      </c>
      <c r="X1305" s="96" t="str">
        <f t="shared" si="295"/>
        <v/>
      </c>
    </row>
    <row r="1306" spans="1:24" ht="14.4" x14ac:dyDescent="0.3">
      <c r="A1306" s="13"/>
      <c r="B1306" s="13"/>
      <c r="C1306" s="13"/>
      <c r="D1306" s="46"/>
      <c r="E1306" s="66"/>
      <c r="J1306" s="88" t="str">
        <f t="shared" si="283"/>
        <v/>
      </c>
      <c r="K1306" s="89" t="str">
        <f t="shared" ca="1" si="284"/>
        <v/>
      </c>
      <c r="L1306" s="88" t="str">
        <f t="shared" si="288"/>
        <v/>
      </c>
      <c r="M1306" s="90" t="str">
        <f ca="1">IF(J1306="","",VALUE(LEFT(OFFSET($E$7,$H$13*($J1306-1),0),MAX(ISNUMBER(VALUE(MID(OFFSET($E$7,$H$13*($J1306-1),0),{1,2,3,4,5,6,7,8,9},1)))*{1,2,3,4,5,6,7,8,9}))))</f>
        <v/>
      </c>
      <c r="N1306" s="90" t="str">
        <f t="shared" ca="1" si="282"/>
        <v/>
      </c>
      <c r="O1306" s="91" t="str">
        <f t="shared" si="289"/>
        <v/>
      </c>
      <c r="P1306" s="91" t="str">
        <f t="shared" si="290"/>
        <v/>
      </c>
      <c r="Q1306" s="92" t="str">
        <f t="shared" si="285"/>
        <v/>
      </c>
      <c r="R1306" s="92" t="str">
        <f t="shared" si="291"/>
        <v/>
      </c>
      <c r="S1306" s="92" t="str">
        <f t="shared" si="292"/>
        <v/>
      </c>
      <c r="T1306" s="92" t="str">
        <f t="shared" si="293"/>
        <v/>
      </c>
      <c r="U1306" s="94" t="str">
        <f t="shared" si="286"/>
        <v/>
      </c>
      <c r="V1306" s="95" t="str">
        <f t="shared" si="287"/>
        <v/>
      </c>
      <c r="W1306" s="95" t="str">
        <f t="shared" si="294"/>
        <v/>
      </c>
      <c r="X1306" s="96" t="str">
        <f t="shared" si="295"/>
        <v/>
      </c>
    </row>
    <row r="1307" spans="1:24" ht="14.4" x14ac:dyDescent="0.3">
      <c r="A1307" s="13"/>
      <c r="B1307" s="13"/>
      <c r="C1307" s="13"/>
      <c r="D1307" s="46"/>
      <c r="E1307" s="66"/>
      <c r="J1307" s="88" t="str">
        <f t="shared" si="283"/>
        <v/>
      </c>
      <c r="K1307" s="89" t="str">
        <f t="shared" ca="1" si="284"/>
        <v/>
      </c>
      <c r="L1307" s="88" t="str">
        <f t="shared" si="288"/>
        <v/>
      </c>
      <c r="M1307" s="90" t="str">
        <f ca="1">IF(J1307="","",VALUE(LEFT(OFFSET($E$7,$H$13*($J1307-1),0),MAX(ISNUMBER(VALUE(MID(OFFSET($E$7,$H$13*($J1307-1),0),{1,2,3,4,5,6,7,8,9},1)))*{1,2,3,4,5,6,7,8,9}))))</f>
        <v/>
      </c>
      <c r="N1307" s="90" t="str">
        <f t="shared" ca="1" si="282"/>
        <v/>
      </c>
      <c r="O1307" s="91" t="str">
        <f t="shared" si="289"/>
        <v/>
      </c>
      <c r="P1307" s="91" t="str">
        <f t="shared" si="290"/>
        <v/>
      </c>
      <c r="Q1307" s="92" t="str">
        <f t="shared" si="285"/>
        <v/>
      </c>
      <c r="R1307" s="92" t="str">
        <f t="shared" si="291"/>
        <v/>
      </c>
      <c r="S1307" s="92" t="str">
        <f t="shared" si="292"/>
        <v/>
      </c>
      <c r="T1307" s="92" t="str">
        <f t="shared" si="293"/>
        <v/>
      </c>
      <c r="U1307" s="94" t="str">
        <f t="shared" si="286"/>
        <v/>
      </c>
      <c r="V1307" s="95" t="str">
        <f t="shared" si="287"/>
        <v/>
      </c>
      <c r="W1307" s="95" t="str">
        <f t="shared" si="294"/>
        <v/>
      </c>
      <c r="X1307" s="96" t="str">
        <f t="shared" si="295"/>
        <v/>
      </c>
    </row>
    <row r="1308" spans="1:24" ht="14.4" x14ac:dyDescent="0.3">
      <c r="A1308" s="13"/>
      <c r="B1308" s="13"/>
      <c r="C1308" s="13"/>
      <c r="D1308" s="46"/>
      <c r="E1308" s="66"/>
      <c r="J1308" s="88" t="str">
        <f t="shared" si="283"/>
        <v/>
      </c>
      <c r="K1308" s="89" t="str">
        <f t="shared" ca="1" si="284"/>
        <v/>
      </c>
      <c r="L1308" s="88" t="str">
        <f t="shared" si="288"/>
        <v/>
      </c>
      <c r="M1308" s="90" t="str">
        <f ca="1">IF(J1308="","",VALUE(LEFT(OFFSET($E$7,$H$13*($J1308-1),0),MAX(ISNUMBER(VALUE(MID(OFFSET($E$7,$H$13*($J1308-1),0),{1,2,3,4,5,6,7,8,9},1)))*{1,2,3,4,5,6,7,8,9}))))</f>
        <v/>
      </c>
      <c r="N1308" s="90" t="str">
        <f t="shared" ca="1" si="282"/>
        <v/>
      </c>
      <c r="O1308" s="91" t="str">
        <f t="shared" si="289"/>
        <v/>
      </c>
      <c r="P1308" s="91" t="str">
        <f t="shared" si="290"/>
        <v/>
      </c>
      <c r="Q1308" s="92" t="str">
        <f t="shared" si="285"/>
        <v/>
      </c>
      <c r="R1308" s="92" t="str">
        <f t="shared" si="291"/>
        <v/>
      </c>
      <c r="S1308" s="92" t="str">
        <f t="shared" si="292"/>
        <v/>
      </c>
      <c r="T1308" s="92" t="str">
        <f t="shared" si="293"/>
        <v/>
      </c>
      <c r="U1308" s="94" t="str">
        <f t="shared" si="286"/>
        <v/>
      </c>
      <c r="V1308" s="95" t="str">
        <f t="shared" si="287"/>
        <v/>
      </c>
      <c r="W1308" s="95" t="str">
        <f t="shared" si="294"/>
        <v/>
      </c>
      <c r="X1308" s="96" t="str">
        <f t="shared" si="295"/>
        <v/>
      </c>
    </row>
    <row r="1309" spans="1:24" ht="14.4" x14ac:dyDescent="0.3">
      <c r="A1309" s="13"/>
      <c r="B1309" s="13"/>
      <c r="C1309" s="13"/>
      <c r="D1309" s="46"/>
      <c r="E1309" s="66"/>
      <c r="J1309" s="88" t="str">
        <f t="shared" si="283"/>
        <v/>
      </c>
      <c r="K1309" s="89" t="str">
        <f t="shared" ca="1" si="284"/>
        <v/>
      </c>
      <c r="L1309" s="88" t="str">
        <f t="shared" si="288"/>
        <v/>
      </c>
      <c r="M1309" s="90" t="str">
        <f ca="1">IF(J1309="","",VALUE(LEFT(OFFSET($E$7,$H$13*($J1309-1),0),MAX(ISNUMBER(VALUE(MID(OFFSET($E$7,$H$13*($J1309-1),0),{1,2,3,4,5,6,7,8,9},1)))*{1,2,3,4,5,6,7,8,9}))))</f>
        <v/>
      </c>
      <c r="N1309" s="90" t="str">
        <f t="shared" ca="1" si="282"/>
        <v/>
      </c>
      <c r="O1309" s="91" t="str">
        <f t="shared" si="289"/>
        <v/>
      </c>
      <c r="P1309" s="91" t="str">
        <f t="shared" si="290"/>
        <v/>
      </c>
      <c r="Q1309" s="92" t="str">
        <f t="shared" si="285"/>
        <v/>
      </c>
      <c r="R1309" s="92" t="str">
        <f t="shared" si="291"/>
        <v/>
      </c>
      <c r="S1309" s="92" t="str">
        <f t="shared" si="292"/>
        <v/>
      </c>
      <c r="T1309" s="92" t="str">
        <f t="shared" si="293"/>
        <v/>
      </c>
      <c r="U1309" s="94" t="str">
        <f t="shared" si="286"/>
        <v/>
      </c>
      <c r="V1309" s="95" t="str">
        <f t="shared" si="287"/>
        <v/>
      </c>
      <c r="W1309" s="95" t="str">
        <f t="shared" si="294"/>
        <v/>
      </c>
      <c r="X1309" s="96" t="str">
        <f t="shared" si="295"/>
        <v/>
      </c>
    </row>
    <row r="1310" spans="1:24" ht="14.4" x14ac:dyDescent="0.3">
      <c r="A1310" s="13"/>
      <c r="B1310" s="13"/>
      <c r="C1310" s="13"/>
      <c r="D1310" s="46"/>
      <c r="E1310" s="66"/>
      <c r="J1310" s="88" t="str">
        <f t="shared" si="283"/>
        <v/>
      </c>
      <c r="K1310" s="89" t="str">
        <f t="shared" ca="1" si="284"/>
        <v/>
      </c>
      <c r="L1310" s="88" t="str">
        <f t="shared" si="288"/>
        <v/>
      </c>
      <c r="M1310" s="90" t="str">
        <f ca="1">IF(J1310="","",VALUE(LEFT(OFFSET($E$7,$H$13*($J1310-1),0),MAX(ISNUMBER(VALUE(MID(OFFSET($E$7,$H$13*($J1310-1),0),{1,2,3,4,5,6,7,8,9},1)))*{1,2,3,4,5,6,7,8,9}))))</f>
        <v/>
      </c>
      <c r="N1310" s="90" t="str">
        <f t="shared" ca="1" si="282"/>
        <v/>
      </c>
      <c r="O1310" s="91" t="str">
        <f t="shared" si="289"/>
        <v/>
      </c>
      <c r="P1310" s="91" t="str">
        <f t="shared" si="290"/>
        <v/>
      </c>
      <c r="Q1310" s="92" t="str">
        <f t="shared" si="285"/>
        <v/>
      </c>
      <c r="R1310" s="92" t="str">
        <f t="shared" si="291"/>
        <v/>
      </c>
      <c r="S1310" s="92" t="str">
        <f t="shared" si="292"/>
        <v/>
      </c>
      <c r="T1310" s="92" t="str">
        <f t="shared" si="293"/>
        <v/>
      </c>
      <c r="U1310" s="94" t="str">
        <f t="shared" si="286"/>
        <v/>
      </c>
      <c r="V1310" s="95" t="str">
        <f t="shared" si="287"/>
        <v/>
      </c>
      <c r="W1310" s="95" t="str">
        <f t="shared" si="294"/>
        <v/>
      </c>
      <c r="X1310" s="96" t="str">
        <f t="shared" si="295"/>
        <v/>
      </c>
    </row>
    <row r="1311" spans="1:24" ht="14.4" x14ac:dyDescent="0.3">
      <c r="A1311" s="13"/>
      <c r="B1311" s="13"/>
      <c r="C1311" s="13"/>
      <c r="D1311" s="46"/>
      <c r="E1311" s="66"/>
      <c r="J1311" s="88" t="str">
        <f t="shared" si="283"/>
        <v/>
      </c>
      <c r="K1311" s="89" t="str">
        <f t="shared" ca="1" si="284"/>
        <v/>
      </c>
      <c r="L1311" s="88" t="str">
        <f t="shared" si="288"/>
        <v/>
      </c>
      <c r="M1311" s="90" t="str">
        <f ca="1">IF(J1311="","",VALUE(LEFT(OFFSET($E$7,$H$13*($J1311-1),0),MAX(ISNUMBER(VALUE(MID(OFFSET($E$7,$H$13*($J1311-1),0),{1,2,3,4,5,6,7,8,9},1)))*{1,2,3,4,5,6,7,8,9}))))</f>
        <v/>
      </c>
      <c r="N1311" s="90" t="str">
        <f t="shared" ca="1" si="282"/>
        <v/>
      </c>
      <c r="O1311" s="91" t="str">
        <f t="shared" si="289"/>
        <v/>
      </c>
      <c r="P1311" s="91" t="str">
        <f t="shared" si="290"/>
        <v/>
      </c>
      <c r="Q1311" s="92" t="str">
        <f t="shared" si="285"/>
        <v/>
      </c>
      <c r="R1311" s="92" t="str">
        <f t="shared" si="291"/>
        <v/>
      </c>
      <c r="S1311" s="92" t="str">
        <f t="shared" si="292"/>
        <v/>
      </c>
      <c r="T1311" s="92" t="str">
        <f t="shared" si="293"/>
        <v/>
      </c>
      <c r="U1311" s="94" t="str">
        <f t="shared" si="286"/>
        <v/>
      </c>
      <c r="V1311" s="95" t="str">
        <f t="shared" si="287"/>
        <v/>
      </c>
      <c r="W1311" s="95" t="str">
        <f t="shared" si="294"/>
        <v/>
      </c>
      <c r="X1311" s="96" t="str">
        <f t="shared" si="295"/>
        <v/>
      </c>
    </row>
    <row r="1312" spans="1:24" ht="14.4" x14ac:dyDescent="0.3">
      <c r="A1312" s="13"/>
      <c r="B1312" s="13"/>
      <c r="C1312" s="13"/>
      <c r="D1312" s="46"/>
      <c r="E1312" s="66"/>
      <c r="J1312" s="88" t="str">
        <f t="shared" si="283"/>
        <v/>
      </c>
      <c r="K1312" s="89" t="str">
        <f t="shared" ca="1" si="284"/>
        <v/>
      </c>
      <c r="L1312" s="88" t="str">
        <f t="shared" si="288"/>
        <v/>
      </c>
      <c r="M1312" s="90" t="str">
        <f ca="1">IF(J1312="","",VALUE(LEFT(OFFSET($E$7,$H$13*($J1312-1),0),MAX(ISNUMBER(VALUE(MID(OFFSET($E$7,$H$13*($J1312-1),0),{1,2,3,4,5,6,7,8,9},1)))*{1,2,3,4,5,6,7,8,9}))))</f>
        <v/>
      </c>
      <c r="N1312" s="90" t="str">
        <f t="shared" ca="1" si="282"/>
        <v/>
      </c>
      <c r="O1312" s="91" t="str">
        <f t="shared" si="289"/>
        <v/>
      </c>
      <c r="P1312" s="91" t="str">
        <f t="shared" si="290"/>
        <v/>
      </c>
      <c r="Q1312" s="92" t="str">
        <f t="shared" si="285"/>
        <v/>
      </c>
      <c r="R1312" s="92" t="str">
        <f t="shared" si="291"/>
        <v/>
      </c>
      <c r="S1312" s="92" t="str">
        <f t="shared" si="292"/>
        <v/>
      </c>
      <c r="T1312" s="92" t="str">
        <f t="shared" si="293"/>
        <v/>
      </c>
      <c r="U1312" s="94" t="str">
        <f t="shared" si="286"/>
        <v/>
      </c>
      <c r="V1312" s="95" t="str">
        <f t="shared" si="287"/>
        <v/>
      </c>
      <c r="W1312" s="95" t="str">
        <f t="shared" si="294"/>
        <v/>
      </c>
      <c r="X1312" s="96" t="str">
        <f t="shared" si="295"/>
        <v/>
      </c>
    </row>
    <row r="1313" spans="1:24" ht="14.4" x14ac:dyDescent="0.3">
      <c r="A1313" s="13"/>
      <c r="B1313" s="13"/>
      <c r="C1313" s="13"/>
      <c r="D1313" s="46"/>
      <c r="E1313" s="66"/>
      <c r="J1313" s="88" t="str">
        <f t="shared" si="283"/>
        <v/>
      </c>
      <c r="K1313" s="89" t="str">
        <f t="shared" ca="1" si="284"/>
        <v/>
      </c>
      <c r="L1313" s="88" t="str">
        <f t="shared" si="288"/>
        <v/>
      </c>
      <c r="M1313" s="90" t="str">
        <f ca="1">IF(J1313="","",VALUE(LEFT(OFFSET($E$7,$H$13*($J1313-1),0),MAX(ISNUMBER(VALUE(MID(OFFSET($E$7,$H$13*($J1313-1),0),{1,2,3,4,5,6,7,8,9},1)))*{1,2,3,4,5,6,7,8,9}))))</f>
        <v/>
      </c>
      <c r="N1313" s="90" t="str">
        <f t="shared" ca="1" si="282"/>
        <v/>
      </c>
      <c r="O1313" s="91" t="str">
        <f t="shared" si="289"/>
        <v/>
      </c>
      <c r="P1313" s="91" t="str">
        <f t="shared" si="290"/>
        <v/>
      </c>
      <c r="Q1313" s="92" t="str">
        <f t="shared" si="285"/>
        <v/>
      </c>
      <c r="R1313" s="92" t="str">
        <f t="shared" si="291"/>
        <v/>
      </c>
      <c r="S1313" s="92" t="str">
        <f t="shared" si="292"/>
        <v/>
      </c>
      <c r="T1313" s="92" t="str">
        <f t="shared" si="293"/>
        <v/>
      </c>
      <c r="U1313" s="94" t="str">
        <f t="shared" si="286"/>
        <v/>
      </c>
      <c r="V1313" s="95" t="str">
        <f t="shared" si="287"/>
        <v/>
      </c>
      <c r="W1313" s="95" t="str">
        <f t="shared" si="294"/>
        <v/>
      </c>
      <c r="X1313" s="96" t="str">
        <f t="shared" si="295"/>
        <v/>
      </c>
    </row>
    <row r="1314" spans="1:24" ht="14.4" x14ac:dyDescent="0.3">
      <c r="A1314" s="13"/>
      <c r="B1314" s="13"/>
      <c r="C1314" s="13"/>
      <c r="D1314" s="46"/>
      <c r="E1314" s="66"/>
      <c r="J1314" s="88" t="str">
        <f t="shared" si="283"/>
        <v/>
      </c>
      <c r="K1314" s="89" t="str">
        <f t="shared" ca="1" si="284"/>
        <v/>
      </c>
      <c r="L1314" s="88" t="str">
        <f t="shared" si="288"/>
        <v/>
      </c>
      <c r="M1314" s="90" t="str">
        <f ca="1">IF(J1314="","",VALUE(LEFT(OFFSET($E$7,$H$13*($J1314-1),0),MAX(ISNUMBER(VALUE(MID(OFFSET($E$7,$H$13*($J1314-1),0),{1,2,3,4,5,6,7,8,9},1)))*{1,2,3,4,5,6,7,8,9}))))</f>
        <v/>
      </c>
      <c r="N1314" s="90" t="str">
        <f t="shared" ca="1" si="282"/>
        <v/>
      </c>
      <c r="O1314" s="91" t="str">
        <f t="shared" si="289"/>
        <v/>
      </c>
      <c r="P1314" s="91" t="str">
        <f t="shared" si="290"/>
        <v/>
      </c>
      <c r="Q1314" s="92" t="str">
        <f t="shared" si="285"/>
        <v/>
      </c>
      <c r="R1314" s="92" t="str">
        <f t="shared" si="291"/>
        <v/>
      </c>
      <c r="S1314" s="92" t="str">
        <f t="shared" si="292"/>
        <v/>
      </c>
      <c r="T1314" s="92" t="str">
        <f t="shared" si="293"/>
        <v/>
      </c>
      <c r="U1314" s="94" t="str">
        <f t="shared" si="286"/>
        <v/>
      </c>
      <c r="V1314" s="95" t="str">
        <f t="shared" si="287"/>
        <v/>
      </c>
      <c r="W1314" s="95" t="str">
        <f t="shared" si="294"/>
        <v/>
      </c>
      <c r="X1314" s="96" t="str">
        <f t="shared" si="295"/>
        <v/>
      </c>
    </row>
    <row r="1315" spans="1:24" ht="14.4" x14ac:dyDescent="0.3">
      <c r="A1315" s="13"/>
      <c r="B1315" s="13"/>
      <c r="C1315" s="13"/>
      <c r="D1315" s="46"/>
      <c r="E1315" s="66"/>
      <c r="J1315" s="88" t="str">
        <f t="shared" si="283"/>
        <v/>
      </c>
      <c r="K1315" s="89" t="str">
        <f t="shared" ca="1" si="284"/>
        <v/>
      </c>
      <c r="L1315" s="88" t="str">
        <f t="shared" si="288"/>
        <v/>
      </c>
      <c r="M1315" s="90" t="str">
        <f ca="1">IF(J1315="","",VALUE(LEFT(OFFSET($E$7,$H$13*($J1315-1),0),MAX(ISNUMBER(VALUE(MID(OFFSET($E$7,$H$13*($J1315-1),0),{1,2,3,4,5,6,7,8,9},1)))*{1,2,3,4,5,6,7,8,9}))))</f>
        <v/>
      </c>
      <c r="N1315" s="90" t="str">
        <f t="shared" ca="1" si="282"/>
        <v/>
      </c>
      <c r="O1315" s="91" t="str">
        <f t="shared" si="289"/>
        <v/>
      </c>
      <c r="P1315" s="91" t="str">
        <f t="shared" si="290"/>
        <v/>
      </c>
      <c r="Q1315" s="92" t="str">
        <f t="shared" si="285"/>
        <v/>
      </c>
      <c r="R1315" s="92" t="str">
        <f t="shared" si="291"/>
        <v/>
      </c>
      <c r="S1315" s="92" t="str">
        <f t="shared" si="292"/>
        <v/>
      </c>
      <c r="T1315" s="92" t="str">
        <f t="shared" si="293"/>
        <v/>
      </c>
      <c r="U1315" s="94" t="str">
        <f t="shared" si="286"/>
        <v/>
      </c>
      <c r="V1315" s="95" t="str">
        <f t="shared" si="287"/>
        <v/>
      </c>
      <c r="W1315" s="95" t="str">
        <f t="shared" si="294"/>
        <v/>
      </c>
      <c r="X1315" s="96" t="str">
        <f t="shared" si="295"/>
        <v/>
      </c>
    </row>
    <row r="1316" spans="1:24" ht="14.4" x14ac:dyDescent="0.3">
      <c r="A1316" s="13"/>
      <c r="B1316" s="13"/>
      <c r="C1316" s="13"/>
      <c r="D1316" s="46"/>
      <c r="E1316" s="66"/>
      <c r="J1316" s="88" t="str">
        <f t="shared" si="283"/>
        <v/>
      </c>
      <c r="K1316" s="89" t="str">
        <f t="shared" ca="1" si="284"/>
        <v/>
      </c>
      <c r="L1316" s="88" t="str">
        <f t="shared" si="288"/>
        <v/>
      </c>
      <c r="M1316" s="90" t="str">
        <f ca="1">IF(J1316="","",VALUE(LEFT(OFFSET($E$7,$H$13*($J1316-1),0),MAX(ISNUMBER(VALUE(MID(OFFSET($E$7,$H$13*($J1316-1),0),{1,2,3,4,5,6,7,8,9},1)))*{1,2,3,4,5,6,7,8,9}))))</f>
        <v/>
      </c>
      <c r="N1316" s="90" t="str">
        <f t="shared" ca="1" si="282"/>
        <v/>
      </c>
      <c r="O1316" s="91" t="str">
        <f t="shared" si="289"/>
        <v/>
      </c>
      <c r="P1316" s="91" t="str">
        <f t="shared" si="290"/>
        <v/>
      </c>
      <c r="Q1316" s="92" t="str">
        <f t="shared" si="285"/>
        <v/>
      </c>
      <c r="R1316" s="92" t="str">
        <f t="shared" si="291"/>
        <v/>
      </c>
      <c r="S1316" s="92" t="str">
        <f t="shared" si="292"/>
        <v/>
      </c>
      <c r="T1316" s="92" t="str">
        <f t="shared" si="293"/>
        <v/>
      </c>
      <c r="U1316" s="94" t="str">
        <f t="shared" si="286"/>
        <v/>
      </c>
      <c r="V1316" s="95" t="str">
        <f t="shared" si="287"/>
        <v/>
      </c>
      <c r="W1316" s="95" t="str">
        <f t="shared" si="294"/>
        <v/>
      </c>
      <c r="X1316" s="96" t="str">
        <f t="shared" si="295"/>
        <v/>
      </c>
    </row>
    <row r="1317" spans="1:24" ht="14.4" x14ac:dyDescent="0.3">
      <c r="A1317" s="13"/>
      <c r="B1317" s="13"/>
      <c r="C1317" s="13"/>
      <c r="D1317" s="46"/>
      <c r="E1317" s="66"/>
      <c r="J1317" s="88" t="str">
        <f t="shared" si="283"/>
        <v/>
      </c>
      <c r="K1317" s="89" t="str">
        <f t="shared" ca="1" si="284"/>
        <v/>
      </c>
      <c r="L1317" s="88" t="str">
        <f t="shared" si="288"/>
        <v/>
      </c>
      <c r="M1317" s="90" t="str">
        <f ca="1">IF(J1317="","",VALUE(LEFT(OFFSET($E$7,$H$13*($J1317-1),0),MAX(ISNUMBER(VALUE(MID(OFFSET($E$7,$H$13*($J1317-1),0),{1,2,3,4,5,6,7,8,9},1)))*{1,2,3,4,5,6,7,8,9}))))</f>
        <v/>
      </c>
      <c r="N1317" s="90" t="str">
        <f t="shared" ca="1" si="282"/>
        <v/>
      </c>
      <c r="O1317" s="91" t="str">
        <f t="shared" si="289"/>
        <v/>
      </c>
      <c r="P1317" s="91" t="str">
        <f t="shared" si="290"/>
        <v/>
      </c>
      <c r="Q1317" s="92" t="str">
        <f t="shared" si="285"/>
        <v/>
      </c>
      <c r="R1317" s="92" t="str">
        <f t="shared" si="291"/>
        <v/>
      </c>
      <c r="S1317" s="92" t="str">
        <f t="shared" si="292"/>
        <v/>
      </c>
      <c r="T1317" s="92" t="str">
        <f t="shared" si="293"/>
        <v/>
      </c>
      <c r="U1317" s="94" t="str">
        <f t="shared" si="286"/>
        <v/>
      </c>
      <c r="V1317" s="95" t="str">
        <f t="shared" si="287"/>
        <v/>
      </c>
      <c r="W1317" s="95" t="str">
        <f t="shared" si="294"/>
        <v/>
      </c>
      <c r="X1317" s="96" t="str">
        <f t="shared" si="295"/>
        <v/>
      </c>
    </row>
    <row r="1318" spans="1:24" ht="14.4" x14ac:dyDescent="0.3">
      <c r="A1318" s="13"/>
      <c r="B1318" s="13"/>
      <c r="C1318" s="13"/>
      <c r="D1318" s="46"/>
      <c r="E1318" s="66"/>
      <c r="J1318" s="88" t="str">
        <f t="shared" si="283"/>
        <v/>
      </c>
      <c r="K1318" s="89" t="str">
        <f t="shared" ca="1" si="284"/>
        <v/>
      </c>
      <c r="L1318" s="88" t="str">
        <f t="shared" si="288"/>
        <v/>
      </c>
      <c r="M1318" s="90" t="str">
        <f ca="1">IF(J1318="","",VALUE(LEFT(OFFSET($E$7,$H$13*($J1318-1),0),MAX(ISNUMBER(VALUE(MID(OFFSET($E$7,$H$13*($J1318-1),0),{1,2,3,4,5,6,7,8,9},1)))*{1,2,3,4,5,6,7,8,9}))))</f>
        <v/>
      </c>
      <c r="N1318" s="90" t="str">
        <f t="shared" ca="1" si="282"/>
        <v/>
      </c>
      <c r="O1318" s="91" t="str">
        <f t="shared" si="289"/>
        <v/>
      </c>
      <c r="P1318" s="91" t="str">
        <f t="shared" si="290"/>
        <v/>
      </c>
      <c r="Q1318" s="92" t="str">
        <f t="shared" si="285"/>
        <v/>
      </c>
      <c r="R1318" s="92" t="str">
        <f t="shared" si="291"/>
        <v/>
      </c>
      <c r="S1318" s="92" t="str">
        <f t="shared" si="292"/>
        <v/>
      </c>
      <c r="T1318" s="92" t="str">
        <f t="shared" si="293"/>
        <v/>
      </c>
      <c r="U1318" s="94" t="str">
        <f t="shared" si="286"/>
        <v/>
      </c>
      <c r="V1318" s="95" t="str">
        <f t="shared" si="287"/>
        <v/>
      </c>
      <c r="W1318" s="95" t="str">
        <f t="shared" si="294"/>
        <v/>
      </c>
      <c r="X1318" s="96" t="str">
        <f t="shared" si="295"/>
        <v/>
      </c>
    </row>
    <row r="1319" spans="1:24" ht="14.4" x14ac:dyDescent="0.3">
      <c r="A1319" s="13"/>
      <c r="B1319" s="13"/>
      <c r="C1319" s="13"/>
      <c r="D1319" s="46"/>
      <c r="E1319" s="66"/>
      <c r="J1319" s="88" t="str">
        <f t="shared" si="283"/>
        <v/>
      </c>
      <c r="K1319" s="89" t="str">
        <f t="shared" ca="1" si="284"/>
        <v/>
      </c>
      <c r="L1319" s="88" t="str">
        <f t="shared" si="288"/>
        <v/>
      </c>
      <c r="M1319" s="90" t="str">
        <f ca="1">IF(J1319="","",VALUE(LEFT(OFFSET($E$7,$H$13*($J1319-1),0),MAX(ISNUMBER(VALUE(MID(OFFSET($E$7,$H$13*($J1319-1),0),{1,2,3,4,5,6,7,8,9},1)))*{1,2,3,4,5,6,7,8,9}))))</f>
        <v/>
      </c>
      <c r="N1319" s="90" t="str">
        <f t="shared" ca="1" si="282"/>
        <v/>
      </c>
      <c r="O1319" s="91" t="str">
        <f t="shared" si="289"/>
        <v/>
      </c>
      <c r="P1319" s="91" t="str">
        <f t="shared" si="290"/>
        <v/>
      </c>
      <c r="Q1319" s="92" t="str">
        <f t="shared" si="285"/>
        <v/>
      </c>
      <c r="R1319" s="92" t="str">
        <f t="shared" si="291"/>
        <v/>
      </c>
      <c r="S1319" s="92" t="str">
        <f t="shared" si="292"/>
        <v/>
      </c>
      <c r="T1319" s="92" t="str">
        <f t="shared" si="293"/>
        <v/>
      </c>
      <c r="U1319" s="94" t="str">
        <f t="shared" si="286"/>
        <v/>
      </c>
      <c r="V1319" s="95" t="str">
        <f t="shared" si="287"/>
        <v/>
      </c>
      <c r="W1319" s="95" t="str">
        <f t="shared" si="294"/>
        <v/>
      </c>
      <c r="X1319" s="96" t="str">
        <f t="shared" si="295"/>
        <v/>
      </c>
    </row>
    <row r="1320" spans="1:24" ht="14.4" x14ac:dyDescent="0.3">
      <c r="A1320" s="13"/>
      <c r="B1320" s="13"/>
      <c r="C1320" s="13"/>
      <c r="D1320" s="46"/>
      <c r="E1320" s="66"/>
      <c r="J1320" s="88" t="str">
        <f t="shared" si="283"/>
        <v/>
      </c>
      <c r="K1320" s="89" t="str">
        <f t="shared" ca="1" si="284"/>
        <v/>
      </c>
      <c r="L1320" s="88" t="str">
        <f t="shared" si="288"/>
        <v/>
      </c>
      <c r="M1320" s="90" t="str">
        <f ca="1">IF(J1320="","",VALUE(LEFT(OFFSET($E$7,$H$13*($J1320-1),0),MAX(ISNUMBER(VALUE(MID(OFFSET($E$7,$H$13*($J1320-1),0),{1,2,3,4,5,6,7,8,9},1)))*{1,2,3,4,5,6,7,8,9}))))</f>
        <v/>
      </c>
      <c r="N1320" s="90" t="str">
        <f t="shared" ca="1" si="282"/>
        <v/>
      </c>
      <c r="O1320" s="91" t="str">
        <f t="shared" si="289"/>
        <v/>
      </c>
      <c r="P1320" s="91" t="str">
        <f t="shared" si="290"/>
        <v/>
      </c>
      <c r="Q1320" s="92" t="str">
        <f t="shared" si="285"/>
        <v/>
      </c>
      <c r="R1320" s="92" t="str">
        <f t="shared" si="291"/>
        <v/>
      </c>
      <c r="S1320" s="92" t="str">
        <f t="shared" si="292"/>
        <v/>
      </c>
      <c r="T1320" s="92" t="str">
        <f t="shared" si="293"/>
        <v/>
      </c>
      <c r="U1320" s="94" t="str">
        <f t="shared" si="286"/>
        <v/>
      </c>
      <c r="V1320" s="95" t="str">
        <f t="shared" si="287"/>
        <v/>
      </c>
      <c r="W1320" s="95" t="str">
        <f t="shared" si="294"/>
        <v/>
      </c>
      <c r="X1320" s="96" t="str">
        <f t="shared" si="295"/>
        <v/>
      </c>
    </row>
    <row r="1321" spans="1:24" ht="14.4" x14ac:dyDescent="0.3">
      <c r="A1321" s="13"/>
      <c r="B1321" s="13"/>
      <c r="C1321" s="13"/>
      <c r="D1321" s="46"/>
      <c r="E1321" s="66"/>
      <c r="J1321" s="88" t="str">
        <f t="shared" si="283"/>
        <v/>
      </c>
      <c r="K1321" s="89" t="str">
        <f t="shared" ca="1" si="284"/>
        <v/>
      </c>
      <c r="L1321" s="88" t="str">
        <f t="shared" si="288"/>
        <v/>
      </c>
      <c r="M1321" s="90" t="str">
        <f ca="1">IF(J1321="","",VALUE(LEFT(OFFSET($E$7,$H$13*($J1321-1),0),MAX(ISNUMBER(VALUE(MID(OFFSET($E$7,$H$13*($J1321-1),0),{1,2,3,4,5,6,7,8,9},1)))*{1,2,3,4,5,6,7,8,9}))))</f>
        <v/>
      </c>
      <c r="N1321" s="90" t="str">
        <f t="shared" ca="1" si="282"/>
        <v/>
      </c>
      <c r="O1321" s="91" t="str">
        <f t="shared" si="289"/>
        <v/>
      </c>
      <c r="P1321" s="91" t="str">
        <f t="shared" si="290"/>
        <v/>
      </c>
      <c r="Q1321" s="92" t="str">
        <f t="shared" si="285"/>
        <v/>
      </c>
      <c r="R1321" s="92" t="str">
        <f t="shared" si="291"/>
        <v/>
      </c>
      <c r="S1321" s="92" t="str">
        <f t="shared" si="292"/>
        <v/>
      </c>
      <c r="T1321" s="92" t="str">
        <f t="shared" si="293"/>
        <v/>
      </c>
      <c r="U1321" s="94" t="str">
        <f t="shared" si="286"/>
        <v/>
      </c>
      <c r="V1321" s="95" t="str">
        <f t="shared" si="287"/>
        <v/>
      </c>
      <c r="W1321" s="95" t="str">
        <f t="shared" si="294"/>
        <v/>
      </c>
      <c r="X1321" s="96" t="str">
        <f t="shared" si="295"/>
        <v/>
      </c>
    </row>
    <row r="1322" spans="1:24" ht="14.4" x14ac:dyDescent="0.3">
      <c r="A1322" s="13"/>
      <c r="B1322" s="13"/>
      <c r="C1322" s="13"/>
      <c r="D1322" s="46"/>
      <c r="E1322" s="66"/>
      <c r="J1322" s="88" t="str">
        <f t="shared" si="283"/>
        <v/>
      </c>
      <c r="K1322" s="89" t="str">
        <f t="shared" ca="1" si="284"/>
        <v/>
      </c>
      <c r="L1322" s="88" t="str">
        <f t="shared" si="288"/>
        <v/>
      </c>
      <c r="M1322" s="90" t="str">
        <f ca="1">IF(J1322="","",VALUE(LEFT(OFFSET($E$7,$H$13*($J1322-1),0),MAX(ISNUMBER(VALUE(MID(OFFSET($E$7,$H$13*($J1322-1),0),{1,2,3,4,5,6,7,8,9},1)))*{1,2,3,4,5,6,7,8,9}))))</f>
        <v/>
      </c>
      <c r="N1322" s="90" t="str">
        <f t="shared" ca="1" si="282"/>
        <v/>
      </c>
      <c r="O1322" s="91" t="str">
        <f t="shared" si="289"/>
        <v/>
      </c>
      <c r="P1322" s="91" t="str">
        <f t="shared" si="290"/>
        <v/>
      </c>
      <c r="Q1322" s="92" t="str">
        <f t="shared" si="285"/>
        <v/>
      </c>
      <c r="R1322" s="92" t="str">
        <f t="shared" si="291"/>
        <v/>
      </c>
      <c r="S1322" s="92" t="str">
        <f t="shared" si="292"/>
        <v/>
      </c>
      <c r="T1322" s="92" t="str">
        <f t="shared" si="293"/>
        <v/>
      </c>
      <c r="U1322" s="94" t="str">
        <f t="shared" si="286"/>
        <v/>
      </c>
      <c r="V1322" s="95" t="str">
        <f t="shared" si="287"/>
        <v/>
      </c>
      <c r="W1322" s="95" t="str">
        <f t="shared" si="294"/>
        <v/>
      </c>
      <c r="X1322" s="96" t="str">
        <f t="shared" si="295"/>
        <v/>
      </c>
    </row>
    <row r="1323" spans="1:24" ht="14.4" x14ac:dyDescent="0.3">
      <c r="A1323" s="13"/>
      <c r="B1323" s="13"/>
      <c r="C1323" s="13"/>
      <c r="D1323" s="46"/>
      <c r="E1323" s="66"/>
      <c r="J1323" s="88" t="str">
        <f t="shared" si="283"/>
        <v/>
      </c>
      <c r="K1323" s="89" t="str">
        <f t="shared" ca="1" si="284"/>
        <v/>
      </c>
      <c r="L1323" s="88" t="str">
        <f t="shared" si="288"/>
        <v/>
      </c>
      <c r="M1323" s="90" t="str">
        <f ca="1">IF(J1323="","",VALUE(LEFT(OFFSET($E$7,$H$13*($J1323-1),0),MAX(ISNUMBER(VALUE(MID(OFFSET($E$7,$H$13*($J1323-1),0),{1,2,3,4,5,6,7,8,9},1)))*{1,2,3,4,5,6,7,8,9}))))</f>
        <v/>
      </c>
      <c r="N1323" s="90" t="str">
        <f t="shared" ca="1" si="282"/>
        <v/>
      </c>
      <c r="O1323" s="91" t="str">
        <f t="shared" si="289"/>
        <v/>
      </c>
      <c r="P1323" s="91" t="str">
        <f t="shared" si="290"/>
        <v/>
      </c>
      <c r="Q1323" s="92" t="str">
        <f t="shared" si="285"/>
        <v/>
      </c>
      <c r="R1323" s="92" t="str">
        <f t="shared" si="291"/>
        <v/>
      </c>
      <c r="S1323" s="92" t="str">
        <f t="shared" si="292"/>
        <v/>
      </c>
      <c r="T1323" s="92" t="str">
        <f t="shared" si="293"/>
        <v/>
      </c>
      <c r="U1323" s="94" t="str">
        <f t="shared" si="286"/>
        <v/>
      </c>
      <c r="V1323" s="95" t="str">
        <f t="shared" si="287"/>
        <v/>
      </c>
      <c r="W1323" s="95" t="str">
        <f t="shared" si="294"/>
        <v/>
      </c>
      <c r="X1323" s="96" t="str">
        <f t="shared" si="295"/>
        <v/>
      </c>
    </row>
    <row r="1324" spans="1:24" ht="14.4" x14ac:dyDescent="0.3">
      <c r="A1324" s="13"/>
      <c r="B1324" s="13"/>
      <c r="C1324" s="13"/>
      <c r="D1324" s="46"/>
      <c r="E1324" s="66"/>
      <c r="J1324" s="88" t="str">
        <f t="shared" si="283"/>
        <v/>
      </c>
      <c r="K1324" s="89" t="str">
        <f t="shared" ca="1" si="284"/>
        <v/>
      </c>
      <c r="L1324" s="88" t="str">
        <f t="shared" si="288"/>
        <v/>
      </c>
      <c r="M1324" s="90" t="str">
        <f ca="1">IF(J1324="","",VALUE(LEFT(OFFSET($E$7,$H$13*($J1324-1),0),MAX(ISNUMBER(VALUE(MID(OFFSET($E$7,$H$13*($J1324-1),0),{1,2,3,4,5,6,7,8,9},1)))*{1,2,3,4,5,6,7,8,9}))))</f>
        <v/>
      </c>
      <c r="N1324" s="90" t="str">
        <f t="shared" ca="1" si="282"/>
        <v/>
      </c>
      <c r="O1324" s="91" t="str">
        <f t="shared" si="289"/>
        <v/>
      </c>
      <c r="P1324" s="91" t="str">
        <f t="shared" si="290"/>
        <v/>
      </c>
      <c r="Q1324" s="92" t="str">
        <f t="shared" si="285"/>
        <v/>
      </c>
      <c r="R1324" s="92" t="str">
        <f t="shared" si="291"/>
        <v/>
      </c>
      <c r="S1324" s="92" t="str">
        <f t="shared" si="292"/>
        <v/>
      </c>
      <c r="T1324" s="92" t="str">
        <f t="shared" si="293"/>
        <v/>
      </c>
      <c r="U1324" s="94" t="str">
        <f t="shared" si="286"/>
        <v/>
      </c>
      <c r="V1324" s="95" t="str">
        <f t="shared" si="287"/>
        <v/>
      </c>
      <c r="W1324" s="95" t="str">
        <f t="shared" si="294"/>
        <v/>
      </c>
      <c r="X1324" s="96" t="str">
        <f t="shared" si="295"/>
        <v/>
      </c>
    </row>
    <row r="1325" spans="1:24" ht="14.4" x14ac:dyDescent="0.3">
      <c r="A1325" s="13"/>
      <c r="B1325" s="13"/>
      <c r="C1325" s="13"/>
      <c r="D1325" s="46"/>
      <c r="E1325" s="66"/>
      <c r="J1325" s="88" t="str">
        <f t="shared" si="283"/>
        <v/>
      </c>
      <c r="K1325" s="89" t="str">
        <f t="shared" ca="1" si="284"/>
        <v/>
      </c>
      <c r="L1325" s="88" t="str">
        <f t="shared" si="288"/>
        <v/>
      </c>
      <c r="M1325" s="90" t="str">
        <f ca="1">IF(J1325="","",VALUE(LEFT(OFFSET($E$7,$H$13*($J1325-1),0),MAX(ISNUMBER(VALUE(MID(OFFSET($E$7,$H$13*($J1325-1),0),{1,2,3,4,5,6,7,8,9},1)))*{1,2,3,4,5,6,7,8,9}))))</f>
        <v/>
      </c>
      <c r="N1325" s="90" t="str">
        <f t="shared" ca="1" si="282"/>
        <v/>
      </c>
      <c r="O1325" s="91" t="str">
        <f t="shared" si="289"/>
        <v/>
      </c>
      <c r="P1325" s="91" t="str">
        <f t="shared" si="290"/>
        <v/>
      </c>
      <c r="Q1325" s="92" t="str">
        <f t="shared" si="285"/>
        <v/>
      </c>
      <c r="R1325" s="92" t="str">
        <f t="shared" si="291"/>
        <v/>
      </c>
      <c r="S1325" s="92" t="str">
        <f t="shared" si="292"/>
        <v/>
      </c>
      <c r="T1325" s="92" t="str">
        <f t="shared" si="293"/>
        <v/>
      </c>
      <c r="U1325" s="94" t="str">
        <f t="shared" si="286"/>
        <v/>
      </c>
      <c r="V1325" s="95" t="str">
        <f t="shared" si="287"/>
        <v/>
      </c>
      <c r="W1325" s="95" t="str">
        <f t="shared" si="294"/>
        <v/>
      </c>
      <c r="X1325" s="96" t="str">
        <f t="shared" si="295"/>
        <v/>
      </c>
    </row>
    <row r="1326" spans="1:24" ht="14.4" x14ac:dyDescent="0.3">
      <c r="A1326" s="13"/>
      <c r="B1326" s="13"/>
      <c r="C1326" s="13"/>
      <c r="D1326" s="46"/>
      <c r="E1326" s="66"/>
      <c r="J1326" s="88" t="str">
        <f t="shared" si="283"/>
        <v/>
      </c>
      <c r="K1326" s="89" t="str">
        <f t="shared" ca="1" si="284"/>
        <v/>
      </c>
      <c r="L1326" s="88" t="str">
        <f t="shared" si="288"/>
        <v/>
      </c>
      <c r="M1326" s="90" t="str">
        <f ca="1">IF(J1326="","",VALUE(LEFT(OFFSET($E$7,$H$13*($J1326-1),0),MAX(ISNUMBER(VALUE(MID(OFFSET($E$7,$H$13*($J1326-1),0),{1,2,3,4,5,6,7,8,9},1)))*{1,2,3,4,5,6,7,8,9}))))</f>
        <v/>
      </c>
      <c r="N1326" s="90" t="str">
        <f t="shared" ca="1" si="282"/>
        <v/>
      </c>
      <c r="O1326" s="91" t="str">
        <f t="shared" si="289"/>
        <v/>
      </c>
      <c r="P1326" s="91" t="str">
        <f t="shared" si="290"/>
        <v/>
      </c>
      <c r="Q1326" s="92" t="str">
        <f t="shared" si="285"/>
        <v/>
      </c>
      <c r="R1326" s="92" t="str">
        <f t="shared" si="291"/>
        <v/>
      </c>
      <c r="S1326" s="92" t="str">
        <f t="shared" si="292"/>
        <v/>
      </c>
      <c r="T1326" s="92" t="str">
        <f t="shared" si="293"/>
        <v/>
      </c>
      <c r="U1326" s="94" t="str">
        <f t="shared" si="286"/>
        <v/>
      </c>
      <c r="V1326" s="95" t="str">
        <f t="shared" si="287"/>
        <v/>
      </c>
      <c r="W1326" s="95" t="str">
        <f t="shared" si="294"/>
        <v/>
      </c>
      <c r="X1326" s="96" t="str">
        <f t="shared" si="295"/>
        <v/>
      </c>
    </row>
    <row r="1327" spans="1:24" ht="14.4" x14ac:dyDescent="0.3">
      <c r="A1327" s="13"/>
      <c r="B1327" s="13"/>
      <c r="C1327" s="13"/>
      <c r="D1327" s="46"/>
      <c r="E1327" s="66"/>
      <c r="J1327" s="88" t="str">
        <f t="shared" si="283"/>
        <v/>
      </c>
      <c r="K1327" s="89" t="str">
        <f t="shared" ca="1" si="284"/>
        <v/>
      </c>
      <c r="L1327" s="88" t="str">
        <f t="shared" si="288"/>
        <v/>
      </c>
      <c r="M1327" s="90" t="str">
        <f ca="1">IF(J1327="","",VALUE(LEFT(OFFSET($E$7,$H$13*($J1327-1),0),MAX(ISNUMBER(VALUE(MID(OFFSET($E$7,$H$13*($J1327-1),0),{1,2,3,4,5,6,7,8,9},1)))*{1,2,3,4,5,6,7,8,9}))))</f>
        <v/>
      </c>
      <c r="N1327" s="90" t="str">
        <f t="shared" ca="1" si="282"/>
        <v/>
      </c>
      <c r="O1327" s="91" t="str">
        <f t="shared" si="289"/>
        <v/>
      </c>
      <c r="P1327" s="91" t="str">
        <f t="shared" si="290"/>
        <v/>
      </c>
      <c r="Q1327" s="92" t="str">
        <f t="shared" si="285"/>
        <v/>
      </c>
      <c r="R1327" s="92" t="str">
        <f t="shared" si="291"/>
        <v/>
      </c>
      <c r="S1327" s="92" t="str">
        <f t="shared" si="292"/>
        <v/>
      </c>
      <c r="T1327" s="92" t="str">
        <f t="shared" si="293"/>
        <v/>
      </c>
      <c r="U1327" s="94" t="str">
        <f t="shared" si="286"/>
        <v/>
      </c>
      <c r="V1327" s="95" t="str">
        <f t="shared" si="287"/>
        <v/>
      </c>
      <c r="W1327" s="95" t="str">
        <f t="shared" si="294"/>
        <v/>
      </c>
      <c r="X1327" s="96" t="str">
        <f t="shared" si="295"/>
        <v/>
      </c>
    </row>
    <row r="1328" spans="1:24" ht="14.4" x14ac:dyDescent="0.3">
      <c r="A1328" s="13"/>
      <c r="B1328" s="13"/>
      <c r="C1328" s="13"/>
      <c r="D1328" s="46"/>
      <c r="E1328" s="66"/>
      <c r="J1328" s="88" t="str">
        <f t="shared" si="283"/>
        <v/>
      </c>
      <c r="K1328" s="89" t="str">
        <f t="shared" ca="1" si="284"/>
        <v/>
      </c>
      <c r="L1328" s="88" t="str">
        <f t="shared" si="288"/>
        <v/>
      </c>
      <c r="M1328" s="90" t="str">
        <f ca="1">IF(J1328="","",VALUE(LEFT(OFFSET($E$7,$H$13*($J1328-1),0),MAX(ISNUMBER(VALUE(MID(OFFSET($E$7,$H$13*($J1328-1),0),{1,2,3,4,5,6,7,8,9},1)))*{1,2,3,4,5,6,7,8,9}))))</f>
        <v/>
      </c>
      <c r="N1328" s="90" t="str">
        <f t="shared" ca="1" si="282"/>
        <v/>
      </c>
      <c r="O1328" s="91" t="str">
        <f t="shared" si="289"/>
        <v/>
      </c>
      <c r="P1328" s="91" t="str">
        <f t="shared" si="290"/>
        <v/>
      </c>
      <c r="Q1328" s="92" t="str">
        <f t="shared" si="285"/>
        <v/>
      </c>
      <c r="R1328" s="92" t="str">
        <f t="shared" si="291"/>
        <v/>
      </c>
      <c r="S1328" s="92" t="str">
        <f t="shared" si="292"/>
        <v/>
      </c>
      <c r="T1328" s="92" t="str">
        <f t="shared" si="293"/>
        <v/>
      </c>
      <c r="U1328" s="94" t="str">
        <f t="shared" si="286"/>
        <v/>
      </c>
      <c r="V1328" s="95" t="str">
        <f t="shared" si="287"/>
        <v/>
      </c>
      <c r="W1328" s="95" t="str">
        <f t="shared" si="294"/>
        <v/>
      </c>
      <c r="X1328" s="96" t="str">
        <f t="shared" si="295"/>
        <v/>
      </c>
    </row>
    <row r="1329" spans="1:24" ht="14.4" x14ac:dyDescent="0.3">
      <c r="A1329" s="13"/>
      <c r="B1329" s="13"/>
      <c r="C1329" s="13"/>
      <c r="D1329" s="46"/>
      <c r="E1329" s="66"/>
      <c r="J1329" s="88" t="str">
        <f t="shared" si="283"/>
        <v/>
      </c>
      <c r="K1329" s="89" t="str">
        <f t="shared" ca="1" si="284"/>
        <v/>
      </c>
      <c r="L1329" s="88" t="str">
        <f t="shared" si="288"/>
        <v/>
      </c>
      <c r="M1329" s="90" t="str">
        <f ca="1">IF(J1329="","",VALUE(LEFT(OFFSET($E$7,$H$13*($J1329-1),0),MAX(ISNUMBER(VALUE(MID(OFFSET($E$7,$H$13*($J1329-1),0),{1,2,3,4,5,6,7,8,9},1)))*{1,2,3,4,5,6,7,8,9}))))</f>
        <v/>
      </c>
      <c r="N1329" s="90" t="str">
        <f t="shared" ca="1" si="282"/>
        <v/>
      </c>
      <c r="O1329" s="91" t="str">
        <f t="shared" si="289"/>
        <v/>
      </c>
      <c r="P1329" s="91" t="str">
        <f t="shared" si="290"/>
        <v/>
      </c>
      <c r="Q1329" s="92" t="str">
        <f t="shared" si="285"/>
        <v/>
      </c>
      <c r="R1329" s="92" t="str">
        <f t="shared" si="291"/>
        <v/>
      </c>
      <c r="S1329" s="92" t="str">
        <f t="shared" si="292"/>
        <v/>
      </c>
      <c r="T1329" s="92" t="str">
        <f t="shared" si="293"/>
        <v/>
      </c>
      <c r="U1329" s="94" t="str">
        <f t="shared" si="286"/>
        <v/>
      </c>
      <c r="V1329" s="95" t="str">
        <f t="shared" si="287"/>
        <v/>
      </c>
      <c r="W1329" s="95" t="str">
        <f t="shared" si="294"/>
        <v/>
      </c>
      <c r="X1329" s="96" t="str">
        <f t="shared" si="295"/>
        <v/>
      </c>
    </row>
    <row r="1330" spans="1:24" ht="14.4" x14ac:dyDescent="0.3">
      <c r="A1330" s="13"/>
      <c r="B1330" s="13"/>
      <c r="C1330" s="13"/>
      <c r="D1330" s="46"/>
      <c r="E1330" s="66"/>
      <c r="J1330" s="88" t="str">
        <f t="shared" si="283"/>
        <v/>
      </c>
      <c r="K1330" s="89" t="str">
        <f t="shared" ca="1" si="284"/>
        <v/>
      </c>
      <c r="L1330" s="88" t="str">
        <f t="shared" si="288"/>
        <v/>
      </c>
      <c r="M1330" s="90" t="str">
        <f ca="1">IF(J1330="","",VALUE(LEFT(OFFSET($E$7,$H$13*($J1330-1),0),MAX(ISNUMBER(VALUE(MID(OFFSET($E$7,$H$13*($J1330-1),0),{1,2,3,4,5,6,7,8,9},1)))*{1,2,3,4,5,6,7,8,9}))))</f>
        <v/>
      </c>
      <c r="N1330" s="90" t="str">
        <f t="shared" ca="1" si="282"/>
        <v/>
      </c>
      <c r="O1330" s="91" t="str">
        <f t="shared" si="289"/>
        <v/>
      </c>
      <c r="P1330" s="91" t="str">
        <f t="shared" si="290"/>
        <v/>
      </c>
      <c r="Q1330" s="92" t="str">
        <f t="shared" si="285"/>
        <v/>
      </c>
      <c r="R1330" s="92" t="str">
        <f t="shared" si="291"/>
        <v/>
      </c>
      <c r="S1330" s="92" t="str">
        <f t="shared" si="292"/>
        <v/>
      </c>
      <c r="T1330" s="92" t="str">
        <f t="shared" si="293"/>
        <v/>
      </c>
      <c r="U1330" s="94" t="str">
        <f t="shared" si="286"/>
        <v/>
      </c>
      <c r="V1330" s="95" t="str">
        <f t="shared" si="287"/>
        <v/>
      </c>
      <c r="W1330" s="95" t="str">
        <f t="shared" si="294"/>
        <v/>
      </c>
      <c r="X1330" s="96" t="str">
        <f t="shared" si="295"/>
        <v/>
      </c>
    </row>
    <row r="1331" spans="1:24" ht="14.4" x14ac:dyDescent="0.3">
      <c r="A1331" s="13"/>
      <c r="B1331" s="13"/>
      <c r="C1331" s="13"/>
      <c r="D1331" s="46"/>
      <c r="E1331" s="66"/>
      <c r="J1331" s="88" t="str">
        <f t="shared" si="283"/>
        <v/>
      </c>
      <c r="K1331" s="89" t="str">
        <f t="shared" ca="1" si="284"/>
        <v/>
      </c>
      <c r="L1331" s="88" t="str">
        <f t="shared" si="288"/>
        <v/>
      </c>
      <c r="M1331" s="90" t="str">
        <f ca="1">IF(J1331="","",VALUE(LEFT(OFFSET($E$7,$H$13*($J1331-1),0),MAX(ISNUMBER(VALUE(MID(OFFSET($E$7,$H$13*($J1331-1),0),{1,2,3,4,5,6,7,8,9},1)))*{1,2,3,4,5,6,7,8,9}))))</f>
        <v/>
      </c>
      <c r="N1331" s="90" t="str">
        <f t="shared" ca="1" si="282"/>
        <v/>
      </c>
      <c r="O1331" s="91" t="str">
        <f t="shared" si="289"/>
        <v/>
      </c>
      <c r="P1331" s="91" t="str">
        <f t="shared" si="290"/>
        <v/>
      </c>
      <c r="Q1331" s="92" t="str">
        <f t="shared" si="285"/>
        <v/>
      </c>
      <c r="R1331" s="92" t="str">
        <f t="shared" si="291"/>
        <v/>
      </c>
      <c r="S1331" s="92" t="str">
        <f t="shared" si="292"/>
        <v/>
      </c>
      <c r="T1331" s="92" t="str">
        <f t="shared" si="293"/>
        <v/>
      </c>
      <c r="U1331" s="94" t="str">
        <f t="shared" si="286"/>
        <v/>
      </c>
      <c r="V1331" s="95" t="str">
        <f t="shared" si="287"/>
        <v/>
      </c>
      <c r="W1331" s="95" t="str">
        <f t="shared" si="294"/>
        <v/>
      </c>
      <c r="X1331" s="96" t="str">
        <f t="shared" si="295"/>
        <v/>
      </c>
    </row>
    <row r="1332" spans="1:24" ht="14.4" x14ac:dyDescent="0.3">
      <c r="A1332" s="13"/>
      <c r="B1332" s="13"/>
      <c r="C1332" s="13"/>
      <c r="D1332" s="46"/>
      <c r="E1332" s="66"/>
      <c r="J1332" s="88" t="str">
        <f t="shared" si="283"/>
        <v/>
      </c>
      <c r="K1332" s="89" t="str">
        <f t="shared" ca="1" si="284"/>
        <v/>
      </c>
      <c r="L1332" s="88" t="str">
        <f t="shared" si="288"/>
        <v/>
      </c>
      <c r="M1332" s="90" t="str">
        <f ca="1">IF(J1332="","",VALUE(LEFT(OFFSET($E$7,$H$13*($J1332-1),0),MAX(ISNUMBER(VALUE(MID(OFFSET($E$7,$H$13*($J1332-1),0),{1,2,3,4,5,6,7,8,9},1)))*{1,2,3,4,5,6,7,8,9}))))</f>
        <v/>
      </c>
      <c r="N1332" s="90" t="str">
        <f t="shared" ca="1" si="282"/>
        <v/>
      </c>
      <c r="O1332" s="91" t="str">
        <f t="shared" si="289"/>
        <v/>
      </c>
      <c r="P1332" s="91" t="str">
        <f t="shared" si="290"/>
        <v/>
      </c>
      <c r="Q1332" s="92" t="str">
        <f t="shared" si="285"/>
        <v/>
      </c>
      <c r="R1332" s="92" t="str">
        <f t="shared" si="291"/>
        <v/>
      </c>
      <c r="S1332" s="92" t="str">
        <f t="shared" si="292"/>
        <v/>
      </c>
      <c r="T1332" s="92" t="str">
        <f t="shared" si="293"/>
        <v/>
      </c>
      <c r="U1332" s="94" t="str">
        <f t="shared" si="286"/>
        <v/>
      </c>
      <c r="V1332" s="95" t="str">
        <f t="shared" si="287"/>
        <v/>
      </c>
      <c r="W1332" s="95" t="str">
        <f t="shared" si="294"/>
        <v/>
      </c>
      <c r="X1332" s="96" t="str">
        <f t="shared" si="295"/>
        <v/>
      </c>
    </row>
    <row r="1333" spans="1:24" ht="14.4" x14ac:dyDescent="0.3">
      <c r="A1333" s="13"/>
      <c r="B1333" s="13"/>
      <c r="C1333" s="13"/>
      <c r="D1333" s="46"/>
      <c r="E1333" s="66"/>
      <c r="J1333" s="88" t="str">
        <f t="shared" si="283"/>
        <v/>
      </c>
      <c r="K1333" s="89" t="str">
        <f t="shared" ca="1" si="284"/>
        <v/>
      </c>
      <c r="L1333" s="88" t="str">
        <f t="shared" si="288"/>
        <v/>
      </c>
      <c r="M1333" s="90" t="str">
        <f ca="1">IF(J1333="","",VALUE(LEFT(OFFSET($E$7,$H$13*($J1333-1),0),MAX(ISNUMBER(VALUE(MID(OFFSET($E$7,$H$13*($J1333-1),0),{1,2,3,4,5,6,7,8,9},1)))*{1,2,3,4,5,6,7,8,9}))))</f>
        <v/>
      </c>
      <c r="N1333" s="90" t="str">
        <f t="shared" ca="1" si="282"/>
        <v/>
      </c>
      <c r="O1333" s="91" t="str">
        <f t="shared" si="289"/>
        <v/>
      </c>
      <c r="P1333" s="91" t="str">
        <f t="shared" si="290"/>
        <v/>
      </c>
      <c r="Q1333" s="92" t="str">
        <f t="shared" si="285"/>
        <v/>
      </c>
      <c r="R1333" s="92" t="str">
        <f t="shared" si="291"/>
        <v/>
      </c>
      <c r="S1333" s="92" t="str">
        <f t="shared" si="292"/>
        <v/>
      </c>
      <c r="T1333" s="92" t="str">
        <f t="shared" si="293"/>
        <v/>
      </c>
      <c r="U1333" s="94" t="str">
        <f t="shared" si="286"/>
        <v/>
      </c>
      <c r="V1333" s="95" t="str">
        <f t="shared" si="287"/>
        <v/>
      </c>
      <c r="W1333" s="95" t="str">
        <f t="shared" si="294"/>
        <v/>
      </c>
      <c r="X1333" s="96" t="str">
        <f t="shared" si="295"/>
        <v/>
      </c>
    </row>
    <row r="1334" spans="1:24" ht="14.4" x14ac:dyDescent="0.3">
      <c r="A1334" s="13"/>
      <c r="B1334" s="13"/>
      <c r="C1334" s="13"/>
      <c r="D1334" s="46"/>
      <c r="E1334" s="66"/>
      <c r="J1334" s="88" t="str">
        <f t="shared" si="283"/>
        <v/>
      </c>
      <c r="K1334" s="89" t="str">
        <f t="shared" ca="1" si="284"/>
        <v/>
      </c>
      <c r="L1334" s="88" t="str">
        <f t="shared" si="288"/>
        <v/>
      </c>
      <c r="M1334" s="90" t="str">
        <f ca="1">IF(J1334="","",VALUE(LEFT(OFFSET($E$7,$H$13*($J1334-1),0),MAX(ISNUMBER(VALUE(MID(OFFSET($E$7,$H$13*($J1334-1),0),{1,2,3,4,5,6,7,8,9},1)))*{1,2,3,4,5,6,7,8,9}))))</f>
        <v/>
      </c>
      <c r="N1334" s="90" t="str">
        <f t="shared" ca="1" si="282"/>
        <v/>
      </c>
      <c r="O1334" s="91" t="str">
        <f t="shared" si="289"/>
        <v/>
      </c>
      <c r="P1334" s="91" t="str">
        <f t="shared" si="290"/>
        <v/>
      </c>
      <c r="Q1334" s="92" t="str">
        <f t="shared" si="285"/>
        <v/>
      </c>
      <c r="R1334" s="92" t="str">
        <f t="shared" si="291"/>
        <v/>
      </c>
      <c r="S1334" s="92" t="str">
        <f t="shared" si="292"/>
        <v/>
      </c>
      <c r="T1334" s="92" t="str">
        <f t="shared" si="293"/>
        <v/>
      </c>
      <c r="U1334" s="94" t="str">
        <f t="shared" si="286"/>
        <v/>
      </c>
      <c r="V1334" s="95" t="str">
        <f t="shared" si="287"/>
        <v/>
      </c>
      <c r="W1334" s="95" t="str">
        <f t="shared" si="294"/>
        <v/>
      </c>
      <c r="X1334" s="96" t="str">
        <f t="shared" si="295"/>
        <v/>
      </c>
    </row>
    <row r="1335" spans="1:24" ht="14.4" x14ac:dyDescent="0.3">
      <c r="A1335" s="13"/>
      <c r="B1335" s="13"/>
      <c r="C1335" s="13"/>
      <c r="D1335" s="46"/>
      <c r="E1335" s="66"/>
      <c r="J1335" s="88" t="str">
        <f t="shared" si="283"/>
        <v/>
      </c>
      <c r="K1335" s="89" t="str">
        <f t="shared" ca="1" si="284"/>
        <v/>
      </c>
      <c r="L1335" s="88" t="str">
        <f t="shared" si="288"/>
        <v/>
      </c>
      <c r="M1335" s="90" t="str">
        <f ca="1">IF(J1335="","",VALUE(LEFT(OFFSET($E$7,$H$13*($J1335-1),0),MAX(ISNUMBER(VALUE(MID(OFFSET($E$7,$H$13*($J1335-1),0),{1,2,3,4,5,6,7,8,9},1)))*{1,2,3,4,5,6,7,8,9}))))</f>
        <v/>
      </c>
      <c r="N1335" s="90" t="str">
        <f t="shared" ca="1" si="282"/>
        <v/>
      </c>
      <c r="O1335" s="91" t="str">
        <f t="shared" si="289"/>
        <v/>
      </c>
      <c r="P1335" s="91" t="str">
        <f t="shared" si="290"/>
        <v/>
      </c>
      <c r="Q1335" s="92" t="str">
        <f t="shared" si="285"/>
        <v/>
      </c>
      <c r="R1335" s="92" t="str">
        <f t="shared" si="291"/>
        <v/>
      </c>
      <c r="S1335" s="92" t="str">
        <f t="shared" si="292"/>
        <v/>
      </c>
      <c r="T1335" s="92" t="str">
        <f t="shared" si="293"/>
        <v/>
      </c>
      <c r="U1335" s="94" t="str">
        <f t="shared" si="286"/>
        <v/>
      </c>
      <c r="V1335" s="95" t="str">
        <f t="shared" si="287"/>
        <v/>
      </c>
      <c r="W1335" s="95" t="str">
        <f t="shared" si="294"/>
        <v/>
      </c>
      <c r="X1335" s="96" t="str">
        <f t="shared" si="295"/>
        <v/>
      </c>
    </row>
    <row r="1336" spans="1:24" ht="14.4" x14ac:dyDescent="0.3">
      <c r="A1336" s="13"/>
      <c r="B1336" s="13"/>
      <c r="C1336" s="13"/>
      <c r="D1336" s="46"/>
      <c r="E1336" s="66"/>
      <c r="J1336" s="88" t="str">
        <f t="shared" si="283"/>
        <v/>
      </c>
      <c r="K1336" s="89" t="str">
        <f t="shared" ca="1" si="284"/>
        <v/>
      </c>
      <c r="L1336" s="88" t="str">
        <f t="shared" si="288"/>
        <v/>
      </c>
      <c r="M1336" s="90" t="str">
        <f ca="1">IF(J1336="","",VALUE(LEFT(OFFSET($E$7,$H$13*($J1336-1),0),MAX(ISNUMBER(VALUE(MID(OFFSET($E$7,$H$13*($J1336-1),0),{1,2,3,4,5,6,7,8,9},1)))*{1,2,3,4,5,6,7,8,9}))))</f>
        <v/>
      </c>
      <c r="N1336" s="90" t="str">
        <f t="shared" ca="1" si="282"/>
        <v/>
      </c>
      <c r="O1336" s="91" t="str">
        <f t="shared" si="289"/>
        <v/>
      </c>
      <c r="P1336" s="91" t="str">
        <f t="shared" si="290"/>
        <v/>
      </c>
      <c r="Q1336" s="92" t="str">
        <f t="shared" si="285"/>
        <v/>
      </c>
      <c r="R1336" s="92" t="str">
        <f t="shared" si="291"/>
        <v/>
      </c>
      <c r="S1336" s="92" t="str">
        <f t="shared" si="292"/>
        <v/>
      </c>
      <c r="T1336" s="92" t="str">
        <f t="shared" si="293"/>
        <v/>
      </c>
      <c r="U1336" s="94" t="str">
        <f t="shared" si="286"/>
        <v/>
      </c>
      <c r="V1336" s="95" t="str">
        <f t="shared" si="287"/>
        <v/>
      </c>
      <c r="W1336" s="95" t="str">
        <f t="shared" si="294"/>
        <v/>
      </c>
      <c r="X1336" s="96" t="str">
        <f t="shared" si="295"/>
        <v/>
      </c>
    </row>
    <row r="1337" spans="1:24" ht="14.4" x14ac:dyDescent="0.3">
      <c r="A1337" s="13"/>
      <c r="B1337" s="13"/>
      <c r="C1337" s="13"/>
      <c r="D1337" s="46"/>
      <c r="E1337" s="66"/>
      <c r="J1337" s="88" t="str">
        <f t="shared" si="283"/>
        <v/>
      </c>
      <c r="K1337" s="89" t="str">
        <f t="shared" ca="1" si="284"/>
        <v/>
      </c>
      <c r="L1337" s="88" t="str">
        <f t="shared" si="288"/>
        <v/>
      </c>
      <c r="M1337" s="90" t="str">
        <f ca="1">IF(J1337="","",VALUE(LEFT(OFFSET($E$7,$H$13*($J1337-1),0),MAX(ISNUMBER(VALUE(MID(OFFSET($E$7,$H$13*($J1337-1),0),{1,2,3,4,5,6,7,8,9},1)))*{1,2,3,4,5,6,7,8,9}))))</f>
        <v/>
      </c>
      <c r="N1337" s="90" t="str">
        <f t="shared" ca="1" si="282"/>
        <v/>
      </c>
      <c r="O1337" s="91" t="str">
        <f t="shared" si="289"/>
        <v/>
      </c>
      <c r="P1337" s="91" t="str">
        <f t="shared" si="290"/>
        <v/>
      </c>
      <c r="Q1337" s="92" t="str">
        <f t="shared" si="285"/>
        <v/>
      </c>
      <c r="R1337" s="92" t="str">
        <f t="shared" si="291"/>
        <v/>
      </c>
      <c r="S1337" s="92" t="str">
        <f t="shared" si="292"/>
        <v/>
      </c>
      <c r="T1337" s="92" t="str">
        <f t="shared" si="293"/>
        <v/>
      </c>
      <c r="U1337" s="94" t="str">
        <f t="shared" si="286"/>
        <v/>
      </c>
      <c r="V1337" s="95" t="str">
        <f t="shared" si="287"/>
        <v/>
      </c>
      <c r="W1337" s="95" t="str">
        <f t="shared" si="294"/>
        <v/>
      </c>
      <c r="X1337" s="96" t="str">
        <f t="shared" si="295"/>
        <v/>
      </c>
    </row>
    <row r="1338" spans="1:24" ht="14.4" x14ac:dyDescent="0.3">
      <c r="A1338" s="13"/>
      <c r="B1338" s="13"/>
      <c r="C1338" s="13"/>
      <c r="D1338" s="46"/>
      <c r="E1338" s="66"/>
      <c r="J1338" s="88" t="str">
        <f t="shared" si="283"/>
        <v/>
      </c>
      <c r="K1338" s="89" t="str">
        <f t="shared" ca="1" si="284"/>
        <v/>
      </c>
      <c r="L1338" s="88" t="str">
        <f t="shared" si="288"/>
        <v/>
      </c>
      <c r="M1338" s="90" t="str">
        <f ca="1">IF(J1338="","",VALUE(LEFT(OFFSET($E$7,$H$13*($J1338-1),0),MAX(ISNUMBER(VALUE(MID(OFFSET($E$7,$H$13*($J1338-1),0),{1,2,3,4,5,6,7,8,9},1)))*{1,2,3,4,5,6,7,8,9}))))</f>
        <v/>
      </c>
      <c r="N1338" s="90" t="str">
        <f t="shared" ca="1" si="282"/>
        <v/>
      </c>
      <c r="O1338" s="91" t="str">
        <f t="shared" si="289"/>
        <v/>
      </c>
      <c r="P1338" s="91" t="str">
        <f t="shared" si="290"/>
        <v/>
      </c>
      <c r="Q1338" s="92" t="str">
        <f t="shared" si="285"/>
        <v/>
      </c>
      <c r="R1338" s="92" t="str">
        <f t="shared" si="291"/>
        <v/>
      </c>
      <c r="S1338" s="92" t="str">
        <f t="shared" si="292"/>
        <v/>
      </c>
      <c r="T1338" s="92" t="str">
        <f t="shared" si="293"/>
        <v/>
      </c>
      <c r="U1338" s="94" t="str">
        <f t="shared" si="286"/>
        <v/>
      </c>
      <c r="V1338" s="95" t="str">
        <f t="shared" si="287"/>
        <v/>
      </c>
      <c r="W1338" s="95" t="str">
        <f t="shared" si="294"/>
        <v/>
      </c>
      <c r="X1338" s="96" t="str">
        <f t="shared" si="295"/>
        <v/>
      </c>
    </row>
    <row r="1339" spans="1:24" ht="14.4" x14ac:dyDescent="0.3">
      <c r="A1339" s="13"/>
      <c r="B1339" s="13"/>
      <c r="C1339" s="13"/>
      <c r="D1339" s="46"/>
      <c r="E1339" s="66"/>
      <c r="J1339" s="88" t="str">
        <f t="shared" si="283"/>
        <v/>
      </c>
      <c r="K1339" s="89" t="str">
        <f t="shared" ca="1" si="284"/>
        <v/>
      </c>
      <c r="L1339" s="88" t="str">
        <f t="shared" si="288"/>
        <v/>
      </c>
      <c r="M1339" s="90" t="str">
        <f ca="1">IF(J1339="","",VALUE(LEFT(OFFSET($E$7,$H$13*($J1339-1),0),MAX(ISNUMBER(VALUE(MID(OFFSET($E$7,$H$13*($J1339-1),0),{1,2,3,4,5,6,7,8,9},1)))*{1,2,3,4,5,6,7,8,9}))))</f>
        <v/>
      </c>
      <c r="N1339" s="90" t="str">
        <f t="shared" ca="1" si="282"/>
        <v/>
      </c>
      <c r="O1339" s="91" t="str">
        <f t="shared" si="289"/>
        <v/>
      </c>
      <c r="P1339" s="91" t="str">
        <f t="shared" si="290"/>
        <v/>
      </c>
      <c r="Q1339" s="92" t="str">
        <f t="shared" si="285"/>
        <v/>
      </c>
      <c r="R1339" s="92" t="str">
        <f t="shared" si="291"/>
        <v/>
      </c>
      <c r="S1339" s="92" t="str">
        <f t="shared" si="292"/>
        <v/>
      </c>
      <c r="T1339" s="92" t="str">
        <f t="shared" si="293"/>
        <v/>
      </c>
      <c r="U1339" s="94" t="str">
        <f t="shared" si="286"/>
        <v/>
      </c>
      <c r="V1339" s="95" t="str">
        <f t="shared" si="287"/>
        <v/>
      </c>
      <c r="W1339" s="95" t="str">
        <f t="shared" si="294"/>
        <v/>
      </c>
      <c r="X1339" s="96" t="str">
        <f t="shared" si="295"/>
        <v/>
      </c>
    </row>
    <row r="1340" spans="1:24" ht="14.4" x14ac:dyDescent="0.3">
      <c r="A1340" s="13"/>
      <c r="B1340" s="13"/>
      <c r="C1340" s="13"/>
      <c r="D1340" s="46"/>
      <c r="E1340" s="66"/>
      <c r="J1340" s="88" t="str">
        <f t="shared" si="283"/>
        <v/>
      </c>
      <c r="K1340" s="89" t="str">
        <f t="shared" ca="1" si="284"/>
        <v/>
      </c>
      <c r="L1340" s="88" t="str">
        <f t="shared" si="288"/>
        <v/>
      </c>
      <c r="M1340" s="90" t="str">
        <f ca="1">IF(J1340="","",VALUE(LEFT(OFFSET($E$7,$H$13*($J1340-1),0),MAX(ISNUMBER(VALUE(MID(OFFSET($E$7,$H$13*($J1340-1),0),{1,2,3,4,5,6,7,8,9},1)))*{1,2,3,4,5,6,7,8,9}))))</f>
        <v/>
      </c>
      <c r="N1340" s="90" t="str">
        <f t="shared" ca="1" si="282"/>
        <v/>
      </c>
      <c r="O1340" s="91" t="str">
        <f t="shared" si="289"/>
        <v/>
      </c>
      <c r="P1340" s="91" t="str">
        <f t="shared" si="290"/>
        <v/>
      </c>
      <c r="Q1340" s="92" t="str">
        <f t="shared" si="285"/>
        <v/>
      </c>
      <c r="R1340" s="92" t="str">
        <f t="shared" si="291"/>
        <v/>
      </c>
      <c r="S1340" s="92" t="str">
        <f t="shared" si="292"/>
        <v/>
      </c>
      <c r="T1340" s="92" t="str">
        <f t="shared" si="293"/>
        <v/>
      </c>
      <c r="U1340" s="94" t="str">
        <f t="shared" si="286"/>
        <v/>
      </c>
      <c r="V1340" s="95" t="str">
        <f t="shared" si="287"/>
        <v/>
      </c>
      <c r="W1340" s="95" t="str">
        <f t="shared" si="294"/>
        <v/>
      </c>
      <c r="X1340" s="96" t="str">
        <f t="shared" si="295"/>
        <v/>
      </c>
    </row>
    <row r="1341" spans="1:24" ht="14.4" x14ac:dyDescent="0.3">
      <c r="A1341" s="13"/>
      <c r="B1341" s="13"/>
      <c r="C1341" s="13"/>
      <c r="D1341" s="46"/>
      <c r="E1341" s="66"/>
      <c r="J1341" s="88" t="str">
        <f t="shared" si="283"/>
        <v/>
      </c>
      <c r="K1341" s="89" t="str">
        <f t="shared" ca="1" si="284"/>
        <v/>
      </c>
      <c r="L1341" s="88" t="str">
        <f t="shared" si="288"/>
        <v/>
      </c>
      <c r="M1341" s="90" t="str">
        <f ca="1">IF(J1341="","",VALUE(LEFT(OFFSET($E$7,$H$13*($J1341-1),0),MAX(ISNUMBER(VALUE(MID(OFFSET($E$7,$H$13*($J1341-1),0),{1,2,3,4,5,6,7,8,9},1)))*{1,2,3,4,5,6,7,8,9}))))</f>
        <v/>
      </c>
      <c r="N1341" s="90" t="str">
        <f t="shared" ca="1" si="282"/>
        <v/>
      </c>
      <c r="O1341" s="91" t="str">
        <f t="shared" si="289"/>
        <v/>
      </c>
      <c r="P1341" s="91" t="str">
        <f t="shared" si="290"/>
        <v/>
      </c>
      <c r="Q1341" s="92" t="str">
        <f t="shared" si="285"/>
        <v/>
      </c>
      <c r="R1341" s="92" t="str">
        <f t="shared" si="291"/>
        <v/>
      </c>
      <c r="S1341" s="92" t="str">
        <f t="shared" si="292"/>
        <v/>
      </c>
      <c r="T1341" s="92" t="str">
        <f t="shared" si="293"/>
        <v/>
      </c>
      <c r="U1341" s="94" t="str">
        <f t="shared" si="286"/>
        <v/>
      </c>
      <c r="V1341" s="95" t="str">
        <f t="shared" si="287"/>
        <v/>
      </c>
      <c r="W1341" s="95" t="str">
        <f t="shared" si="294"/>
        <v/>
      </c>
      <c r="X1341" s="96" t="str">
        <f t="shared" si="295"/>
        <v/>
      </c>
    </row>
    <row r="1342" spans="1:24" ht="14.4" x14ac:dyDescent="0.3">
      <c r="A1342" s="13"/>
      <c r="B1342" s="13"/>
      <c r="C1342" s="13"/>
      <c r="D1342" s="46"/>
      <c r="E1342" s="66"/>
      <c r="J1342" s="88" t="str">
        <f t="shared" si="283"/>
        <v/>
      </c>
      <c r="K1342" s="89" t="str">
        <f t="shared" ca="1" si="284"/>
        <v/>
      </c>
      <c r="L1342" s="88" t="str">
        <f t="shared" si="288"/>
        <v/>
      </c>
      <c r="M1342" s="90" t="str">
        <f ca="1">IF(J1342="","",VALUE(LEFT(OFFSET($E$7,$H$13*($J1342-1),0),MAX(ISNUMBER(VALUE(MID(OFFSET($E$7,$H$13*($J1342-1),0),{1,2,3,4,5,6,7,8,9},1)))*{1,2,3,4,5,6,7,8,9}))))</f>
        <v/>
      </c>
      <c r="N1342" s="90" t="str">
        <f t="shared" ca="1" si="282"/>
        <v/>
      </c>
      <c r="O1342" s="91" t="str">
        <f t="shared" si="289"/>
        <v/>
      </c>
      <c r="P1342" s="91" t="str">
        <f t="shared" si="290"/>
        <v/>
      </c>
      <c r="Q1342" s="92" t="str">
        <f t="shared" si="285"/>
        <v/>
      </c>
      <c r="R1342" s="92" t="str">
        <f t="shared" si="291"/>
        <v/>
      </c>
      <c r="S1342" s="92" t="str">
        <f t="shared" si="292"/>
        <v/>
      </c>
      <c r="T1342" s="92" t="str">
        <f t="shared" si="293"/>
        <v/>
      </c>
      <c r="U1342" s="94" t="str">
        <f t="shared" si="286"/>
        <v/>
      </c>
      <c r="V1342" s="95" t="str">
        <f t="shared" si="287"/>
        <v/>
      </c>
      <c r="W1342" s="95" t="str">
        <f t="shared" si="294"/>
        <v/>
      </c>
      <c r="X1342" s="96" t="str">
        <f t="shared" si="295"/>
        <v/>
      </c>
    </row>
    <row r="1343" spans="1:24" ht="14.4" x14ac:dyDescent="0.3">
      <c r="A1343" s="13"/>
      <c r="B1343" s="13"/>
      <c r="C1343" s="13"/>
      <c r="D1343" s="46"/>
      <c r="E1343" s="66"/>
      <c r="J1343" s="88" t="str">
        <f t="shared" si="283"/>
        <v/>
      </c>
      <c r="K1343" s="89" t="str">
        <f t="shared" ca="1" si="284"/>
        <v/>
      </c>
      <c r="L1343" s="88" t="str">
        <f t="shared" si="288"/>
        <v/>
      </c>
      <c r="M1343" s="90" t="str">
        <f ca="1">IF(J1343="","",VALUE(LEFT(OFFSET($E$7,$H$13*($J1343-1),0),MAX(ISNUMBER(VALUE(MID(OFFSET($E$7,$H$13*($J1343-1),0),{1,2,3,4,5,6,7,8,9},1)))*{1,2,3,4,5,6,7,8,9}))))</f>
        <v/>
      </c>
      <c r="N1343" s="90" t="str">
        <f t="shared" ca="1" si="282"/>
        <v/>
      </c>
      <c r="O1343" s="91" t="str">
        <f t="shared" si="289"/>
        <v/>
      </c>
      <c r="P1343" s="91" t="str">
        <f t="shared" si="290"/>
        <v/>
      </c>
      <c r="Q1343" s="92" t="str">
        <f t="shared" si="285"/>
        <v/>
      </c>
      <c r="R1343" s="92" t="str">
        <f t="shared" si="291"/>
        <v/>
      </c>
      <c r="S1343" s="92" t="str">
        <f t="shared" si="292"/>
        <v/>
      </c>
      <c r="T1343" s="92" t="str">
        <f t="shared" si="293"/>
        <v/>
      </c>
      <c r="U1343" s="94" t="str">
        <f t="shared" si="286"/>
        <v/>
      </c>
      <c r="V1343" s="95" t="str">
        <f t="shared" si="287"/>
        <v/>
      </c>
      <c r="W1343" s="95" t="str">
        <f t="shared" si="294"/>
        <v/>
      </c>
      <c r="X1343" s="96" t="str">
        <f t="shared" si="295"/>
        <v/>
      </c>
    </row>
    <row r="1344" spans="1:24" ht="14.4" x14ac:dyDescent="0.3">
      <c r="A1344" s="13"/>
      <c r="B1344" s="13"/>
      <c r="C1344" s="13"/>
      <c r="D1344" s="46"/>
      <c r="E1344" s="66"/>
      <c r="J1344" s="88" t="str">
        <f t="shared" si="283"/>
        <v/>
      </c>
      <c r="K1344" s="89" t="str">
        <f t="shared" ca="1" si="284"/>
        <v/>
      </c>
      <c r="L1344" s="88" t="str">
        <f t="shared" si="288"/>
        <v/>
      </c>
      <c r="M1344" s="90" t="str">
        <f ca="1">IF(J1344="","",VALUE(LEFT(OFFSET($E$7,$H$13*($J1344-1),0),MAX(ISNUMBER(VALUE(MID(OFFSET($E$7,$H$13*($J1344-1),0),{1,2,3,4,5,6,7,8,9},1)))*{1,2,3,4,5,6,7,8,9}))))</f>
        <v/>
      </c>
      <c r="N1344" s="90" t="str">
        <f t="shared" ca="1" si="282"/>
        <v/>
      </c>
      <c r="O1344" s="91" t="str">
        <f t="shared" si="289"/>
        <v/>
      </c>
      <c r="P1344" s="91" t="str">
        <f t="shared" si="290"/>
        <v/>
      </c>
      <c r="Q1344" s="92" t="str">
        <f t="shared" si="285"/>
        <v/>
      </c>
      <c r="R1344" s="92" t="str">
        <f t="shared" si="291"/>
        <v/>
      </c>
      <c r="S1344" s="92" t="str">
        <f t="shared" si="292"/>
        <v/>
      </c>
      <c r="T1344" s="92" t="str">
        <f t="shared" si="293"/>
        <v/>
      </c>
      <c r="U1344" s="94" t="str">
        <f t="shared" si="286"/>
        <v/>
      </c>
      <c r="V1344" s="95" t="str">
        <f t="shared" si="287"/>
        <v/>
      </c>
      <c r="W1344" s="95" t="str">
        <f t="shared" si="294"/>
        <v/>
      </c>
      <c r="X1344" s="96" t="str">
        <f t="shared" si="295"/>
        <v/>
      </c>
    </row>
    <row r="1345" spans="1:24" ht="14.4" x14ac:dyDescent="0.3">
      <c r="A1345" s="13"/>
      <c r="B1345" s="13"/>
      <c r="C1345" s="13"/>
      <c r="D1345" s="46"/>
      <c r="E1345" s="66"/>
      <c r="J1345" s="88" t="str">
        <f t="shared" si="283"/>
        <v/>
      </c>
      <c r="K1345" s="89" t="str">
        <f t="shared" ca="1" si="284"/>
        <v/>
      </c>
      <c r="L1345" s="88" t="str">
        <f t="shared" si="288"/>
        <v/>
      </c>
      <c r="M1345" s="90" t="str">
        <f ca="1">IF(J1345="","",VALUE(LEFT(OFFSET($E$7,$H$13*($J1345-1),0),MAX(ISNUMBER(VALUE(MID(OFFSET($E$7,$H$13*($J1345-1),0),{1,2,3,4,5,6,7,8,9},1)))*{1,2,3,4,5,6,7,8,9}))))</f>
        <v/>
      </c>
      <c r="N1345" s="90" t="str">
        <f t="shared" ca="1" si="282"/>
        <v/>
      </c>
      <c r="O1345" s="91" t="str">
        <f t="shared" si="289"/>
        <v/>
      </c>
      <c r="P1345" s="91" t="str">
        <f t="shared" si="290"/>
        <v/>
      </c>
      <c r="Q1345" s="92" t="str">
        <f t="shared" si="285"/>
        <v/>
      </c>
      <c r="R1345" s="92" t="str">
        <f t="shared" si="291"/>
        <v/>
      </c>
      <c r="S1345" s="92" t="str">
        <f t="shared" si="292"/>
        <v/>
      </c>
      <c r="T1345" s="92" t="str">
        <f t="shared" si="293"/>
        <v/>
      </c>
      <c r="U1345" s="94" t="str">
        <f t="shared" si="286"/>
        <v/>
      </c>
      <c r="V1345" s="95" t="str">
        <f t="shared" si="287"/>
        <v/>
      </c>
      <c r="W1345" s="95" t="str">
        <f t="shared" si="294"/>
        <v/>
      </c>
      <c r="X1345" s="96" t="str">
        <f t="shared" si="295"/>
        <v/>
      </c>
    </row>
    <row r="1346" spans="1:24" ht="14.4" x14ac:dyDescent="0.3">
      <c r="A1346" s="13"/>
      <c r="B1346" s="13"/>
      <c r="C1346" s="13"/>
      <c r="D1346" s="46"/>
      <c r="E1346" s="66"/>
      <c r="J1346" s="88" t="str">
        <f t="shared" si="283"/>
        <v/>
      </c>
      <c r="K1346" s="89" t="str">
        <f t="shared" ca="1" si="284"/>
        <v/>
      </c>
      <c r="L1346" s="88" t="str">
        <f t="shared" si="288"/>
        <v/>
      </c>
      <c r="M1346" s="90" t="str">
        <f ca="1">IF(J1346="","",VALUE(LEFT(OFFSET($E$7,$H$13*($J1346-1),0),MAX(ISNUMBER(VALUE(MID(OFFSET($E$7,$H$13*($J1346-1),0),{1,2,3,4,5,6,7,8,9},1)))*{1,2,3,4,5,6,7,8,9}))))</f>
        <v/>
      </c>
      <c r="N1346" s="90" t="str">
        <f t="shared" ca="1" si="282"/>
        <v/>
      </c>
      <c r="O1346" s="91" t="str">
        <f t="shared" si="289"/>
        <v/>
      </c>
      <c r="P1346" s="91" t="str">
        <f t="shared" si="290"/>
        <v/>
      </c>
      <c r="Q1346" s="92" t="str">
        <f t="shared" si="285"/>
        <v/>
      </c>
      <c r="R1346" s="92" t="str">
        <f t="shared" si="291"/>
        <v/>
      </c>
      <c r="S1346" s="92" t="str">
        <f t="shared" si="292"/>
        <v/>
      </c>
      <c r="T1346" s="92" t="str">
        <f t="shared" si="293"/>
        <v/>
      </c>
      <c r="U1346" s="94" t="str">
        <f t="shared" si="286"/>
        <v/>
      </c>
      <c r="V1346" s="95" t="str">
        <f t="shared" si="287"/>
        <v/>
      </c>
      <c r="W1346" s="95" t="str">
        <f t="shared" si="294"/>
        <v/>
      </c>
      <c r="X1346" s="96" t="str">
        <f t="shared" si="295"/>
        <v/>
      </c>
    </row>
    <row r="1347" spans="1:24" ht="14.4" x14ac:dyDescent="0.3">
      <c r="A1347" s="13"/>
      <c r="B1347" s="13"/>
      <c r="C1347" s="13"/>
      <c r="D1347" s="46"/>
      <c r="E1347" s="66"/>
      <c r="J1347" s="88" t="str">
        <f t="shared" si="283"/>
        <v/>
      </c>
      <c r="K1347" s="89" t="str">
        <f t="shared" ca="1" si="284"/>
        <v/>
      </c>
      <c r="L1347" s="88" t="str">
        <f t="shared" si="288"/>
        <v/>
      </c>
      <c r="M1347" s="90" t="str">
        <f ca="1">IF(J1347="","",VALUE(LEFT(OFFSET($E$7,$H$13*($J1347-1),0),MAX(ISNUMBER(VALUE(MID(OFFSET($E$7,$H$13*($J1347-1),0),{1,2,3,4,5,6,7,8,9},1)))*{1,2,3,4,5,6,7,8,9}))))</f>
        <v/>
      </c>
      <c r="N1347" s="90" t="str">
        <f t="shared" ca="1" si="282"/>
        <v/>
      </c>
      <c r="O1347" s="91" t="str">
        <f t="shared" si="289"/>
        <v/>
      </c>
      <c r="P1347" s="91" t="str">
        <f t="shared" si="290"/>
        <v/>
      </c>
      <c r="Q1347" s="92" t="str">
        <f t="shared" si="285"/>
        <v/>
      </c>
      <c r="R1347" s="92" t="str">
        <f t="shared" si="291"/>
        <v/>
      </c>
      <c r="S1347" s="92" t="str">
        <f t="shared" si="292"/>
        <v/>
      </c>
      <c r="T1347" s="92" t="str">
        <f t="shared" si="293"/>
        <v/>
      </c>
      <c r="U1347" s="94" t="str">
        <f t="shared" si="286"/>
        <v/>
      </c>
      <c r="V1347" s="95" t="str">
        <f t="shared" si="287"/>
        <v/>
      </c>
      <c r="W1347" s="95" t="str">
        <f t="shared" si="294"/>
        <v/>
      </c>
      <c r="X1347" s="96" t="str">
        <f t="shared" si="295"/>
        <v/>
      </c>
    </row>
    <row r="1348" spans="1:24" ht="14.4" x14ac:dyDescent="0.3">
      <c r="A1348" s="13"/>
      <c r="B1348" s="13"/>
      <c r="C1348" s="13"/>
      <c r="D1348" s="46"/>
      <c r="E1348" s="66"/>
      <c r="J1348" s="88" t="str">
        <f t="shared" si="283"/>
        <v/>
      </c>
      <c r="K1348" s="89" t="str">
        <f t="shared" ca="1" si="284"/>
        <v/>
      </c>
      <c r="L1348" s="88" t="str">
        <f t="shared" si="288"/>
        <v/>
      </c>
      <c r="M1348" s="90" t="str">
        <f ca="1">IF(J1348="","",VALUE(LEFT(OFFSET($E$7,$H$13*($J1348-1),0),MAX(ISNUMBER(VALUE(MID(OFFSET($E$7,$H$13*($J1348-1),0),{1,2,3,4,5,6,7,8,9},1)))*{1,2,3,4,5,6,7,8,9}))))</f>
        <v/>
      </c>
      <c r="N1348" s="90" t="str">
        <f t="shared" ca="1" si="282"/>
        <v/>
      </c>
      <c r="O1348" s="91" t="str">
        <f t="shared" si="289"/>
        <v/>
      </c>
      <c r="P1348" s="91" t="str">
        <f t="shared" si="290"/>
        <v/>
      </c>
      <c r="Q1348" s="92" t="str">
        <f t="shared" si="285"/>
        <v/>
      </c>
      <c r="R1348" s="92" t="str">
        <f t="shared" si="291"/>
        <v/>
      </c>
      <c r="S1348" s="92" t="str">
        <f t="shared" si="292"/>
        <v/>
      </c>
      <c r="T1348" s="92" t="str">
        <f t="shared" si="293"/>
        <v/>
      </c>
      <c r="U1348" s="94" t="str">
        <f t="shared" si="286"/>
        <v/>
      </c>
      <c r="V1348" s="95" t="str">
        <f t="shared" si="287"/>
        <v/>
      </c>
      <c r="W1348" s="95" t="str">
        <f t="shared" si="294"/>
        <v/>
      </c>
      <c r="X1348" s="96" t="str">
        <f t="shared" si="295"/>
        <v/>
      </c>
    </row>
    <row r="1349" spans="1:24" ht="14.4" x14ac:dyDescent="0.3">
      <c r="A1349" s="13"/>
      <c r="B1349" s="13"/>
      <c r="C1349" s="13"/>
      <c r="D1349" s="46"/>
      <c r="E1349" s="66"/>
      <c r="J1349" s="88" t="str">
        <f t="shared" si="283"/>
        <v/>
      </c>
      <c r="K1349" s="89" t="str">
        <f t="shared" ca="1" si="284"/>
        <v/>
      </c>
      <c r="L1349" s="88" t="str">
        <f t="shared" si="288"/>
        <v/>
      </c>
      <c r="M1349" s="90" t="str">
        <f ca="1">IF(J1349="","",VALUE(LEFT(OFFSET($E$7,$H$13*($J1349-1),0),MAX(ISNUMBER(VALUE(MID(OFFSET($E$7,$H$13*($J1349-1),0),{1,2,3,4,5,6,7,8,9},1)))*{1,2,3,4,5,6,7,8,9}))))</f>
        <v/>
      </c>
      <c r="N1349" s="90" t="str">
        <f t="shared" ca="1" si="282"/>
        <v/>
      </c>
      <c r="O1349" s="91" t="str">
        <f t="shared" si="289"/>
        <v/>
      </c>
      <c r="P1349" s="91" t="str">
        <f t="shared" si="290"/>
        <v/>
      </c>
      <c r="Q1349" s="92" t="str">
        <f t="shared" si="285"/>
        <v/>
      </c>
      <c r="R1349" s="92" t="str">
        <f t="shared" si="291"/>
        <v/>
      </c>
      <c r="S1349" s="92" t="str">
        <f t="shared" si="292"/>
        <v/>
      </c>
      <c r="T1349" s="92" t="str">
        <f t="shared" si="293"/>
        <v/>
      </c>
      <c r="U1349" s="94" t="str">
        <f t="shared" si="286"/>
        <v/>
      </c>
      <c r="V1349" s="95" t="str">
        <f t="shared" si="287"/>
        <v/>
      </c>
      <c r="W1349" s="95" t="str">
        <f t="shared" si="294"/>
        <v/>
      </c>
      <c r="X1349" s="96" t="str">
        <f t="shared" si="295"/>
        <v/>
      </c>
    </row>
    <row r="1350" spans="1:24" ht="14.4" x14ac:dyDescent="0.3">
      <c r="A1350" s="13"/>
      <c r="B1350" s="13"/>
      <c r="C1350" s="13"/>
      <c r="D1350" s="46"/>
      <c r="E1350" s="66"/>
      <c r="J1350" s="88" t="str">
        <f t="shared" si="283"/>
        <v/>
      </c>
      <c r="K1350" s="89" t="str">
        <f t="shared" ca="1" si="284"/>
        <v/>
      </c>
      <c r="L1350" s="88" t="str">
        <f t="shared" si="288"/>
        <v/>
      </c>
      <c r="M1350" s="90" t="str">
        <f ca="1">IF(J1350="","",VALUE(LEFT(OFFSET($E$7,$H$13*($J1350-1),0),MAX(ISNUMBER(VALUE(MID(OFFSET($E$7,$H$13*($J1350-1),0),{1,2,3,4,5,6,7,8,9},1)))*{1,2,3,4,5,6,7,8,9}))))</f>
        <v/>
      </c>
      <c r="N1350" s="90" t="str">
        <f t="shared" ca="1" si="282"/>
        <v/>
      </c>
      <c r="O1350" s="91" t="str">
        <f t="shared" si="289"/>
        <v/>
      </c>
      <c r="P1350" s="91" t="str">
        <f t="shared" si="290"/>
        <v/>
      </c>
      <c r="Q1350" s="92" t="str">
        <f t="shared" si="285"/>
        <v/>
      </c>
      <c r="R1350" s="92" t="str">
        <f t="shared" si="291"/>
        <v/>
      </c>
      <c r="S1350" s="92" t="str">
        <f t="shared" si="292"/>
        <v/>
      </c>
      <c r="T1350" s="92" t="str">
        <f t="shared" si="293"/>
        <v/>
      </c>
      <c r="U1350" s="94" t="str">
        <f t="shared" si="286"/>
        <v/>
      </c>
      <c r="V1350" s="95" t="str">
        <f t="shared" si="287"/>
        <v/>
      </c>
      <c r="W1350" s="95" t="str">
        <f t="shared" si="294"/>
        <v/>
      </c>
      <c r="X1350" s="96" t="str">
        <f t="shared" si="295"/>
        <v/>
      </c>
    </row>
    <row r="1351" spans="1:24" ht="14.4" x14ac:dyDescent="0.3">
      <c r="A1351" s="13"/>
      <c r="B1351" s="13"/>
      <c r="C1351" s="13"/>
      <c r="D1351" s="46"/>
      <c r="E1351" s="66"/>
      <c r="J1351" s="88" t="str">
        <f t="shared" si="283"/>
        <v/>
      </c>
      <c r="K1351" s="89" t="str">
        <f t="shared" ca="1" si="284"/>
        <v/>
      </c>
      <c r="L1351" s="88" t="str">
        <f t="shared" si="288"/>
        <v/>
      </c>
      <c r="M1351" s="90" t="str">
        <f ca="1">IF(J1351="","",VALUE(LEFT(OFFSET($E$7,$H$13*($J1351-1),0),MAX(ISNUMBER(VALUE(MID(OFFSET($E$7,$H$13*($J1351-1),0),{1,2,3,4,5,6,7,8,9},1)))*{1,2,3,4,5,6,7,8,9}))))</f>
        <v/>
      </c>
      <c r="N1351" s="90" t="str">
        <f t="shared" ref="N1351:N1414" ca="1" si="296">IF(M1351="","",CONVERT(M1351,LEFT(Temp_unit,1),"C"))</f>
        <v/>
      </c>
      <c r="O1351" s="91" t="str">
        <f t="shared" si="289"/>
        <v/>
      </c>
      <c r="P1351" s="91" t="str">
        <f t="shared" si="290"/>
        <v/>
      </c>
      <c r="Q1351" s="92" t="str">
        <f t="shared" si="285"/>
        <v/>
      </c>
      <c r="R1351" s="92" t="str">
        <f t="shared" si="291"/>
        <v/>
      </c>
      <c r="S1351" s="92" t="str">
        <f t="shared" si="292"/>
        <v/>
      </c>
      <c r="T1351" s="92" t="str">
        <f t="shared" si="293"/>
        <v/>
      </c>
      <c r="U1351" s="94" t="str">
        <f t="shared" si="286"/>
        <v/>
      </c>
      <c r="V1351" s="95" t="str">
        <f t="shared" si="287"/>
        <v/>
      </c>
      <c r="W1351" s="95" t="str">
        <f t="shared" si="294"/>
        <v/>
      </c>
      <c r="X1351" s="96" t="str">
        <f t="shared" si="295"/>
        <v/>
      </c>
    </row>
    <row r="1352" spans="1:24" ht="14.4" x14ac:dyDescent="0.3">
      <c r="A1352" s="13"/>
      <c r="B1352" s="13"/>
      <c r="C1352" s="13"/>
      <c r="D1352" s="46"/>
      <c r="E1352" s="66"/>
      <c r="J1352" s="88" t="str">
        <f t="shared" ref="J1352:J1415" si="297">IF(J1351="","",IF(J1351+1&gt;$H$8/$H$13,"",J1351+1))</f>
        <v/>
      </c>
      <c r="K1352" s="89" t="str">
        <f t="shared" ref="K1352:K1415" ca="1" si="298">IF(J1352="","",OFFSET($D$7,$H$13*($J1352-1),0))</f>
        <v/>
      </c>
      <c r="L1352" s="88" t="str">
        <f t="shared" si="288"/>
        <v/>
      </c>
      <c r="M1352" s="90" t="str">
        <f ca="1">IF(J1352="","",VALUE(LEFT(OFFSET($E$7,$H$13*($J1352-1),0),MAX(ISNUMBER(VALUE(MID(OFFSET($E$7,$H$13*($J1352-1),0),{1,2,3,4,5,6,7,8,9},1)))*{1,2,3,4,5,6,7,8,9}))))</f>
        <v/>
      </c>
      <c r="N1352" s="90" t="str">
        <f t="shared" ca="1" si="296"/>
        <v/>
      </c>
      <c r="O1352" s="91" t="str">
        <f t="shared" si="289"/>
        <v/>
      </c>
      <c r="P1352" s="91" t="str">
        <f t="shared" si="290"/>
        <v/>
      </c>
      <c r="Q1352" s="92" t="str">
        <f t="shared" ref="Q1352:Q1415" si="299">IF(J1352="","",IF(N1352&lt;Temp_min,0,N1352*M_a+M_b))</f>
        <v/>
      </c>
      <c r="R1352" s="92" t="str">
        <f t="shared" si="291"/>
        <v/>
      </c>
      <c r="S1352" s="92" t="str">
        <f t="shared" si="292"/>
        <v/>
      </c>
      <c r="T1352" s="92" t="str">
        <f t="shared" si="293"/>
        <v/>
      </c>
      <c r="U1352" s="94" t="str">
        <f t="shared" ref="U1352:U1415" si="300">IF(J1352="","",MIN(U1351+T1352,M_maxlcfu))</f>
        <v/>
      </c>
      <c r="V1352" s="95" t="str">
        <f t="shared" ref="V1352:V1415" si="301">IF(J1352="","",IF(N1352&lt;Temp_min,0,((N1352-M_tmin)/(Pref_temp-M_tmin))^2))</f>
        <v/>
      </c>
      <c r="W1352" s="95" t="str">
        <f t="shared" si="294"/>
        <v/>
      </c>
      <c r="X1352" s="96" t="str">
        <f t="shared" si="295"/>
        <v/>
      </c>
    </row>
    <row r="1353" spans="1:24" ht="14.4" x14ac:dyDescent="0.3">
      <c r="A1353" s="13"/>
      <c r="B1353" s="13"/>
      <c r="C1353" s="13"/>
      <c r="D1353" s="46"/>
      <c r="E1353" s="66"/>
      <c r="J1353" s="88" t="str">
        <f t="shared" si="297"/>
        <v/>
      </c>
      <c r="K1353" s="89" t="str">
        <f t="shared" ca="1" si="298"/>
        <v/>
      </c>
      <c r="L1353" s="88" t="str">
        <f t="shared" ref="L1353:L1416" si="302">IF(J1353="","",K1353-K1352)</f>
        <v/>
      </c>
      <c r="M1353" s="90" t="str">
        <f ca="1">IF(J1353="","",VALUE(LEFT(OFFSET($E$7,$H$13*($J1353-1),0),MAX(ISNUMBER(VALUE(MID(OFFSET($E$7,$H$13*($J1353-1),0),{1,2,3,4,5,6,7,8,9},1)))*{1,2,3,4,5,6,7,8,9}))))</f>
        <v/>
      </c>
      <c r="N1353" s="90" t="str">
        <f t="shared" ca="1" si="296"/>
        <v/>
      </c>
      <c r="O1353" s="91" t="str">
        <f t="shared" ref="O1353:O1416" si="303">IF(J1353="","",$K1353-$K$7)</f>
        <v/>
      </c>
      <c r="P1353" s="91" t="str">
        <f t="shared" ref="P1353:P1416" si="304">IF(J1353="","",P1352+L1353*N1353)</f>
        <v/>
      </c>
      <c r="Q1353" s="92" t="str">
        <f t="shared" si="299"/>
        <v/>
      </c>
      <c r="R1353" s="92" t="str">
        <f t="shared" ref="R1353:R1416" si="305">IF(J1353="","",Q1353^2)</f>
        <v/>
      </c>
      <c r="S1353" s="92" t="str">
        <f t="shared" ref="S1353:S1416" si="306">IF(J1353="","",R1353/2.301)</f>
        <v/>
      </c>
      <c r="T1353" s="92" t="str">
        <f t="shared" ref="T1353:T1416" si="307">IF(J1353="","",S1353*24*(K1353-K1352))</f>
        <v/>
      </c>
      <c r="U1353" s="94" t="str">
        <f t="shared" si="300"/>
        <v/>
      </c>
      <c r="V1353" s="95" t="str">
        <f t="shared" si="301"/>
        <v/>
      </c>
      <c r="W1353" s="95" t="str">
        <f t="shared" ref="W1353:W1416" si="308">IF(J1353="","",V1353*(K1353-K1352))</f>
        <v/>
      </c>
      <c r="X1353" s="96" t="str">
        <f t="shared" ref="X1353:X1416" si="309">IF(J1353="","",X1352-W1353)</f>
        <v/>
      </c>
    </row>
    <row r="1354" spans="1:24" ht="14.4" x14ac:dyDescent="0.3">
      <c r="A1354" s="13"/>
      <c r="B1354" s="13"/>
      <c r="C1354" s="13"/>
      <c r="D1354" s="46"/>
      <c r="E1354" s="66"/>
      <c r="J1354" s="88" t="str">
        <f t="shared" si="297"/>
        <v/>
      </c>
      <c r="K1354" s="89" t="str">
        <f t="shared" ca="1" si="298"/>
        <v/>
      </c>
      <c r="L1354" s="88" t="str">
        <f t="shared" si="302"/>
        <v/>
      </c>
      <c r="M1354" s="90" t="str">
        <f ca="1">IF(J1354="","",VALUE(LEFT(OFFSET($E$7,$H$13*($J1354-1),0),MAX(ISNUMBER(VALUE(MID(OFFSET($E$7,$H$13*($J1354-1),0),{1,2,3,4,5,6,7,8,9},1)))*{1,2,3,4,5,6,7,8,9}))))</f>
        <v/>
      </c>
      <c r="N1354" s="90" t="str">
        <f t="shared" ca="1" si="296"/>
        <v/>
      </c>
      <c r="O1354" s="91" t="str">
        <f t="shared" si="303"/>
        <v/>
      </c>
      <c r="P1354" s="91" t="str">
        <f t="shared" si="304"/>
        <v/>
      </c>
      <c r="Q1354" s="92" t="str">
        <f t="shared" si="299"/>
        <v/>
      </c>
      <c r="R1354" s="92" t="str">
        <f t="shared" si="305"/>
        <v/>
      </c>
      <c r="S1354" s="92" t="str">
        <f t="shared" si="306"/>
        <v/>
      </c>
      <c r="T1354" s="92" t="str">
        <f t="shared" si="307"/>
        <v/>
      </c>
      <c r="U1354" s="94" t="str">
        <f t="shared" si="300"/>
        <v/>
      </c>
      <c r="V1354" s="95" t="str">
        <f t="shared" si="301"/>
        <v/>
      </c>
      <c r="W1354" s="95" t="str">
        <f t="shared" si="308"/>
        <v/>
      </c>
      <c r="X1354" s="96" t="str">
        <f t="shared" si="309"/>
        <v/>
      </c>
    </row>
    <row r="1355" spans="1:24" ht="14.4" x14ac:dyDescent="0.3">
      <c r="A1355" s="13"/>
      <c r="B1355" s="13"/>
      <c r="C1355" s="13"/>
      <c r="D1355" s="46"/>
      <c r="E1355" s="66"/>
      <c r="J1355" s="88" t="str">
        <f t="shared" si="297"/>
        <v/>
      </c>
      <c r="K1355" s="89" t="str">
        <f t="shared" ca="1" si="298"/>
        <v/>
      </c>
      <c r="L1355" s="88" t="str">
        <f t="shared" si="302"/>
        <v/>
      </c>
      <c r="M1355" s="90" t="str">
        <f ca="1">IF(J1355="","",VALUE(LEFT(OFFSET($E$7,$H$13*($J1355-1),0),MAX(ISNUMBER(VALUE(MID(OFFSET($E$7,$H$13*($J1355-1),0),{1,2,3,4,5,6,7,8,9},1)))*{1,2,3,4,5,6,7,8,9}))))</f>
        <v/>
      </c>
      <c r="N1355" s="90" t="str">
        <f t="shared" ca="1" si="296"/>
        <v/>
      </c>
      <c r="O1355" s="91" t="str">
        <f t="shared" si="303"/>
        <v/>
      </c>
      <c r="P1355" s="91" t="str">
        <f t="shared" si="304"/>
        <v/>
      </c>
      <c r="Q1355" s="92" t="str">
        <f t="shared" si="299"/>
        <v/>
      </c>
      <c r="R1355" s="92" t="str">
        <f t="shared" si="305"/>
        <v/>
      </c>
      <c r="S1355" s="92" t="str">
        <f t="shared" si="306"/>
        <v/>
      </c>
      <c r="T1355" s="92" t="str">
        <f t="shared" si="307"/>
        <v/>
      </c>
      <c r="U1355" s="94" t="str">
        <f t="shared" si="300"/>
        <v/>
      </c>
      <c r="V1355" s="95" t="str">
        <f t="shared" si="301"/>
        <v/>
      </c>
      <c r="W1355" s="95" t="str">
        <f t="shared" si="308"/>
        <v/>
      </c>
      <c r="X1355" s="96" t="str">
        <f t="shared" si="309"/>
        <v/>
      </c>
    </row>
    <row r="1356" spans="1:24" ht="14.4" x14ac:dyDescent="0.3">
      <c r="A1356" s="13"/>
      <c r="B1356" s="13"/>
      <c r="C1356" s="13"/>
      <c r="D1356" s="46"/>
      <c r="E1356" s="66"/>
      <c r="J1356" s="88" t="str">
        <f t="shared" si="297"/>
        <v/>
      </c>
      <c r="K1356" s="89" t="str">
        <f t="shared" ca="1" si="298"/>
        <v/>
      </c>
      <c r="L1356" s="88" t="str">
        <f t="shared" si="302"/>
        <v/>
      </c>
      <c r="M1356" s="90" t="str">
        <f ca="1">IF(J1356="","",VALUE(LEFT(OFFSET($E$7,$H$13*($J1356-1),0),MAX(ISNUMBER(VALUE(MID(OFFSET($E$7,$H$13*($J1356-1),0),{1,2,3,4,5,6,7,8,9},1)))*{1,2,3,4,5,6,7,8,9}))))</f>
        <v/>
      </c>
      <c r="N1356" s="90" t="str">
        <f t="shared" ca="1" si="296"/>
        <v/>
      </c>
      <c r="O1356" s="91" t="str">
        <f t="shared" si="303"/>
        <v/>
      </c>
      <c r="P1356" s="91" t="str">
        <f t="shared" si="304"/>
        <v/>
      </c>
      <c r="Q1356" s="92" t="str">
        <f t="shared" si="299"/>
        <v/>
      </c>
      <c r="R1356" s="92" t="str">
        <f t="shared" si="305"/>
        <v/>
      </c>
      <c r="S1356" s="92" t="str">
        <f t="shared" si="306"/>
        <v/>
      </c>
      <c r="T1356" s="92" t="str">
        <f t="shared" si="307"/>
        <v/>
      </c>
      <c r="U1356" s="94" t="str">
        <f t="shared" si="300"/>
        <v/>
      </c>
      <c r="V1356" s="95" t="str">
        <f t="shared" si="301"/>
        <v/>
      </c>
      <c r="W1356" s="95" t="str">
        <f t="shared" si="308"/>
        <v/>
      </c>
      <c r="X1356" s="96" t="str">
        <f t="shared" si="309"/>
        <v/>
      </c>
    </row>
    <row r="1357" spans="1:24" ht="14.4" x14ac:dyDescent="0.3">
      <c r="A1357" s="13"/>
      <c r="B1357" s="13"/>
      <c r="C1357" s="13"/>
      <c r="D1357" s="46"/>
      <c r="E1357" s="66"/>
      <c r="J1357" s="88" t="str">
        <f t="shared" si="297"/>
        <v/>
      </c>
      <c r="K1357" s="89" t="str">
        <f t="shared" ca="1" si="298"/>
        <v/>
      </c>
      <c r="L1357" s="88" t="str">
        <f t="shared" si="302"/>
        <v/>
      </c>
      <c r="M1357" s="90" t="str">
        <f ca="1">IF(J1357="","",VALUE(LEFT(OFFSET($E$7,$H$13*($J1357-1),0),MAX(ISNUMBER(VALUE(MID(OFFSET($E$7,$H$13*($J1357-1),0),{1,2,3,4,5,6,7,8,9},1)))*{1,2,3,4,5,6,7,8,9}))))</f>
        <v/>
      </c>
      <c r="N1357" s="90" t="str">
        <f t="shared" ca="1" si="296"/>
        <v/>
      </c>
      <c r="O1357" s="91" t="str">
        <f t="shared" si="303"/>
        <v/>
      </c>
      <c r="P1357" s="91" t="str">
        <f t="shared" si="304"/>
        <v/>
      </c>
      <c r="Q1357" s="92" t="str">
        <f t="shared" si="299"/>
        <v/>
      </c>
      <c r="R1357" s="92" t="str">
        <f t="shared" si="305"/>
        <v/>
      </c>
      <c r="S1357" s="92" t="str">
        <f t="shared" si="306"/>
        <v/>
      </c>
      <c r="T1357" s="92" t="str">
        <f t="shared" si="307"/>
        <v/>
      </c>
      <c r="U1357" s="94" t="str">
        <f t="shared" si="300"/>
        <v/>
      </c>
      <c r="V1357" s="95" t="str">
        <f t="shared" si="301"/>
        <v/>
      </c>
      <c r="W1357" s="95" t="str">
        <f t="shared" si="308"/>
        <v/>
      </c>
      <c r="X1357" s="96" t="str">
        <f t="shared" si="309"/>
        <v/>
      </c>
    </row>
    <row r="1358" spans="1:24" ht="14.4" x14ac:dyDescent="0.3">
      <c r="A1358" s="13"/>
      <c r="B1358" s="13"/>
      <c r="C1358" s="13"/>
      <c r="D1358" s="46"/>
      <c r="E1358" s="66"/>
      <c r="J1358" s="88" t="str">
        <f t="shared" si="297"/>
        <v/>
      </c>
      <c r="K1358" s="89" t="str">
        <f t="shared" ca="1" si="298"/>
        <v/>
      </c>
      <c r="L1358" s="88" t="str">
        <f t="shared" si="302"/>
        <v/>
      </c>
      <c r="M1358" s="90" t="str">
        <f ca="1">IF(J1358="","",VALUE(LEFT(OFFSET($E$7,$H$13*($J1358-1),0),MAX(ISNUMBER(VALUE(MID(OFFSET($E$7,$H$13*($J1358-1),0),{1,2,3,4,5,6,7,8,9},1)))*{1,2,3,4,5,6,7,8,9}))))</f>
        <v/>
      </c>
      <c r="N1358" s="90" t="str">
        <f t="shared" ca="1" si="296"/>
        <v/>
      </c>
      <c r="O1358" s="91" t="str">
        <f t="shared" si="303"/>
        <v/>
      </c>
      <c r="P1358" s="91" t="str">
        <f t="shared" si="304"/>
        <v/>
      </c>
      <c r="Q1358" s="92" t="str">
        <f t="shared" si="299"/>
        <v/>
      </c>
      <c r="R1358" s="92" t="str">
        <f t="shared" si="305"/>
        <v/>
      </c>
      <c r="S1358" s="92" t="str">
        <f t="shared" si="306"/>
        <v/>
      </c>
      <c r="T1358" s="92" t="str">
        <f t="shared" si="307"/>
        <v/>
      </c>
      <c r="U1358" s="94" t="str">
        <f t="shared" si="300"/>
        <v/>
      </c>
      <c r="V1358" s="95" t="str">
        <f t="shared" si="301"/>
        <v/>
      </c>
      <c r="W1358" s="95" t="str">
        <f t="shared" si="308"/>
        <v/>
      </c>
      <c r="X1358" s="96" t="str">
        <f t="shared" si="309"/>
        <v/>
      </c>
    </row>
    <row r="1359" spans="1:24" ht="14.4" x14ac:dyDescent="0.3">
      <c r="A1359" s="13"/>
      <c r="B1359" s="13"/>
      <c r="C1359" s="13"/>
      <c r="D1359" s="46"/>
      <c r="E1359" s="66"/>
      <c r="J1359" s="88" t="str">
        <f t="shared" si="297"/>
        <v/>
      </c>
      <c r="K1359" s="89" t="str">
        <f t="shared" ca="1" si="298"/>
        <v/>
      </c>
      <c r="L1359" s="88" t="str">
        <f t="shared" si="302"/>
        <v/>
      </c>
      <c r="M1359" s="90" t="str">
        <f ca="1">IF(J1359="","",VALUE(LEFT(OFFSET($E$7,$H$13*($J1359-1),0),MAX(ISNUMBER(VALUE(MID(OFFSET($E$7,$H$13*($J1359-1),0),{1,2,3,4,5,6,7,8,9},1)))*{1,2,3,4,5,6,7,8,9}))))</f>
        <v/>
      </c>
      <c r="N1359" s="90" t="str">
        <f t="shared" ca="1" si="296"/>
        <v/>
      </c>
      <c r="O1359" s="91" t="str">
        <f t="shared" si="303"/>
        <v/>
      </c>
      <c r="P1359" s="91" t="str">
        <f t="shared" si="304"/>
        <v/>
      </c>
      <c r="Q1359" s="92" t="str">
        <f t="shared" si="299"/>
        <v/>
      </c>
      <c r="R1359" s="92" t="str">
        <f t="shared" si="305"/>
        <v/>
      </c>
      <c r="S1359" s="92" t="str">
        <f t="shared" si="306"/>
        <v/>
      </c>
      <c r="T1359" s="92" t="str">
        <f t="shared" si="307"/>
        <v/>
      </c>
      <c r="U1359" s="94" t="str">
        <f t="shared" si="300"/>
        <v/>
      </c>
      <c r="V1359" s="95" t="str">
        <f t="shared" si="301"/>
        <v/>
      </c>
      <c r="W1359" s="95" t="str">
        <f t="shared" si="308"/>
        <v/>
      </c>
      <c r="X1359" s="96" t="str">
        <f t="shared" si="309"/>
        <v/>
      </c>
    </row>
    <row r="1360" spans="1:24" ht="14.4" x14ac:dyDescent="0.3">
      <c r="A1360" s="13"/>
      <c r="B1360" s="13"/>
      <c r="C1360" s="13"/>
      <c r="D1360" s="46"/>
      <c r="E1360" s="66"/>
      <c r="J1360" s="88" t="str">
        <f t="shared" si="297"/>
        <v/>
      </c>
      <c r="K1360" s="89" t="str">
        <f t="shared" ca="1" si="298"/>
        <v/>
      </c>
      <c r="L1360" s="88" t="str">
        <f t="shared" si="302"/>
        <v/>
      </c>
      <c r="M1360" s="90" t="str">
        <f ca="1">IF(J1360="","",VALUE(LEFT(OFFSET($E$7,$H$13*($J1360-1),0),MAX(ISNUMBER(VALUE(MID(OFFSET($E$7,$H$13*($J1360-1),0),{1,2,3,4,5,6,7,8,9},1)))*{1,2,3,4,5,6,7,8,9}))))</f>
        <v/>
      </c>
      <c r="N1360" s="90" t="str">
        <f t="shared" ca="1" si="296"/>
        <v/>
      </c>
      <c r="O1360" s="91" t="str">
        <f t="shared" si="303"/>
        <v/>
      </c>
      <c r="P1360" s="91" t="str">
        <f t="shared" si="304"/>
        <v/>
      </c>
      <c r="Q1360" s="92" t="str">
        <f t="shared" si="299"/>
        <v/>
      </c>
      <c r="R1360" s="92" t="str">
        <f t="shared" si="305"/>
        <v/>
      </c>
      <c r="S1360" s="92" t="str">
        <f t="shared" si="306"/>
        <v/>
      </c>
      <c r="T1360" s="92" t="str">
        <f t="shared" si="307"/>
        <v/>
      </c>
      <c r="U1360" s="94" t="str">
        <f t="shared" si="300"/>
        <v/>
      </c>
      <c r="V1360" s="95" t="str">
        <f t="shared" si="301"/>
        <v/>
      </c>
      <c r="W1360" s="95" t="str">
        <f t="shared" si="308"/>
        <v/>
      </c>
      <c r="X1360" s="96" t="str">
        <f t="shared" si="309"/>
        <v/>
      </c>
    </row>
    <row r="1361" spans="1:24" ht="14.4" x14ac:dyDescent="0.3">
      <c r="A1361" s="13"/>
      <c r="B1361" s="13"/>
      <c r="C1361" s="13"/>
      <c r="D1361" s="46"/>
      <c r="E1361" s="66"/>
      <c r="J1361" s="88" t="str">
        <f t="shared" si="297"/>
        <v/>
      </c>
      <c r="K1361" s="89" t="str">
        <f t="shared" ca="1" si="298"/>
        <v/>
      </c>
      <c r="L1361" s="88" t="str">
        <f t="shared" si="302"/>
        <v/>
      </c>
      <c r="M1361" s="90" t="str">
        <f ca="1">IF(J1361="","",VALUE(LEFT(OFFSET($E$7,$H$13*($J1361-1),0),MAX(ISNUMBER(VALUE(MID(OFFSET($E$7,$H$13*($J1361-1),0),{1,2,3,4,5,6,7,8,9},1)))*{1,2,3,4,5,6,7,8,9}))))</f>
        <v/>
      </c>
      <c r="N1361" s="90" t="str">
        <f t="shared" ca="1" si="296"/>
        <v/>
      </c>
      <c r="O1361" s="91" t="str">
        <f t="shared" si="303"/>
        <v/>
      </c>
      <c r="P1361" s="91" t="str">
        <f t="shared" si="304"/>
        <v/>
      </c>
      <c r="Q1361" s="92" t="str">
        <f t="shared" si="299"/>
        <v/>
      </c>
      <c r="R1361" s="92" t="str">
        <f t="shared" si="305"/>
        <v/>
      </c>
      <c r="S1361" s="92" t="str">
        <f t="shared" si="306"/>
        <v/>
      </c>
      <c r="T1361" s="92" t="str">
        <f t="shared" si="307"/>
        <v/>
      </c>
      <c r="U1361" s="94" t="str">
        <f t="shared" si="300"/>
        <v/>
      </c>
      <c r="V1361" s="95" t="str">
        <f t="shared" si="301"/>
        <v/>
      </c>
      <c r="W1361" s="95" t="str">
        <f t="shared" si="308"/>
        <v/>
      </c>
      <c r="X1361" s="96" t="str">
        <f t="shared" si="309"/>
        <v/>
      </c>
    </row>
    <row r="1362" spans="1:24" ht="14.4" x14ac:dyDescent="0.3">
      <c r="A1362" s="13"/>
      <c r="B1362" s="13"/>
      <c r="C1362" s="13"/>
      <c r="D1362" s="46"/>
      <c r="E1362" s="66"/>
      <c r="J1362" s="88" t="str">
        <f t="shared" si="297"/>
        <v/>
      </c>
      <c r="K1362" s="89" t="str">
        <f t="shared" ca="1" si="298"/>
        <v/>
      </c>
      <c r="L1362" s="88" t="str">
        <f t="shared" si="302"/>
        <v/>
      </c>
      <c r="M1362" s="90" t="str">
        <f ca="1">IF(J1362="","",VALUE(LEFT(OFFSET($E$7,$H$13*($J1362-1),0),MAX(ISNUMBER(VALUE(MID(OFFSET($E$7,$H$13*($J1362-1),0),{1,2,3,4,5,6,7,8,9},1)))*{1,2,3,4,5,6,7,8,9}))))</f>
        <v/>
      </c>
      <c r="N1362" s="90" t="str">
        <f t="shared" ca="1" si="296"/>
        <v/>
      </c>
      <c r="O1362" s="91" t="str">
        <f t="shared" si="303"/>
        <v/>
      </c>
      <c r="P1362" s="91" t="str">
        <f t="shared" si="304"/>
        <v/>
      </c>
      <c r="Q1362" s="92" t="str">
        <f t="shared" si="299"/>
        <v/>
      </c>
      <c r="R1362" s="92" t="str">
        <f t="shared" si="305"/>
        <v/>
      </c>
      <c r="S1362" s="92" t="str">
        <f t="shared" si="306"/>
        <v/>
      </c>
      <c r="T1362" s="92" t="str">
        <f t="shared" si="307"/>
        <v/>
      </c>
      <c r="U1362" s="94" t="str">
        <f t="shared" si="300"/>
        <v/>
      </c>
      <c r="V1362" s="95" t="str">
        <f t="shared" si="301"/>
        <v/>
      </c>
      <c r="W1362" s="95" t="str">
        <f t="shared" si="308"/>
        <v/>
      </c>
      <c r="X1362" s="96" t="str">
        <f t="shared" si="309"/>
        <v/>
      </c>
    </row>
    <row r="1363" spans="1:24" ht="14.4" x14ac:dyDescent="0.3">
      <c r="A1363" s="13"/>
      <c r="B1363" s="13"/>
      <c r="C1363" s="13"/>
      <c r="D1363" s="46"/>
      <c r="E1363" s="66"/>
      <c r="J1363" s="88" t="str">
        <f t="shared" si="297"/>
        <v/>
      </c>
      <c r="K1363" s="89" t="str">
        <f t="shared" ca="1" si="298"/>
        <v/>
      </c>
      <c r="L1363" s="88" t="str">
        <f t="shared" si="302"/>
        <v/>
      </c>
      <c r="M1363" s="90" t="str">
        <f ca="1">IF(J1363="","",VALUE(LEFT(OFFSET($E$7,$H$13*($J1363-1),0),MAX(ISNUMBER(VALUE(MID(OFFSET($E$7,$H$13*($J1363-1),0),{1,2,3,4,5,6,7,8,9},1)))*{1,2,3,4,5,6,7,8,9}))))</f>
        <v/>
      </c>
      <c r="N1363" s="90" t="str">
        <f t="shared" ca="1" si="296"/>
        <v/>
      </c>
      <c r="O1363" s="91" t="str">
        <f t="shared" si="303"/>
        <v/>
      </c>
      <c r="P1363" s="91" t="str">
        <f t="shared" si="304"/>
        <v/>
      </c>
      <c r="Q1363" s="92" t="str">
        <f t="shared" si="299"/>
        <v/>
      </c>
      <c r="R1363" s="92" t="str">
        <f t="shared" si="305"/>
        <v/>
      </c>
      <c r="S1363" s="92" t="str">
        <f t="shared" si="306"/>
        <v/>
      </c>
      <c r="T1363" s="92" t="str">
        <f t="shared" si="307"/>
        <v/>
      </c>
      <c r="U1363" s="94" t="str">
        <f t="shared" si="300"/>
        <v/>
      </c>
      <c r="V1363" s="95" t="str">
        <f t="shared" si="301"/>
        <v/>
      </c>
      <c r="W1363" s="95" t="str">
        <f t="shared" si="308"/>
        <v/>
      </c>
      <c r="X1363" s="96" t="str">
        <f t="shared" si="309"/>
        <v/>
      </c>
    </row>
    <row r="1364" spans="1:24" ht="14.4" x14ac:dyDescent="0.3">
      <c r="A1364" s="13"/>
      <c r="B1364" s="13"/>
      <c r="C1364" s="13"/>
      <c r="D1364" s="46"/>
      <c r="E1364" s="66"/>
      <c r="J1364" s="88" t="str">
        <f t="shared" si="297"/>
        <v/>
      </c>
      <c r="K1364" s="89" t="str">
        <f t="shared" ca="1" si="298"/>
        <v/>
      </c>
      <c r="L1364" s="88" t="str">
        <f t="shared" si="302"/>
        <v/>
      </c>
      <c r="M1364" s="90" t="str">
        <f ca="1">IF(J1364="","",VALUE(LEFT(OFFSET($E$7,$H$13*($J1364-1),0),MAX(ISNUMBER(VALUE(MID(OFFSET($E$7,$H$13*($J1364-1),0),{1,2,3,4,5,6,7,8,9},1)))*{1,2,3,4,5,6,7,8,9}))))</f>
        <v/>
      </c>
      <c r="N1364" s="90" t="str">
        <f t="shared" ca="1" si="296"/>
        <v/>
      </c>
      <c r="O1364" s="91" t="str">
        <f t="shared" si="303"/>
        <v/>
      </c>
      <c r="P1364" s="91" t="str">
        <f t="shared" si="304"/>
        <v/>
      </c>
      <c r="Q1364" s="92" t="str">
        <f t="shared" si="299"/>
        <v/>
      </c>
      <c r="R1364" s="92" t="str">
        <f t="shared" si="305"/>
        <v/>
      </c>
      <c r="S1364" s="92" t="str">
        <f t="shared" si="306"/>
        <v/>
      </c>
      <c r="T1364" s="92" t="str">
        <f t="shared" si="307"/>
        <v/>
      </c>
      <c r="U1364" s="94" t="str">
        <f t="shared" si="300"/>
        <v/>
      </c>
      <c r="V1364" s="95" t="str">
        <f t="shared" si="301"/>
        <v/>
      </c>
      <c r="W1364" s="95" t="str">
        <f t="shared" si="308"/>
        <v/>
      </c>
      <c r="X1364" s="96" t="str">
        <f t="shared" si="309"/>
        <v/>
      </c>
    </row>
    <row r="1365" spans="1:24" ht="14.4" x14ac:dyDescent="0.3">
      <c r="A1365" s="13"/>
      <c r="B1365" s="13"/>
      <c r="C1365" s="13"/>
      <c r="D1365" s="46"/>
      <c r="E1365" s="66"/>
      <c r="J1365" s="88" t="str">
        <f t="shared" si="297"/>
        <v/>
      </c>
      <c r="K1365" s="89" t="str">
        <f t="shared" ca="1" si="298"/>
        <v/>
      </c>
      <c r="L1365" s="88" t="str">
        <f t="shared" si="302"/>
        <v/>
      </c>
      <c r="M1365" s="90" t="str">
        <f ca="1">IF(J1365="","",VALUE(LEFT(OFFSET($E$7,$H$13*($J1365-1),0),MAX(ISNUMBER(VALUE(MID(OFFSET($E$7,$H$13*($J1365-1),0),{1,2,3,4,5,6,7,8,9},1)))*{1,2,3,4,5,6,7,8,9}))))</f>
        <v/>
      </c>
      <c r="N1365" s="90" t="str">
        <f t="shared" ca="1" si="296"/>
        <v/>
      </c>
      <c r="O1365" s="91" t="str">
        <f t="shared" si="303"/>
        <v/>
      </c>
      <c r="P1365" s="91" t="str">
        <f t="shared" si="304"/>
        <v/>
      </c>
      <c r="Q1365" s="92" t="str">
        <f t="shared" si="299"/>
        <v/>
      </c>
      <c r="R1365" s="92" t="str">
        <f t="shared" si="305"/>
        <v/>
      </c>
      <c r="S1365" s="92" t="str">
        <f t="shared" si="306"/>
        <v/>
      </c>
      <c r="T1365" s="92" t="str">
        <f t="shared" si="307"/>
        <v/>
      </c>
      <c r="U1365" s="94" t="str">
        <f t="shared" si="300"/>
        <v/>
      </c>
      <c r="V1365" s="95" t="str">
        <f t="shared" si="301"/>
        <v/>
      </c>
      <c r="W1365" s="95" t="str">
        <f t="shared" si="308"/>
        <v/>
      </c>
      <c r="X1365" s="96" t="str">
        <f t="shared" si="309"/>
        <v/>
      </c>
    </row>
    <row r="1366" spans="1:24" ht="14.4" x14ac:dyDescent="0.3">
      <c r="A1366" s="13"/>
      <c r="B1366" s="13"/>
      <c r="C1366" s="13"/>
      <c r="D1366" s="46"/>
      <c r="E1366" s="66"/>
      <c r="J1366" s="88" t="str">
        <f t="shared" si="297"/>
        <v/>
      </c>
      <c r="K1366" s="89" t="str">
        <f t="shared" ca="1" si="298"/>
        <v/>
      </c>
      <c r="L1366" s="88" t="str">
        <f t="shared" si="302"/>
        <v/>
      </c>
      <c r="M1366" s="90" t="str">
        <f ca="1">IF(J1366="","",VALUE(LEFT(OFFSET($E$7,$H$13*($J1366-1),0),MAX(ISNUMBER(VALUE(MID(OFFSET($E$7,$H$13*($J1366-1),0),{1,2,3,4,5,6,7,8,9},1)))*{1,2,3,4,5,6,7,8,9}))))</f>
        <v/>
      </c>
      <c r="N1366" s="90" t="str">
        <f t="shared" ca="1" si="296"/>
        <v/>
      </c>
      <c r="O1366" s="91" t="str">
        <f t="shared" si="303"/>
        <v/>
      </c>
      <c r="P1366" s="91" t="str">
        <f t="shared" si="304"/>
        <v/>
      </c>
      <c r="Q1366" s="92" t="str">
        <f t="shared" si="299"/>
        <v/>
      </c>
      <c r="R1366" s="92" t="str">
        <f t="shared" si="305"/>
        <v/>
      </c>
      <c r="S1366" s="92" t="str">
        <f t="shared" si="306"/>
        <v/>
      </c>
      <c r="T1366" s="92" t="str">
        <f t="shared" si="307"/>
        <v/>
      </c>
      <c r="U1366" s="94" t="str">
        <f t="shared" si="300"/>
        <v/>
      </c>
      <c r="V1366" s="95" t="str">
        <f t="shared" si="301"/>
        <v/>
      </c>
      <c r="W1366" s="95" t="str">
        <f t="shared" si="308"/>
        <v/>
      </c>
      <c r="X1366" s="96" t="str">
        <f t="shared" si="309"/>
        <v/>
      </c>
    </row>
    <row r="1367" spans="1:24" ht="14.4" x14ac:dyDescent="0.3">
      <c r="A1367" s="13"/>
      <c r="B1367" s="13"/>
      <c r="C1367" s="13"/>
      <c r="D1367" s="46"/>
      <c r="E1367" s="66"/>
      <c r="J1367" s="88" t="str">
        <f t="shared" si="297"/>
        <v/>
      </c>
      <c r="K1367" s="89" t="str">
        <f t="shared" ca="1" si="298"/>
        <v/>
      </c>
      <c r="L1367" s="88" t="str">
        <f t="shared" si="302"/>
        <v/>
      </c>
      <c r="M1367" s="90" t="str">
        <f ca="1">IF(J1367="","",VALUE(LEFT(OFFSET($E$7,$H$13*($J1367-1),0),MAX(ISNUMBER(VALUE(MID(OFFSET($E$7,$H$13*($J1367-1),0),{1,2,3,4,5,6,7,8,9},1)))*{1,2,3,4,5,6,7,8,9}))))</f>
        <v/>
      </c>
      <c r="N1367" s="90" t="str">
        <f t="shared" ca="1" si="296"/>
        <v/>
      </c>
      <c r="O1367" s="91" t="str">
        <f t="shared" si="303"/>
        <v/>
      </c>
      <c r="P1367" s="91" t="str">
        <f t="shared" si="304"/>
        <v/>
      </c>
      <c r="Q1367" s="92" t="str">
        <f t="shared" si="299"/>
        <v/>
      </c>
      <c r="R1367" s="92" t="str">
        <f t="shared" si="305"/>
        <v/>
      </c>
      <c r="S1367" s="92" t="str">
        <f t="shared" si="306"/>
        <v/>
      </c>
      <c r="T1367" s="92" t="str">
        <f t="shared" si="307"/>
        <v/>
      </c>
      <c r="U1367" s="94" t="str">
        <f t="shared" si="300"/>
        <v/>
      </c>
      <c r="V1367" s="95" t="str">
        <f t="shared" si="301"/>
        <v/>
      </c>
      <c r="W1367" s="95" t="str">
        <f t="shared" si="308"/>
        <v/>
      </c>
      <c r="X1367" s="96" t="str">
        <f t="shared" si="309"/>
        <v/>
      </c>
    </row>
    <row r="1368" spans="1:24" ht="14.4" x14ac:dyDescent="0.3">
      <c r="A1368" s="13"/>
      <c r="B1368" s="13"/>
      <c r="C1368" s="13"/>
      <c r="D1368" s="46"/>
      <c r="E1368" s="66"/>
      <c r="J1368" s="88" t="str">
        <f t="shared" si="297"/>
        <v/>
      </c>
      <c r="K1368" s="89" t="str">
        <f t="shared" ca="1" si="298"/>
        <v/>
      </c>
      <c r="L1368" s="88" t="str">
        <f t="shared" si="302"/>
        <v/>
      </c>
      <c r="M1368" s="90" t="str">
        <f ca="1">IF(J1368="","",VALUE(LEFT(OFFSET($E$7,$H$13*($J1368-1),0),MAX(ISNUMBER(VALUE(MID(OFFSET($E$7,$H$13*($J1368-1),0),{1,2,3,4,5,6,7,8,9},1)))*{1,2,3,4,5,6,7,8,9}))))</f>
        <v/>
      </c>
      <c r="N1368" s="90" t="str">
        <f t="shared" ca="1" si="296"/>
        <v/>
      </c>
      <c r="O1368" s="91" t="str">
        <f t="shared" si="303"/>
        <v/>
      </c>
      <c r="P1368" s="91" t="str">
        <f t="shared" si="304"/>
        <v/>
      </c>
      <c r="Q1368" s="92" t="str">
        <f t="shared" si="299"/>
        <v/>
      </c>
      <c r="R1368" s="92" t="str">
        <f t="shared" si="305"/>
        <v/>
      </c>
      <c r="S1368" s="92" t="str">
        <f t="shared" si="306"/>
        <v/>
      </c>
      <c r="T1368" s="92" t="str">
        <f t="shared" si="307"/>
        <v/>
      </c>
      <c r="U1368" s="94" t="str">
        <f t="shared" si="300"/>
        <v/>
      </c>
      <c r="V1368" s="95" t="str">
        <f t="shared" si="301"/>
        <v/>
      </c>
      <c r="W1368" s="95" t="str">
        <f t="shared" si="308"/>
        <v/>
      </c>
      <c r="X1368" s="96" t="str">
        <f t="shared" si="309"/>
        <v/>
      </c>
    </row>
    <row r="1369" spans="1:24" ht="14.4" x14ac:dyDescent="0.3">
      <c r="A1369" s="13"/>
      <c r="B1369" s="13"/>
      <c r="C1369" s="13"/>
      <c r="D1369" s="46"/>
      <c r="E1369" s="66"/>
      <c r="J1369" s="88" t="str">
        <f t="shared" si="297"/>
        <v/>
      </c>
      <c r="K1369" s="89" t="str">
        <f t="shared" ca="1" si="298"/>
        <v/>
      </c>
      <c r="L1369" s="88" t="str">
        <f t="shared" si="302"/>
        <v/>
      </c>
      <c r="M1369" s="90" t="str">
        <f ca="1">IF(J1369="","",VALUE(LEFT(OFFSET($E$7,$H$13*($J1369-1),0),MAX(ISNUMBER(VALUE(MID(OFFSET($E$7,$H$13*($J1369-1),0),{1,2,3,4,5,6,7,8,9},1)))*{1,2,3,4,5,6,7,8,9}))))</f>
        <v/>
      </c>
      <c r="N1369" s="90" t="str">
        <f t="shared" ca="1" si="296"/>
        <v/>
      </c>
      <c r="O1369" s="91" t="str">
        <f t="shared" si="303"/>
        <v/>
      </c>
      <c r="P1369" s="91" t="str">
        <f t="shared" si="304"/>
        <v/>
      </c>
      <c r="Q1369" s="92" t="str">
        <f t="shared" si="299"/>
        <v/>
      </c>
      <c r="R1369" s="92" t="str">
        <f t="shared" si="305"/>
        <v/>
      </c>
      <c r="S1369" s="92" t="str">
        <f t="shared" si="306"/>
        <v/>
      </c>
      <c r="T1369" s="92" t="str">
        <f t="shared" si="307"/>
        <v/>
      </c>
      <c r="U1369" s="94" t="str">
        <f t="shared" si="300"/>
        <v/>
      </c>
      <c r="V1369" s="95" t="str">
        <f t="shared" si="301"/>
        <v/>
      </c>
      <c r="W1369" s="95" t="str">
        <f t="shared" si="308"/>
        <v/>
      </c>
      <c r="X1369" s="96" t="str">
        <f t="shared" si="309"/>
        <v/>
      </c>
    </row>
    <row r="1370" spans="1:24" ht="14.4" x14ac:dyDescent="0.3">
      <c r="A1370" s="13"/>
      <c r="B1370" s="13"/>
      <c r="C1370" s="13"/>
      <c r="D1370" s="46"/>
      <c r="E1370" s="66"/>
      <c r="J1370" s="88" t="str">
        <f t="shared" si="297"/>
        <v/>
      </c>
      <c r="K1370" s="89" t="str">
        <f t="shared" ca="1" si="298"/>
        <v/>
      </c>
      <c r="L1370" s="88" t="str">
        <f t="shared" si="302"/>
        <v/>
      </c>
      <c r="M1370" s="90" t="str">
        <f ca="1">IF(J1370="","",VALUE(LEFT(OFFSET($E$7,$H$13*($J1370-1),0),MAX(ISNUMBER(VALUE(MID(OFFSET($E$7,$H$13*($J1370-1),0),{1,2,3,4,5,6,7,8,9},1)))*{1,2,3,4,5,6,7,8,9}))))</f>
        <v/>
      </c>
      <c r="N1370" s="90" t="str">
        <f t="shared" ca="1" si="296"/>
        <v/>
      </c>
      <c r="O1370" s="91" t="str">
        <f t="shared" si="303"/>
        <v/>
      </c>
      <c r="P1370" s="91" t="str">
        <f t="shared" si="304"/>
        <v/>
      </c>
      <c r="Q1370" s="92" t="str">
        <f t="shared" si="299"/>
        <v/>
      </c>
      <c r="R1370" s="92" t="str">
        <f t="shared" si="305"/>
        <v/>
      </c>
      <c r="S1370" s="92" t="str">
        <f t="shared" si="306"/>
        <v/>
      </c>
      <c r="T1370" s="92" t="str">
        <f t="shared" si="307"/>
        <v/>
      </c>
      <c r="U1370" s="94" t="str">
        <f t="shared" si="300"/>
        <v/>
      </c>
      <c r="V1370" s="95" t="str">
        <f t="shared" si="301"/>
        <v/>
      </c>
      <c r="W1370" s="95" t="str">
        <f t="shared" si="308"/>
        <v/>
      </c>
      <c r="X1370" s="96" t="str">
        <f t="shared" si="309"/>
        <v/>
      </c>
    </row>
    <row r="1371" spans="1:24" ht="14.4" x14ac:dyDescent="0.3">
      <c r="A1371" s="13"/>
      <c r="B1371" s="13"/>
      <c r="C1371" s="13"/>
      <c r="D1371" s="46"/>
      <c r="E1371" s="66"/>
      <c r="J1371" s="88" t="str">
        <f t="shared" si="297"/>
        <v/>
      </c>
      <c r="K1371" s="89" t="str">
        <f t="shared" ca="1" si="298"/>
        <v/>
      </c>
      <c r="L1371" s="88" t="str">
        <f t="shared" si="302"/>
        <v/>
      </c>
      <c r="M1371" s="90" t="str">
        <f ca="1">IF(J1371="","",VALUE(LEFT(OFFSET($E$7,$H$13*($J1371-1),0),MAX(ISNUMBER(VALUE(MID(OFFSET($E$7,$H$13*($J1371-1),0),{1,2,3,4,5,6,7,8,9},1)))*{1,2,3,4,5,6,7,8,9}))))</f>
        <v/>
      </c>
      <c r="N1371" s="90" t="str">
        <f t="shared" ca="1" si="296"/>
        <v/>
      </c>
      <c r="O1371" s="91" t="str">
        <f t="shared" si="303"/>
        <v/>
      </c>
      <c r="P1371" s="91" t="str">
        <f t="shared" si="304"/>
        <v/>
      </c>
      <c r="Q1371" s="92" t="str">
        <f t="shared" si="299"/>
        <v/>
      </c>
      <c r="R1371" s="92" t="str">
        <f t="shared" si="305"/>
        <v/>
      </c>
      <c r="S1371" s="92" t="str">
        <f t="shared" si="306"/>
        <v/>
      </c>
      <c r="T1371" s="92" t="str">
        <f t="shared" si="307"/>
        <v/>
      </c>
      <c r="U1371" s="94" t="str">
        <f t="shared" si="300"/>
        <v/>
      </c>
      <c r="V1371" s="95" t="str">
        <f t="shared" si="301"/>
        <v/>
      </c>
      <c r="W1371" s="95" t="str">
        <f t="shared" si="308"/>
        <v/>
      </c>
      <c r="X1371" s="96" t="str">
        <f t="shared" si="309"/>
        <v/>
      </c>
    </row>
    <row r="1372" spans="1:24" ht="14.4" x14ac:dyDescent="0.3">
      <c r="A1372" s="13"/>
      <c r="B1372" s="13"/>
      <c r="C1372" s="13"/>
      <c r="D1372" s="46"/>
      <c r="E1372" s="66"/>
      <c r="J1372" s="88" t="str">
        <f t="shared" si="297"/>
        <v/>
      </c>
      <c r="K1372" s="89" t="str">
        <f t="shared" ca="1" si="298"/>
        <v/>
      </c>
      <c r="L1372" s="88" t="str">
        <f t="shared" si="302"/>
        <v/>
      </c>
      <c r="M1372" s="90" t="str">
        <f ca="1">IF(J1372="","",VALUE(LEFT(OFFSET($E$7,$H$13*($J1372-1),0),MAX(ISNUMBER(VALUE(MID(OFFSET($E$7,$H$13*($J1372-1),0),{1,2,3,4,5,6,7,8,9},1)))*{1,2,3,4,5,6,7,8,9}))))</f>
        <v/>
      </c>
      <c r="N1372" s="90" t="str">
        <f t="shared" ca="1" si="296"/>
        <v/>
      </c>
      <c r="O1372" s="91" t="str">
        <f t="shared" si="303"/>
        <v/>
      </c>
      <c r="P1372" s="91" t="str">
        <f t="shared" si="304"/>
        <v/>
      </c>
      <c r="Q1372" s="92" t="str">
        <f t="shared" si="299"/>
        <v/>
      </c>
      <c r="R1372" s="92" t="str">
        <f t="shared" si="305"/>
        <v/>
      </c>
      <c r="S1372" s="92" t="str">
        <f t="shared" si="306"/>
        <v/>
      </c>
      <c r="T1372" s="92" t="str">
        <f t="shared" si="307"/>
        <v/>
      </c>
      <c r="U1372" s="94" t="str">
        <f t="shared" si="300"/>
        <v/>
      </c>
      <c r="V1372" s="95" t="str">
        <f t="shared" si="301"/>
        <v/>
      </c>
      <c r="W1372" s="95" t="str">
        <f t="shared" si="308"/>
        <v/>
      </c>
      <c r="X1372" s="96" t="str">
        <f t="shared" si="309"/>
        <v/>
      </c>
    </row>
    <row r="1373" spans="1:24" ht="14.4" x14ac:dyDescent="0.3">
      <c r="A1373" s="13"/>
      <c r="B1373" s="13"/>
      <c r="C1373" s="13"/>
      <c r="D1373" s="46"/>
      <c r="E1373" s="66"/>
      <c r="J1373" s="88" t="str">
        <f t="shared" si="297"/>
        <v/>
      </c>
      <c r="K1373" s="89" t="str">
        <f t="shared" ca="1" si="298"/>
        <v/>
      </c>
      <c r="L1373" s="88" t="str">
        <f t="shared" si="302"/>
        <v/>
      </c>
      <c r="M1373" s="90" t="str">
        <f ca="1">IF(J1373="","",VALUE(LEFT(OFFSET($E$7,$H$13*($J1373-1),0),MAX(ISNUMBER(VALUE(MID(OFFSET($E$7,$H$13*($J1373-1),0),{1,2,3,4,5,6,7,8,9},1)))*{1,2,3,4,5,6,7,8,9}))))</f>
        <v/>
      </c>
      <c r="N1373" s="90" t="str">
        <f t="shared" ca="1" si="296"/>
        <v/>
      </c>
      <c r="O1373" s="91" t="str">
        <f t="shared" si="303"/>
        <v/>
      </c>
      <c r="P1373" s="91" t="str">
        <f t="shared" si="304"/>
        <v/>
      </c>
      <c r="Q1373" s="92" t="str">
        <f t="shared" si="299"/>
        <v/>
      </c>
      <c r="R1373" s="92" t="str">
        <f t="shared" si="305"/>
        <v/>
      </c>
      <c r="S1373" s="92" t="str">
        <f t="shared" si="306"/>
        <v/>
      </c>
      <c r="T1373" s="92" t="str">
        <f t="shared" si="307"/>
        <v/>
      </c>
      <c r="U1373" s="94" t="str">
        <f t="shared" si="300"/>
        <v/>
      </c>
      <c r="V1373" s="95" t="str">
        <f t="shared" si="301"/>
        <v/>
      </c>
      <c r="W1373" s="95" t="str">
        <f t="shared" si="308"/>
        <v/>
      </c>
      <c r="X1373" s="96" t="str">
        <f t="shared" si="309"/>
        <v/>
      </c>
    </row>
    <row r="1374" spans="1:24" ht="14.4" x14ac:dyDescent="0.3">
      <c r="A1374" s="13"/>
      <c r="B1374" s="13"/>
      <c r="C1374" s="13"/>
      <c r="D1374" s="46"/>
      <c r="E1374" s="66"/>
      <c r="J1374" s="88" t="str">
        <f t="shared" si="297"/>
        <v/>
      </c>
      <c r="K1374" s="89" t="str">
        <f t="shared" ca="1" si="298"/>
        <v/>
      </c>
      <c r="L1374" s="88" t="str">
        <f t="shared" si="302"/>
        <v/>
      </c>
      <c r="M1374" s="90" t="str">
        <f ca="1">IF(J1374="","",VALUE(LEFT(OFFSET($E$7,$H$13*($J1374-1),0),MAX(ISNUMBER(VALUE(MID(OFFSET($E$7,$H$13*($J1374-1),0),{1,2,3,4,5,6,7,8,9},1)))*{1,2,3,4,5,6,7,8,9}))))</f>
        <v/>
      </c>
      <c r="N1374" s="90" t="str">
        <f t="shared" ca="1" si="296"/>
        <v/>
      </c>
      <c r="O1374" s="91" t="str">
        <f t="shared" si="303"/>
        <v/>
      </c>
      <c r="P1374" s="91" t="str">
        <f t="shared" si="304"/>
        <v/>
      </c>
      <c r="Q1374" s="92" t="str">
        <f t="shared" si="299"/>
        <v/>
      </c>
      <c r="R1374" s="92" t="str">
        <f t="shared" si="305"/>
        <v/>
      </c>
      <c r="S1374" s="92" t="str">
        <f t="shared" si="306"/>
        <v/>
      </c>
      <c r="T1374" s="92" t="str">
        <f t="shared" si="307"/>
        <v/>
      </c>
      <c r="U1374" s="94" t="str">
        <f t="shared" si="300"/>
        <v/>
      </c>
      <c r="V1374" s="95" t="str">
        <f t="shared" si="301"/>
        <v/>
      </c>
      <c r="W1374" s="95" t="str">
        <f t="shared" si="308"/>
        <v/>
      </c>
      <c r="X1374" s="96" t="str">
        <f t="shared" si="309"/>
        <v/>
      </c>
    </row>
    <row r="1375" spans="1:24" ht="14.4" x14ac:dyDescent="0.3">
      <c r="A1375" s="13"/>
      <c r="B1375" s="13"/>
      <c r="C1375" s="13"/>
      <c r="D1375" s="46"/>
      <c r="E1375" s="66"/>
      <c r="J1375" s="88" t="str">
        <f t="shared" si="297"/>
        <v/>
      </c>
      <c r="K1375" s="89" t="str">
        <f t="shared" ca="1" si="298"/>
        <v/>
      </c>
      <c r="L1375" s="88" t="str">
        <f t="shared" si="302"/>
        <v/>
      </c>
      <c r="M1375" s="90" t="str">
        <f ca="1">IF(J1375="","",VALUE(LEFT(OFFSET($E$7,$H$13*($J1375-1),0),MAX(ISNUMBER(VALUE(MID(OFFSET($E$7,$H$13*($J1375-1),0),{1,2,3,4,5,6,7,8,9},1)))*{1,2,3,4,5,6,7,8,9}))))</f>
        <v/>
      </c>
      <c r="N1375" s="90" t="str">
        <f t="shared" ca="1" si="296"/>
        <v/>
      </c>
      <c r="O1375" s="91" t="str">
        <f t="shared" si="303"/>
        <v/>
      </c>
      <c r="P1375" s="91" t="str">
        <f t="shared" si="304"/>
        <v/>
      </c>
      <c r="Q1375" s="92" t="str">
        <f t="shared" si="299"/>
        <v/>
      </c>
      <c r="R1375" s="92" t="str">
        <f t="shared" si="305"/>
        <v/>
      </c>
      <c r="S1375" s="92" t="str">
        <f t="shared" si="306"/>
        <v/>
      </c>
      <c r="T1375" s="92" t="str">
        <f t="shared" si="307"/>
        <v/>
      </c>
      <c r="U1375" s="94" t="str">
        <f t="shared" si="300"/>
        <v/>
      </c>
      <c r="V1375" s="95" t="str">
        <f t="shared" si="301"/>
        <v/>
      </c>
      <c r="W1375" s="95" t="str">
        <f t="shared" si="308"/>
        <v/>
      </c>
      <c r="X1375" s="96" t="str">
        <f t="shared" si="309"/>
        <v/>
      </c>
    </row>
    <row r="1376" spans="1:24" ht="14.4" x14ac:dyDescent="0.3">
      <c r="A1376" s="13"/>
      <c r="B1376" s="13"/>
      <c r="C1376" s="13"/>
      <c r="D1376" s="46"/>
      <c r="E1376" s="66"/>
      <c r="J1376" s="88" t="str">
        <f t="shared" si="297"/>
        <v/>
      </c>
      <c r="K1376" s="89" t="str">
        <f t="shared" ca="1" si="298"/>
        <v/>
      </c>
      <c r="L1376" s="88" t="str">
        <f t="shared" si="302"/>
        <v/>
      </c>
      <c r="M1376" s="90" t="str">
        <f ca="1">IF(J1376="","",VALUE(LEFT(OFFSET($E$7,$H$13*($J1376-1),0),MAX(ISNUMBER(VALUE(MID(OFFSET($E$7,$H$13*($J1376-1),0),{1,2,3,4,5,6,7,8,9},1)))*{1,2,3,4,5,6,7,8,9}))))</f>
        <v/>
      </c>
      <c r="N1376" s="90" t="str">
        <f t="shared" ca="1" si="296"/>
        <v/>
      </c>
      <c r="O1376" s="91" t="str">
        <f t="shared" si="303"/>
        <v/>
      </c>
      <c r="P1376" s="91" t="str">
        <f t="shared" si="304"/>
        <v/>
      </c>
      <c r="Q1376" s="92" t="str">
        <f t="shared" si="299"/>
        <v/>
      </c>
      <c r="R1376" s="92" t="str">
        <f t="shared" si="305"/>
        <v/>
      </c>
      <c r="S1376" s="92" t="str">
        <f t="shared" si="306"/>
        <v/>
      </c>
      <c r="T1376" s="92" t="str">
        <f t="shared" si="307"/>
        <v/>
      </c>
      <c r="U1376" s="94" t="str">
        <f t="shared" si="300"/>
        <v/>
      </c>
      <c r="V1376" s="95" t="str">
        <f t="shared" si="301"/>
        <v/>
      </c>
      <c r="W1376" s="95" t="str">
        <f t="shared" si="308"/>
        <v/>
      </c>
      <c r="X1376" s="96" t="str">
        <f t="shared" si="309"/>
        <v/>
      </c>
    </row>
    <row r="1377" spans="1:24" ht="14.4" x14ac:dyDescent="0.3">
      <c r="A1377" s="13"/>
      <c r="B1377" s="13"/>
      <c r="C1377" s="13"/>
      <c r="D1377" s="46"/>
      <c r="E1377" s="66"/>
      <c r="J1377" s="88" t="str">
        <f t="shared" si="297"/>
        <v/>
      </c>
      <c r="K1377" s="89" t="str">
        <f t="shared" ca="1" si="298"/>
        <v/>
      </c>
      <c r="L1377" s="88" t="str">
        <f t="shared" si="302"/>
        <v/>
      </c>
      <c r="M1377" s="90" t="str">
        <f ca="1">IF(J1377="","",VALUE(LEFT(OFFSET($E$7,$H$13*($J1377-1),0),MAX(ISNUMBER(VALUE(MID(OFFSET($E$7,$H$13*($J1377-1),0),{1,2,3,4,5,6,7,8,9},1)))*{1,2,3,4,5,6,7,8,9}))))</f>
        <v/>
      </c>
      <c r="N1377" s="90" t="str">
        <f t="shared" ca="1" si="296"/>
        <v/>
      </c>
      <c r="O1377" s="91" t="str">
        <f t="shared" si="303"/>
        <v/>
      </c>
      <c r="P1377" s="91" t="str">
        <f t="shared" si="304"/>
        <v/>
      </c>
      <c r="Q1377" s="92" t="str">
        <f t="shared" si="299"/>
        <v/>
      </c>
      <c r="R1377" s="92" t="str">
        <f t="shared" si="305"/>
        <v/>
      </c>
      <c r="S1377" s="92" t="str">
        <f t="shared" si="306"/>
        <v/>
      </c>
      <c r="T1377" s="92" t="str">
        <f t="shared" si="307"/>
        <v/>
      </c>
      <c r="U1377" s="94" t="str">
        <f t="shared" si="300"/>
        <v/>
      </c>
      <c r="V1377" s="95" t="str">
        <f t="shared" si="301"/>
        <v/>
      </c>
      <c r="W1377" s="95" t="str">
        <f t="shared" si="308"/>
        <v/>
      </c>
      <c r="X1377" s="96" t="str">
        <f t="shared" si="309"/>
        <v/>
      </c>
    </row>
    <row r="1378" spans="1:24" ht="14.4" x14ac:dyDescent="0.3">
      <c r="A1378" s="13"/>
      <c r="B1378" s="13"/>
      <c r="C1378" s="13"/>
      <c r="D1378" s="46"/>
      <c r="E1378" s="66"/>
      <c r="J1378" s="88" t="str">
        <f t="shared" si="297"/>
        <v/>
      </c>
      <c r="K1378" s="89" t="str">
        <f t="shared" ca="1" si="298"/>
        <v/>
      </c>
      <c r="L1378" s="88" t="str">
        <f t="shared" si="302"/>
        <v/>
      </c>
      <c r="M1378" s="90" t="str">
        <f ca="1">IF(J1378="","",VALUE(LEFT(OFFSET($E$7,$H$13*($J1378-1),0),MAX(ISNUMBER(VALUE(MID(OFFSET($E$7,$H$13*($J1378-1),0),{1,2,3,4,5,6,7,8,9},1)))*{1,2,3,4,5,6,7,8,9}))))</f>
        <v/>
      </c>
      <c r="N1378" s="90" t="str">
        <f t="shared" ca="1" si="296"/>
        <v/>
      </c>
      <c r="O1378" s="91" t="str">
        <f t="shared" si="303"/>
        <v/>
      </c>
      <c r="P1378" s="91" t="str">
        <f t="shared" si="304"/>
        <v/>
      </c>
      <c r="Q1378" s="92" t="str">
        <f t="shared" si="299"/>
        <v/>
      </c>
      <c r="R1378" s="92" t="str">
        <f t="shared" si="305"/>
        <v/>
      </c>
      <c r="S1378" s="92" t="str">
        <f t="shared" si="306"/>
        <v/>
      </c>
      <c r="T1378" s="92" t="str">
        <f t="shared" si="307"/>
        <v/>
      </c>
      <c r="U1378" s="94" t="str">
        <f t="shared" si="300"/>
        <v/>
      </c>
      <c r="V1378" s="95" t="str">
        <f t="shared" si="301"/>
        <v/>
      </c>
      <c r="W1378" s="95" t="str">
        <f t="shared" si="308"/>
        <v/>
      </c>
      <c r="X1378" s="96" t="str">
        <f t="shared" si="309"/>
        <v/>
      </c>
    </row>
    <row r="1379" spans="1:24" ht="14.4" x14ac:dyDescent="0.3">
      <c r="A1379" s="13"/>
      <c r="B1379" s="13"/>
      <c r="C1379" s="13"/>
      <c r="D1379" s="46"/>
      <c r="E1379" s="66"/>
      <c r="J1379" s="88" t="str">
        <f t="shared" si="297"/>
        <v/>
      </c>
      <c r="K1379" s="89" t="str">
        <f t="shared" ca="1" si="298"/>
        <v/>
      </c>
      <c r="L1379" s="88" t="str">
        <f t="shared" si="302"/>
        <v/>
      </c>
      <c r="M1379" s="90" t="str">
        <f ca="1">IF(J1379="","",VALUE(LEFT(OFFSET($E$7,$H$13*($J1379-1),0),MAX(ISNUMBER(VALUE(MID(OFFSET($E$7,$H$13*($J1379-1),0),{1,2,3,4,5,6,7,8,9},1)))*{1,2,3,4,5,6,7,8,9}))))</f>
        <v/>
      </c>
      <c r="N1379" s="90" t="str">
        <f t="shared" ca="1" si="296"/>
        <v/>
      </c>
      <c r="O1379" s="91" t="str">
        <f t="shared" si="303"/>
        <v/>
      </c>
      <c r="P1379" s="91" t="str">
        <f t="shared" si="304"/>
        <v/>
      </c>
      <c r="Q1379" s="92" t="str">
        <f t="shared" si="299"/>
        <v/>
      </c>
      <c r="R1379" s="92" t="str">
        <f t="shared" si="305"/>
        <v/>
      </c>
      <c r="S1379" s="92" t="str">
        <f t="shared" si="306"/>
        <v/>
      </c>
      <c r="T1379" s="92" t="str">
        <f t="shared" si="307"/>
        <v/>
      </c>
      <c r="U1379" s="94" t="str">
        <f t="shared" si="300"/>
        <v/>
      </c>
      <c r="V1379" s="95" t="str">
        <f t="shared" si="301"/>
        <v/>
      </c>
      <c r="W1379" s="95" t="str">
        <f t="shared" si="308"/>
        <v/>
      </c>
      <c r="X1379" s="96" t="str">
        <f t="shared" si="309"/>
        <v/>
      </c>
    </row>
    <row r="1380" spans="1:24" ht="14.4" x14ac:dyDescent="0.3">
      <c r="A1380" s="13"/>
      <c r="B1380" s="13"/>
      <c r="C1380" s="13"/>
      <c r="D1380" s="46"/>
      <c r="E1380" s="66"/>
      <c r="J1380" s="88" t="str">
        <f t="shared" si="297"/>
        <v/>
      </c>
      <c r="K1380" s="89" t="str">
        <f t="shared" ca="1" si="298"/>
        <v/>
      </c>
      <c r="L1380" s="88" t="str">
        <f t="shared" si="302"/>
        <v/>
      </c>
      <c r="M1380" s="90" t="str">
        <f ca="1">IF(J1380="","",VALUE(LEFT(OFFSET($E$7,$H$13*($J1380-1),0),MAX(ISNUMBER(VALUE(MID(OFFSET($E$7,$H$13*($J1380-1),0),{1,2,3,4,5,6,7,8,9},1)))*{1,2,3,4,5,6,7,8,9}))))</f>
        <v/>
      </c>
      <c r="N1380" s="90" t="str">
        <f t="shared" ca="1" si="296"/>
        <v/>
      </c>
      <c r="O1380" s="91" t="str">
        <f t="shared" si="303"/>
        <v/>
      </c>
      <c r="P1380" s="91" t="str">
        <f t="shared" si="304"/>
        <v/>
      </c>
      <c r="Q1380" s="92" t="str">
        <f t="shared" si="299"/>
        <v/>
      </c>
      <c r="R1380" s="92" t="str">
        <f t="shared" si="305"/>
        <v/>
      </c>
      <c r="S1380" s="92" t="str">
        <f t="shared" si="306"/>
        <v/>
      </c>
      <c r="T1380" s="92" t="str">
        <f t="shared" si="307"/>
        <v/>
      </c>
      <c r="U1380" s="94" t="str">
        <f t="shared" si="300"/>
        <v/>
      </c>
      <c r="V1380" s="95" t="str">
        <f t="shared" si="301"/>
        <v/>
      </c>
      <c r="W1380" s="95" t="str">
        <f t="shared" si="308"/>
        <v/>
      </c>
      <c r="X1380" s="96" t="str">
        <f t="shared" si="309"/>
        <v/>
      </c>
    </row>
    <row r="1381" spans="1:24" ht="14.4" x14ac:dyDescent="0.3">
      <c r="A1381" s="13"/>
      <c r="B1381" s="13"/>
      <c r="C1381" s="13"/>
      <c r="D1381" s="46"/>
      <c r="E1381" s="66"/>
      <c r="J1381" s="88" t="str">
        <f t="shared" si="297"/>
        <v/>
      </c>
      <c r="K1381" s="89" t="str">
        <f t="shared" ca="1" si="298"/>
        <v/>
      </c>
      <c r="L1381" s="88" t="str">
        <f t="shared" si="302"/>
        <v/>
      </c>
      <c r="M1381" s="90" t="str">
        <f ca="1">IF(J1381="","",VALUE(LEFT(OFFSET($E$7,$H$13*($J1381-1),0),MAX(ISNUMBER(VALUE(MID(OFFSET($E$7,$H$13*($J1381-1),0),{1,2,3,4,5,6,7,8,9},1)))*{1,2,3,4,5,6,7,8,9}))))</f>
        <v/>
      </c>
      <c r="N1381" s="90" t="str">
        <f t="shared" ca="1" si="296"/>
        <v/>
      </c>
      <c r="O1381" s="91" t="str">
        <f t="shared" si="303"/>
        <v/>
      </c>
      <c r="P1381" s="91" t="str">
        <f t="shared" si="304"/>
        <v/>
      </c>
      <c r="Q1381" s="92" t="str">
        <f t="shared" si="299"/>
        <v/>
      </c>
      <c r="R1381" s="92" t="str">
        <f t="shared" si="305"/>
        <v/>
      </c>
      <c r="S1381" s="92" t="str">
        <f t="shared" si="306"/>
        <v/>
      </c>
      <c r="T1381" s="92" t="str">
        <f t="shared" si="307"/>
        <v/>
      </c>
      <c r="U1381" s="94" t="str">
        <f t="shared" si="300"/>
        <v/>
      </c>
      <c r="V1381" s="95" t="str">
        <f t="shared" si="301"/>
        <v/>
      </c>
      <c r="W1381" s="95" t="str">
        <f t="shared" si="308"/>
        <v/>
      </c>
      <c r="X1381" s="96" t="str">
        <f t="shared" si="309"/>
        <v/>
      </c>
    </row>
    <row r="1382" spans="1:24" ht="14.4" x14ac:dyDescent="0.3">
      <c r="A1382" s="13"/>
      <c r="B1382" s="13"/>
      <c r="C1382" s="13"/>
      <c r="D1382" s="46"/>
      <c r="E1382" s="66"/>
      <c r="J1382" s="88" t="str">
        <f t="shared" si="297"/>
        <v/>
      </c>
      <c r="K1382" s="89" t="str">
        <f t="shared" ca="1" si="298"/>
        <v/>
      </c>
      <c r="L1382" s="88" t="str">
        <f t="shared" si="302"/>
        <v/>
      </c>
      <c r="M1382" s="90" t="str">
        <f ca="1">IF(J1382="","",VALUE(LEFT(OFFSET($E$7,$H$13*($J1382-1),0),MAX(ISNUMBER(VALUE(MID(OFFSET($E$7,$H$13*($J1382-1),0),{1,2,3,4,5,6,7,8,9},1)))*{1,2,3,4,5,6,7,8,9}))))</f>
        <v/>
      </c>
      <c r="N1382" s="90" t="str">
        <f t="shared" ca="1" si="296"/>
        <v/>
      </c>
      <c r="O1382" s="91" t="str">
        <f t="shared" si="303"/>
        <v/>
      </c>
      <c r="P1382" s="91" t="str">
        <f t="shared" si="304"/>
        <v/>
      </c>
      <c r="Q1382" s="92" t="str">
        <f t="shared" si="299"/>
        <v/>
      </c>
      <c r="R1382" s="92" t="str">
        <f t="shared" si="305"/>
        <v/>
      </c>
      <c r="S1382" s="92" t="str">
        <f t="shared" si="306"/>
        <v/>
      </c>
      <c r="T1382" s="92" t="str">
        <f t="shared" si="307"/>
        <v/>
      </c>
      <c r="U1382" s="94" t="str">
        <f t="shared" si="300"/>
        <v/>
      </c>
      <c r="V1382" s="95" t="str">
        <f t="shared" si="301"/>
        <v/>
      </c>
      <c r="W1382" s="95" t="str">
        <f t="shared" si="308"/>
        <v/>
      </c>
      <c r="X1382" s="96" t="str">
        <f t="shared" si="309"/>
        <v/>
      </c>
    </row>
    <row r="1383" spans="1:24" ht="14.4" x14ac:dyDescent="0.3">
      <c r="A1383" s="13"/>
      <c r="B1383" s="13"/>
      <c r="C1383" s="13"/>
      <c r="D1383" s="46"/>
      <c r="E1383" s="66"/>
      <c r="J1383" s="88" t="str">
        <f t="shared" si="297"/>
        <v/>
      </c>
      <c r="K1383" s="89" t="str">
        <f t="shared" ca="1" si="298"/>
        <v/>
      </c>
      <c r="L1383" s="88" t="str">
        <f t="shared" si="302"/>
        <v/>
      </c>
      <c r="M1383" s="90" t="str">
        <f ca="1">IF(J1383="","",VALUE(LEFT(OFFSET($E$7,$H$13*($J1383-1),0),MAX(ISNUMBER(VALUE(MID(OFFSET($E$7,$H$13*($J1383-1),0),{1,2,3,4,5,6,7,8,9},1)))*{1,2,3,4,5,6,7,8,9}))))</f>
        <v/>
      </c>
      <c r="N1383" s="90" t="str">
        <f t="shared" ca="1" si="296"/>
        <v/>
      </c>
      <c r="O1383" s="91" t="str">
        <f t="shared" si="303"/>
        <v/>
      </c>
      <c r="P1383" s="91" t="str">
        <f t="shared" si="304"/>
        <v/>
      </c>
      <c r="Q1383" s="92" t="str">
        <f t="shared" si="299"/>
        <v/>
      </c>
      <c r="R1383" s="92" t="str">
        <f t="shared" si="305"/>
        <v/>
      </c>
      <c r="S1383" s="92" t="str">
        <f t="shared" si="306"/>
        <v/>
      </c>
      <c r="T1383" s="92" t="str">
        <f t="shared" si="307"/>
        <v/>
      </c>
      <c r="U1383" s="94" t="str">
        <f t="shared" si="300"/>
        <v/>
      </c>
      <c r="V1383" s="95" t="str">
        <f t="shared" si="301"/>
        <v/>
      </c>
      <c r="W1383" s="95" t="str">
        <f t="shared" si="308"/>
        <v/>
      </c>
      <c r="X1383" s="96" t="str">
        <f t="shared" si="309"/>
        <v/>
      </c>
    </row>
    <row r="1384" spans="1:24" ht="14.4" x14ac:dyDescent="0.3">
      <c r="A1384" s="13"/>
      <c r="B1384" s="13"/>
      <c r="C1384" s="13"/>
      <c r="D1384" s="46"/>
      <c r="E1384" s="66"/>
      <c r="J1384" s="88" t="str">
        <f t="shared" si="297"/>
        <v/>
      </c>
      <c r="K1384" s="89" t="str">
        <f t="shared" ca="1" si="298"/>
        <v/>
      </c>
      <c r="L1384" s="88" t="str">
        <f t="shared" si="302"/>
        <v/>
      </c>
      <c r="M1384" s="90" t="str">
        <f ca="1">IF(J1384="","",VALUE(LEFT(OFFSET($E$7,$H$13*($J1384-1),0),MAX(ISNUMBER(VALUE(MID(OFFSET($E$7,$H$13*($J1384-1),0),{1,2,3,4,5,6,7,8,9},1)))*{1,2,3,4,5,6,7,8,9}))))</f>
        <v/>
      </c>
      <c r="N1384" s="90" t="str">
        <f t="shared" ca="1" si="296"/>
        <v/>
      </c>
      <c r="O1384" s="91" t="str">
        <f t="shared" si="303"/>
        <v/>
      </c>
      <c r="P1384" s="91" t="str">
        <f t="shared" si="304"/>
        <v/>
      </c>
      <c r="Q1384" s="92" t="str">
        <f t="shared" si="299"/>
        <v/>
      </c>
      <c r="R1384" s="92" t="str">
        <f t="shared" si="305"/>
        <v/>
      </c>
      <c r="S1384" s="92" t="str">
        <f t="shared" si="306"/>
        <v/>
      </c>
      <c r="T1384" s="92" t="str">
        <f t="shared" si="307"/>
        <v/>
      </c>
      <c r="U1384" s="94" t="str">
        <f t="shared" si="300"/>
        <v/>
      </c>
      <c r="V1384" s="95" t="str">
        <f t="shared" si="301"/>
        <v/>
      </c>
      <c r="W1384" s="95" t="str">
        <f t="shared" si="308"/>
        <v/>
      </c>
      <c r="X1384" s="96" t="str">
        <f t="shared" si="309"/>
        <v/>
      </c>
    </row>
    <row r="1385" spans="1:24" ht="14.4" x14ac:dyDescent="0.3">
      <c r="A1385" s="13"/>
      <c r="B1385" s="13"/>
      <c r="C1385" s="13"/>
      <c r="D1385" s="46"/>
      <c r="E1385" s="66"/>
      <c r="J1385" s="88" t="str">
        <f t="shared" si="297"/>
        <v/>
      </c>
      <c r="K1385" s="89" t="str">
        <f t="shared" ca="1" si="298"/>
        <v/>
      </c>
      <c r="L1385" s="88" t="str">
        <f t="shared" si="302"/>
        <v/>
      </c>
      <c r="M1385" s="90" t="str">
        <f ca="1">IF(J1385="","",VALUE(LEFT(OFFSET($E$7,$H$13*($J1385-1),0),MAX(ISNUMBER(VALUE(MID(OFFSET($E$7,$H$13*($J1385-1),0),{1,2,3,4,5,6,7,8,9},1)))*{1,2,3,4,5,6,7,8,9}))))</f>
        <v/>
      </c>
      <c r="N1385" s="90" t="str">
        <f t="shared" ca="1" si="296"/>
        <v/>
      </c>
      <c r="O1385" s="91" t="str">
        <f t="shared" si="303"/>
        <v/>
      </c>
      <c r="P1385" s="91" t="str">
        <f t="shared" si="304"/>
        <v/>
      </c>
      <c r="Q1385" s="92" t="str">
        <f t="shared" si="299"/>
        <v/>
      </c>
      <c r="R1385" s="92" t="str">
        <f t="shared" si="305"/>
        <v/>
      </c>
      <c r="S1385" s="92" t="str">
        <f t="shared" si="306"/>
        <v/>
      </c>
      <c r="T1385" s="92" t="str">
        <f t="shared" si="307"/>
        <v/>
      </c>
      <c r="U1385" s="94" t="str">
        <f t="shared" si="300"/>
        <v/>
      </c>
      <c r="V1385" s="95" t="str">
        <f t="shared" si="301"/>
        <v/>
      </c>
      <c r="W1385" s="95" t="str">
        <f t="shared" si="308"/>
        <v/>
      </c>
      <c r="X1385" s="96" t="str">
        <f t="shared" si="309"/>
        <v/>
      </c>
    </row>
    <row r="1386" spans="1:24" ht="14.4" x14ac:dyDescent="0.3">
      <c r="A1386" s="13"/>
      <c r="B1386" s="13"/>
      <c r="C1386" s="13"/>
      <c r="D1386" s="46"/>
      <c r="E1386" s="66"/>
      <c r="J1386" s="88" t="str">
        <f t="shared" si="297"/>
        <v/>
      </c>
      <c r="K1386" s="89" t="str">
        <f t="shared" ca="1" si="298"/>
        <v/>
      </c>
      <c r="L1386" s="88" t="str">
        <f t="shared" si="302"/>
        <v/>
      </c>
      <c r="M1386" s="90" t="str">
        <f ca="1">IF(J1386="","",VALUE(LEFT(OFFSET($E$7,$H$13*($J1386-1),0),MAX(ISNUMBER(VALUE(MID(OFFSET($E$7,$H$13*($J1386-1),0),{1,2,3,4,5,6,7,8,9},1)))*{1,2,3,4,5,6,7,8,9}))))</f>
        <v/>
      </c>
      <c r="N1386" s="90" t="str">
        <f t="shared" ca="1" si="296"/>
        <v/>
      </c>
      <c r="O1386" s="91" t="str">
        <f t="shared" si="303"/>
        <v/>
      </c>
      <c r="P1386" s="91" t="str">
        <f t="shared" si="304"/>
        <v/>
      </c>
      <c r="Q1386" s="92" t="str">
        <f t="shared" si="299"/>
        <v/>
      </c>
      <c r="R1386" s="92" t="str">
        <f t="shared" si="305"/>
        <v/>
      </c>
      <c r="S1386" s="92" t="str">
        <f t="shared" si="306"/>
        <v/>
      </c>
      <c r="T1386" s="92" t="str">
        <f t="shared" si="307"/>
        <v/>
      </c>
      <c r="U1386" s="94" t="str">
        <f t="shared" si="300"/>
        <v/>
      </c>
      <c r="V1386" s="95" t="str">
        <f t="shared" si="301"/>
        <v/>
      </c>
      <c r="W1386" s="95" t="str">
        <f t="shared" si="308"/>
        <v/>
      </c>
      <c r="X1386" s="96" t="str">
        <f t="shared" si="309"/>
        <v/>
      </c>
    </row>
    <row r="1387" spans="1:24" ht="14.4" x14ac:dyDescent="0.3">
      <c r="A1387" s="13"/>
      <c r="B1387" s="13"/>
      <c r="C1387" s="13"/>
      <c r="D1387" s="46"/>
      <c r="E1387" s="66"/>
      <c r="J1387" s="88" t="str">
        <f t="shared" si="297"/>
        <v/>
      </c>
      <c r="K1387" s="89" t="str">
        <f t="shared" ca="1" si="298"/>
        <v/>
      </c>
      <c r="L1387" s="88" t="str">
        <f t="shared" si="302"/>
        <v/>
      </c>
      <c r="M1387" s="90" t="str">
        <f ca="1">IF(J1387="","",VALUE(LEFT(OFFSET($E$7,$H$13*($J1387-1),0),MAX(ISNUMBER(VALUE(MID(OFFSET($E$7,$H$13*($J1387-1),0),{1,2,3,4,5,6,7,8,9},1)))*{1,2,3,4,5,6,7,8,9}))))</f>
        <v/>
      </c>
      <c r="N1387" s="90" t="str">
        <f t="shared" ca="1" si="296"/>
        <v/>
      </c>
      <c r="O1387" s="91" t="str">
        <f t="shared" si="303"/>
        <v/>
      </c>
      <c r="P1387" s="91" t="str">
        <f t="shared" si="304"/>
        <v/>
      </c>
      <c r="Q1387" s="92" t="str">
        <f t="shared" si="299"/>
        <v/>
      </c>
      <c r="R1387" s="92" t="str">
        <f t="shared" si="305"/>
        <v/>
      </c>
      <c r="S1387" s="92" t="str">
        <f t="shared" si="306"/>
        <v/>
      </c>
      <c r="T1387" s="92" t="str">
        <f t="shared" si="307"/>
        <v/>
      </c>
      <c r="U1387" s="94" t="str">
        <f t="shared" si="300"/>
        <v/>
      </c>
      <c r="V1387" s="95" t="str">
        <f t="shared" si="301"/>
        <v/>
      </c>
      <c r="W1387" s="95" t="str">
        <f t="shared" si="308"/>
        <v/>
      </c>
      <c r="X1387" s="96" t="str">
        <f t="shared" si="309"/>
        <v/>
      </c>
    </row>
    <row r="1388" spans="1:24" ht="14.4" x14ac:dyDescent="0.3">
      <c r="A1388" s="13"/>
      <c r="B1388" s="13"/>
      <c r="C1388" s="13"/>
      <c r="D1388" s="46"/>
      <c r="E1388" s="66"/>
      <c r="J1388" s="88" t="str">
        <f t="shared" si="297"/>
        <v/>
      </c>
      <c r="K1388" s="89" t="str">
        <f t="shared" ca="1" si="298"/>
        <v/>
      </c>
      <c r="L1388" s="88" t="str">
        <f t="shared" si="302"/>
        <v/>
      </c>
      <c r="M1388" s="90" t="str">
        <f ca="1">IF(J1388="","",VALUE(LEFT(OFFSET($E$7,$H$13*($J1388-1),0),MAX(ISNUMBER(VALUE(MID(OFFSET($E$7,$H$13*($J1388-1),0),{1,2,3,4,5,6,7,8,9},1)))*{1,2,3,4,5,6,7,8,9}))))</f>
        <v/>
      </c>
      <c r="N1388" s="90" t="str">
        <f t="shared" ca="1" si="296"/>
        <v/>
      </c>
      <c r="O1388" s="91" t="str">
        <f t="shared" si="303"/>
        <v/>
      </c>
      <c r="P1388" s="91" t="str">
        <f t="shared" si="304"/>
        <v/>
      </c>
      <c r="Q1388" s="92" t="str">
        <f t="shared" si="299"/>
        <v/>
      </c>
      <c r="R1388" s="92" t="str">
        <f t="shared" si="305"/>
        <v/>
      </c>
      <c r="S1388" s="92" t="str">
        <f t="shared" si="306"/>
        <v/>
      </c>
      <c r="T1388" s="92" t="str">
        <f t="shared" si="307"/>
        <v/>
      </c>
      <c r="U1388" s="94" t="str">
        <f t="shared" si="300"/>
        <v/>
      </c>
      <c r="V1388" s="95" t="str">
        <f t="shared" si="301"/>
        <v/>
      </c>
      <c r="W1388" s="95" t="str">
        <f t="shared" si="308"/>
        <v/>
      </c>
      <c r="X1388" s="96" t="str">
        <f t="shared" si="309"/>
        <v/>
      </c>
    </row>
    <row r="1389" spans="1:24" ht="14.4" x14ac:dyDescent="0.3">
      <c r="A1389" s="13"/>
      <c r="B1389" s="13"/>
      <c r="C1389" s="13"/>
      <c r="D1389" s="46"/>
      <c r="E1389" s="66"/>
      <c r="J1389" s="88" t="str">
        <f t="shared" si="297"/>
        <v/>
      </c>
      <c r="K1389" s="89" t="str">
        <f t="shared" ca="1" si="298"/>
        <v/>
      </c>
      <c r="L1389" s="88" t="str">
        <f t="shared" si="302"/>
        <v/>
      </c>
      <c r="M1389" s="90" t="str">
        <f ca="1">IF(J1389="","",VALUE(LEFT(OFFSET($E$7,$H$13*($J1389-1),0),MAX(ISNUMBER(VALUE(MID(OFFSET($E$7,$H$13*($J1389-1),0),{1,2,3,4,5,6,7,8,9},1)))*{1,2,3,4,5,6,7,8,9}))))</f>
        <v/>
      </c>
      <c r="N1389" s="90" t="str">
        <f t="shared" ca="1" si="296"/>
        <v/>
      </c>
      <c r="O1389" s="91" t="str">
        <f t="shared" si="303"/>
        <v/>
      </c>
      <c r="P1389" s="91" t="str">
        <f t="shared" si="304"/>
        <v/>
      </c>
      <c r="Q1389" s="92" t="str">
        <f t="shared" si="299"/>
        <v/>
      </c>
      <c r="R1389" s="92" t="str">
        <f t="shared" si="305"/>
        <v/>
      </c>
      <c r="S1389" s="92" t="str">
        <f t="shared" si="306"/>
        <v/>
      </c>
      <c r="T1389" s="92" t="str">
        <f t="shared" si="307"/>
        <v/>
      </c>
      <c r="U1389" s="94" t="str">
        <f t="shared" si="300"/>
        <v/>
      </c>
      <c r="V1389" s="95" t="str">
        <f t="shared" si="301"/>
        <v/>
      </c>
      <c r="W1389" s="95" t="str">
        <f t="shared" si="308"/>
        <v/>
      </c>
      <c r="X1389" s="96" t="str">
        <f t="shared" si="309"/>
        <v/>
      </c>
    </row>
    <row r="1390" spans="1:24" ht="14.4" x14ac:dyDescent="0.3">
      <c r="A1390" s="13"/>
      <c r="B1390" s="13"/>
      <c r="C1390" s="13"/>
      <c r="D1390" s="46"/>
      <c r="E1390" s="66"/>
      <c r="J1390" s="88" t="str">
        <f t="shared" si="297"/>
        <v/>
      </c>
      <c r="K1390" s="89" t="str">
        <f t="shared" ca="1" si="298"/>
        <v/>
      </c>
      <c r="L1390" s="88" t="str">
        <f t="shared" si="302"/>
        <v/>
      </c>
      <c r="M1390" s="90" t="str">
        <f ca="1">IF(J1390="","",VALUE(LEFT(OFFSET($E$7,$H$13*($J1390-1),0),MAX(ISNUMBER(VALUE(MID(OFFSET($E$7,$H$13*($J1390-1),0),{1,2,3,4,5,6,7,8,9},1)))*{1,2,3,4,5,6,7,8,9}))))</f>
        <v/>
      </c>
      <c r="N1390" s="90" t="str">
        <f t="shared" ca="1" si="296"/>
        <v/>
      </c>
      <c r="O1390" s="91" t="str">
        <f t="shared" si="303"/>
        <v/>
      </c>
      <c r="P1390" s="91" t="str">
        <f t="shared" si="304"/>
        <v/>
      </c>
      <c r="Q1390" s="92" t="str">
        <f t="shared" si="299"/>
        <v/>
      </c>
      <c r="R1390" s="92" t="str">
        <f t="shared" si="305"/>
        <v/>
      </c>
      <c r="S1390" s="92" t="str">
        <f t="shared" si="306"/>
        <v/>
      </c>
      <c r="T1390" s="92" t="str">
        <f t="shared" si="307"/>
        <v/>
      </c>
      <c r="U1390" s="94" t="str">
        <f t="shared" si="300"/>
        <v/>
      </c>
      <c r="V1390" s="95" t="str">
        <f t="shared" si="301"/>
        <v/>
      </c>
      <c r="W1390" s="95" t="str">
        <f t="shared" si="308"/>
        <v/>
      </c>
      <c r="X1390" s="96" t="str">
        <f t="shared" si="309"/>
        <v/>
      </c>
    </row>
    <row r="1391" spans="1:24" ht="14.4" x14ac:dyDescent="0.3">
      <c r="A1391" s="13"/>
      <c r="B1391" s="13"/>
      <c r="C1391" s="13"/>
      <c r="D1391" s="46"/>
      <c r="E1391" s="66"/>
      <c r="J1391" s="88" t="str">
        <f t="shared" si="297"/>
        <v/>
      </c>
      <c r="K1391" s="89" t="str">
        <f t="shared" ca="1" si="298"/>
        <v/>
      </c>
      <c r="L1391" s="88" t="str">
        <f t="shared" si="302"/>
        <v/>
      </c>
      <c r="M1391" s="90" t="str">
        <f ca="1">IF(J1391="","",VALUE(LEFT(OFFSET($E$7,$H$13*($J1391-1),0),MAX(ISNUMBER(VALUE(MID(OFFSET($E$7,$H$13*($J1391-1),0),{1,2,3,4,5,6,7,8,9},1)))*{1,2,3,4,5,6,7,8,9}))))</f>
        <v/>
      </c>
      <c r="N1391" s="90" t="str">
        <f t="shared" ca="1" si="296"/>
        <v/>
      </c>
      <c r="O1391" s="91" t="str">
        <f t="shared" si="303"/>
        <v/>
      </c>
      <c r="P1391" s="91" t="str">
        <f t="shared" si="304"/>
        <v/>
      </c>
      <c r="Q1391" s="92" t="str">
        <f t="shared" si="299"/>
        <v/>
      </c>
      <c r="R1391" s="92" t="str">
        <f t="shared" si="305"/>
        <v/>
      </c>
      <c r="S1391" s="92" t="str">
        <f t="shared" si="306"/>
        <v/>
      </c>
      <c r="T1391" s="92" t="str">
        <f t="shared" si="307"/>
        <v/>
      </c>
      <c r="U1391" s="94" t="str">
        <f t="shared" si="300"/>
        <v/>
      </c>
      <c r="V1391" s="95" t="str">
        <f t="shared" si="301"/>
        <v/>
      </c>
      <c r="W1391" s="95" t="str">
        <f t="shared" si="308"/>
        <v/>
      </c>
      <c r="X1391" s="96" t="str">
        <f t="shared" si="309"/>
        <v/>
      </c>
    </row>
    <row r="1392" spans="1:24" ht="14.4" x14ac:dyDescent="0.3">
      <c r="A1392" s="13"/>
      <c r="B1392" s="13"/>
      <c r="C1392" s="13"/>
      <c r="D1392" s="46"/>
      <c r="E1392" s="66"/>
      <c r="J1392" s="88" t="str">
        <f t="shared" si="297"/>
        <v/>
      </c>
      <c r="K1392" s="89" t="str">
        <f t="shared" ca="1" si="298"/>
        <v/>
      </c>
      <c r="L1392" s="88" t="str">
        <f t="shared" si="302"/>
        <v/>
      </c>
      <c r="M1392" s="90" t="str">
        <f ca="1">IF(J1392="","",VALUE(LEFT(OFFSET($E$7,$H$13*($J1392-1),0),MAX(ISNUMBER(VALUE(MID(OFFSET($E$7,$H$13*($J1392-1),0),{1,2,3,4,5,6,7,8,9},1)))*{1,2,3,4,5,6,7,8,9}))))</f>
        <v/>
      </c>
      <c r="N1392" s="90" t="str">
        <f t="shared" ca="1" si="296"/>
        <v/>
      </c>
      <c r="O1392" s="91" t="str">
        <f t="shared" si="303"/>
        <v/>
      </c>
      <c r="P1392" s="91" t="str">
        <f t="shared" si="304"/>
        <v/>
      </c>
      <c r="Q1392" s="92" t="str">
        <f t="shared" si="299"/>
        <v/>
      </c>
      <c r="R1392" s="92" t="str">
        <f t="shared" si="305"/>
        <v/>
      </c>
      <c r="S1392" s="92" t="str">
        <f t="shared" si="306"/>
        <v/>
      </c>
      <c r="T1392" s="92" t="str">
        <f t="shared" si="307"/>
        <v/>
      </c>
      <c r="U1392" s="94" t="str">
        <f t="shared" si="300"/>
        <v/>
      </c>
      <c r="V1392" s="95" t="str">
        <f t="shared" si="301"/>
        <v/>
      </c>
      <c r="W1392" s="95" t="str">
        <f t="shared" si="308"/>
        <v/>
      </c>
      <c r="X1392" s="96" t="str">
        <f t="shared" si="309"/>
        <v/>
      </c>
    </row>
    <row r="1393" spans="1:24" ht="14.4" x14ac:dyDescent="0.3">
      <c r="A1393" s="13"/>
      <c r="B1393" s="13"/>
      <c r="C1393" s="13"/>
      <c r="D1393" s="46"/>
      <c r="E1393" s="66"/>
      <c r="J1393" s="88" t="str">
        <f t="shared" si="297"/>
        <v/>
      </c>
      <c r="K1393" s="89" t="str">
        <f t="shared" ca="1" si="298"/>
        <v/>
      </c>
      <c r="L1393" s="88" t="str">
        <f t="shared" si="302"/>
        <v/>
      </c>
      <c r="M1393" s="90" t="str">
        <f ca="1">IF(J1393="","",VALUE(LEFT(OFFSET($E$7,$H$13*($J1393-1),0),MAX(ISNUMBER(VALUE(MID(OFFSET($E$7,$H$13*($J1393-1),0),{1,2,3,4,5,6,7,8,9},1)))*{1,2,3,4,5,6,7,8,9}))))</f>
        <v/>
      </c>
      <c r="N1393" s="90" t="str">
        <f t="shared" ca="1" si="296"/>
        <v/>
      </c>
      <c r="O1393" s="91" t="str">
        <f t="shared" si="303"/>
        <v/>
      </c>
      <c r="P1393" s="91" t="str">
        <f t="shared" si="304"/>
        <v/>
      </c>
      <c r="Q1393" s="92" t="str">
        <f t="shared" si="299"/>
        <v/>
      </c>
      <c r="R1393" s="92" t="str">
        <f t="shared" si="305"/>
        <v/>
      </c>
      <c r="S1393" s="92" t="str">
        <f t="shared" si="306"/>
        <v/>
      </c>
      <c r="T1393" s="92" t="str">
        <f t="shared" si="307"/>
        <v/>
      </c>
      <c r="U1393" s="94" t="str">
        <f t="shared" si="300"/>
        <v/>
      </c>
      <c r="V1393" s="95" t="str">
        <f t="shared" si="301"/>
        <v/>
      </c>
      <c r="W1393" s="95" t="str">
        <f t="shared" si="308"/>
        <v/>
      </c>
      <c r="X1393" s="96" t="str">
        <f t="shared" si="309"/>
        <v/>
      </c>
    </row>
    <row r="1394" spans="1:24" ht="14.4" x14ac:dyDescent="0.3">
      <c r="A1394" s="13"/>
      <c r="B1394" s="13"/>
      <c r="C1394" s="13"/>
      <c r="D1394" s="46"/>
      <c r="E1394" s="66"/>
      <c r="J1394" s="88" t="str">
        <f t="shared" si="297"/>
        <v/>
      </c>
      <c r="K1394" s="89" t="str">
        <f t="shared" ca="1" si="298"/>
        <v/>
      </c>
      <c r="L1394" s="88" t="str">
        <f t="shared" si="302"/>
        <v/>
      </c>
      <c r="M1394" s="90" t="str">
        <f ca="1">IF(J1394="","",VALUE(LEFT(OFFSET($E$7,$H$13*($J1394-1),0),MAX(ISNUMBER(VALUE(MID(OFFSET($E$7,$H$13*($J1394-1),0),{1,2,3,4,5,6,7,8,9},1)))*{1,2,3,4,5,6,7,8,9}))))</f>
        <v/>
      </c>
      <c r="N1394" s="90" t="str">
        <f t="shared" ca="1" si="296"/>
        <v/>
      </c>
      <c r="O1394" s="91" t="str">
        <f t="shared" si="303"/>
        <v/>
      </c>
      <c r="P1394" s="91" t="str">
        <f t="shared" si="304"/>
        <v/>
      </c>
      <c r="Q1394" s="92" t="str">
        <f t="shared" si="299"/>
        <v/>
      </c>
      <c r="R1394" s="92" t="str">
        <f t="shared" si="305"/>
        <v/>
      </c>
      <c r="S1394" s="92" t="str">
        <f t="shared" si="306"/>
        <v/>
      </c>
      <c r="T1394" s="92" t="str">
        <f t="shared" si="307"/>
        <v/>
      </c>
      <c r="U1394" s="94" t="str">
        <f t="shared" si="300"/>
        <v/>
      </c>
      <c r="V1394" s="95" t="str">
        <f t="shared" si="301"/>
        <v/>
      </c>
      <c r="W1394" s="95" t="str">
        <f t="shared" si="308"/>
        <v/>
      </c>
      <c r="X1394" s="96" t="str">
        <f t="shared" si="309"/>
        <v/>
      </c>
    </row>
    <row r="1395" spans="1:24" ht="14.4" x14ac:dyDescent="0.3">
      <c r="A1395" s="13"/>
      <c r="B1395" s="13"/>
      <c r="C1395" s="13"/>
      <c r="D1395" s="46"/>
      <c r="E1395" s="66"/>
      <c r="J1395" s="88" t="str">
        <f t="shared" si="297"/>
        <v/>
      </c>
      <c r="K1395" s="89" t="str">
        <f t="shared" ca="1" si="298"/>
        <v/>
      </c>
      <c r="L1395" s="88" t="str">
        <f t="shared" si="302"/>
        <v/>
      </c>
      <c r="M1395" s="90" t="str">
        <f ca="1">IF(J1395="","",VALUE(LEFT(OFFSET($E$7,$H$13*($J1395-1),0),MAX(ISNUMBER(VALUE(MID(OFFSET($E$7,$H$13*($J1395-1),0),{1,2,3,4,5,6,7,8,9},1)))*{1,2,3,4,5,6,7,8,9}))))</f>
        <v/>
      </c>
      <c r="N1395" s="90" t="str">
        <f t="shared" ca="1" si="296"/>
        <v/>
      </c>
      <c r="O1395" s="91" t="str">
        <f t="shared" si="303"/>
        <v/>
      </c>
      <c r="P1395" s="91" t="str">
        <f t="shared" si="304"/>
        <v/>
      </c>
      <c r="Q1395" s="92" t="str">
        <f t="shared" si="299"/>
        <v/>
      </c>
      <c r="R1395" s="92" t="str">
        <f t="shared" si="305"/>
        <v/>
      </c>
      <c r="S1395" s="92" t="str">
        <f t="shared" si="306"/>
        <v/>
      </c>
      <c r="T1395" s="92" t="str">
        <f t="shared" si="307"/>
        <v/>
      </c>
      <c r="U1395" s="94" t="str">
        <f t="shared" si="300"/>
        <v/>
      </c>
      <c r="V1395" s="95" t="str">
        <f t="shared" si="301"/>
        <v/>
      </c>
      <c r="W1395" s="95" t="str">
        <f t="shared" si="308"/>
        <v/>
      </c>
      <c r="X1395" s="96" t="str">
        <f t="shared" si="309"/>
        <v/>
      </c>
    </row>
    <row r="1396" spans="1:24" ht="14.4" x14ac:dyDescent="0.3">
      <c r="A1396" s="13"/>
      <c r="B1396" s="13"/>
      <c r="C1396" s="13"/>
      <c r="D1396" s="46"/>
      <c r="E1396" s="66"/>
      <c r="J1396" s="88" t="str">
        <f t="shared" si="297"/>
        <v/>
      </c>
      <c r="K1396" s="89" t="str">
        <f t="shared" ca="1" si="298"/>
        <v/>
      </c>
      <c r="L1396" s="88" t="str">
        <f t="shared" si="302"/>
        <v/>
      </c>
      <c r="M1396" s="90" t="str">
        <f ca="1">IF(J1396="","",VALUE(LEFT(OFFSET($E$7,$H$13*($J1396-1),0),MAX(ISNUMBER(VALUE(MID(OFFSET($E$7,$H$13*($J1396-1),0),{1,2,3,4,5,6,7,8,9},1)))*{1,2,3,4,5,6,7,8,9}))))</f>
        <v/>
      </c>
      <c r="N1396" s="90" t="str">
        <f t="shared" ca="1" si="296"/>
        <v/>
      </c>
      <c r="O1396" s="91" t="str">
        <f t="shared" si="303"/>
        <v/>
      </c>
      <c r="P1396" s="91" t="str">
        <f t="shared" si="304"/>
        <v/>
      </c>
      <c r="Q1396" s="92" t="str">
        <f t="shared" si="299"/>
        <v/>
      </c>
      <c r="R1396" s="92" t="str">
        <f t="shared" si="305"/>
        <v/>
      </c>
      <c r="S1396" s="92" t="str">
        <f t="shared" si="306"/>
        <v/>
      </c>
      <c r="T1396" s="92" t="str">
        <f t="shared" si="307"/>
        <v/>
      </c>
      <c r="U1396" s="94" t="str">
        <f t="shared" si="300"/>
        <v/>
      </c>
      <c r="V1396" s="95" t="str">
        <f t="shared" si="301"/>
        <v/>
      </c>
      <c r="W1396" s="95" t="str">
        <f t="shared" si="308"/>
        <v/>
      </c>
      <c r="X1396" s="96" t="str">
        <f t="shared" si="309"/>
        <v/>
      </c>
    </row>
    <row r="1397" spans="1:24" ht="14.4" x14ac:dyDescent="0.3">
      <c r="A1397" s="13"/>
      <c r="B1397" s="13"/>
      <c r="C1397" s="13"/>
      <c r="D1397" s="46"/>
      <c r="E1397" s="66"/>
      <c r="J1397" s="88" t="str">
        <f t="shared" si="297"/>
        <v/>
      </c>
      <c r="K1397" s="89" t="str">
        <f t="shared" ca="1" si="298"/>
        <v/>
      </c>
      <c r="L1397" s="88" t="str">
        <f t="shared" si="302"/>
        <v/>
      </c>
      <c r="M1397" s="90" t="str">
        <f ca="1">IF(J1397="","",VALUE(LEFT(OFFSET($E$7,$H$13*($J1397-1),0),MAX(ISNUMBER(VALUE(MID(OFFSET($E$7,$H$13*($J1397-1),0),{1,2,3,4,5,6,7,8,9},1)))*{1,2,3,4,5,6,7,8,9}))))</f>
        <v/>
      </c>
      <c r="N1397" s="90" t="str">
        <f t="shared" ca="1" si="296"/>
        <v/>
      </c>
      <c r="O1397" s="91" t="str">
        <f t="shared" si="303"/>
        <v/>
      </c>
      <c r="P1397" s="91" t="str">
        <f t="shared" si="304"/>
        <v/>
      </c>
      <c r="Q1397" s="92" t="str">
        <f t="shared" si="299"/>
        <v/>
      </c>
      <c r="R1397" s="92" t="str">
        <f t="shared" si="305"/>
        <v/>
      </c>
      <c r="S1397" s="92" t="str">
        <f t="shared" si="306"/>
        <v/>
      </c>
      <c r="T1397" s="92" t="str">
        <f t="shared" si="307"/>
        <v/>
      </c>
      <c r="U1397" s="94" t="str">
        <f t="shared" si="300"/>
        <v/>
      </c>
      <c r="V1397" s="95" t="str">
        <f t="shared" si="301"/>
        <v/>
      </c>
      <c r="W1397" s="95" t="str">
        <f t="shared" si="308"/>
        <v/>
      </c>
      <c r="X1397" s="96" t="str">
        <f t="shared" si="309"/>
        <v/>
      </c>
    </row>
    <row r="1398" spans="1:24" ht="14.4" x14ac:dyDescent="0.3">
      <c r="A1398" s="13"/>
      <c r="B1398" s="13"/>
      <c r="C1398" s="13"/>
      <c r="D1398" s="46"/>
      <c r="E1398" s="66"/>
      <c r="J1398" s="88" t="str">
        <f t="shared" si="297"/>
        <v/>
      </c>
      <c r="K1398" s="89" t="str">
        <f t="shared" ca="1" si="298"/>
        <v/>
      </c>
      <c r="L1398" s="88" t="str">
        <f t="shared" si="302"/>
        <v/>
      </c>
      <c r="M1398" s="90" t="str">
        <f ca="1">IF(J1398="","",VALUE(LEFT(OFFSET($E$7,$H$13*($J1398-1),0),MAX(ISNUMBER(VALUE(MID(OFFSET($E$7,$H$13*($J1398-1),0),{1,2,3,4,5,6,7,8,9},1)))*{1,2,3,4,5,6,7,8,9}))))</f>
        <v/>
      </c>
      <c r="N1398" s="90" t="str">
        <f t="shared" ca="1" si="296"/>
        <v/>
      </c>
      <c r="O1398" s="91" t="str">
        <f t="shared" si="303"/>
        <v/>
      </c>
      <c r="P1398" s="91" t="str">
        <f t="shared" si="304"/>
        <v/>
      </c>
      <c r="Q1398" s="92" t="str">
        <f t="shared" si="299"/>
        <v/>
      </c>
      <c r="R1398" s="92" t="str">
        <f t="shared" si="305"/>
        <v/>
      </c>
      <c r="S1398" s="92" t="str">
        <f t="shared" si="306"/>
        <v/>
      </c>
      <c r="T1398" s="92" t="str">
        <f t="shared" si="307"/>
        <v/>
      </c>
      <c r="U1398" s="94" t="str">
        <f t="shared" si="300"/>
        <v/>
      </c>
      <c r="V1398" s="95" t="str">
        <f t="shared" si="301"/>
        <v/>
      </c>
      <c r="W1398" s="95" t="str">
        <f t="shared" si="308"/>
        <v/>
      </c>
      <c r="X1398" s="96" t="str">
        <f t="shared" si="309"/>
        <v/>
      </c>
    </row>
    <row r="1399" spans="1:24" ht="14.4" x14ac:dyDescent="0.3">
      <c r="A1399" s="13"/>
      <c r="B1399" s="13"/>
      <c r="C1399" s="13"/>
      <c r="D1399" s="46"/>
      <c r="E1399" s="66"/>
      <c r="J1399" s="88" t="str">
        <f t="shared" si="297"/>
        <v/>
      </c>
      <c r="K1399" s="89" t="str">
        <f t="shared" ca="1" si="298"/>
        <v/>
      </c>
      <c r="L1399" s="88" t="str">
        <f t="shared" si="302"/>
        <v/>
      </c>
      <c r="M1399" s="90" t="str">
        <f ca="1">IF(J1399="","",VALUE(LEFT(OFFSET($E$7,$H$13*($J1399-1),0),MAX(ISNUMBER(VALUE(MID(OFFSET($E$7,$H$13*($J1399-1),0),{1,2,3,4,5,6,7,8,9},1)))*{1,2,3,4,5,6,7,8,9}))))</f>
        <v/>
      </c>
      <c r="N1399" s="90" t="str">
        <f t="shared" ca="1" si="296"/>
        <v/>
      </c>
      <c r="O1399" s="91" t="str">
        <f t="shared" si="303"/>
        <v/>
      </c>
      <c r="P1399" s="91" t="str">
        <f t="shared" si="304"/>
        <v/>
      </c>
      <c r="Q1399" s="92" t="str">
        <f t="shared" si="299"/>
        <v/>
      </c>
      <c r="R1399" s="92" t="str">
        <f t="shared" si="305"/>
        <v/>
      </c>
      <c r="S1399" s="92" t="str">
        <f t="shared" si="306"/>
        <v/>
      </c>
      <c r="T1399" s="92" t="str">
        <f t="shared" si="307"/>
        <v/>
      </c>
      <c r="U1399" s="94" t="str">
        <f t="shared" si="300"/>
        <v/>
      </c>
      <c r="V1399" s="95" t="str">
        <f t="shared" si="301"/>
        <v/>
      </c>
      <c r="W1399" s="95" t="str">
        <f t="shared" si="308"/>
        <v/>
      </c>
      <c r="X1399" s="96" t="str">
        <f t="shared" si="309"/>
        <v/>
      </c>
    </row>
    <row r="1400" spans="1:24" ht="14.4" x14ac:dyDescent="0.3">
      <c r="A1400" s="13"/>
      <c r="B1400" s="13"/>
      <c r="C1400" s="13"/>
      <c r="D1400" s="46"/>
      <c r="E1400" s="66"/>
      <c r="J1400" s="88" t="str">
        <f t="shared" si="297"/>
        <v/>
      </c>
      <c r="K1400" s="89" t="str">
        <f t="shared" ca="1" si="298"/>
        <v/>
      </c>
      <c r="L1400" s="88" t="str">
        <f t="shared" si="302"/>
        <v/>
      </c>
      <c r="M1400" s="90" t="str">
        <f ca="1">IF(J1400="","",VALUE(LEFT(OFFSET($E$7,$H$13*($J1400-1),0),MAX(ISNUMBER(VALUE(MID(OFFSET($E$7,$H$13*($J1400-1),0),{1,2,3,4,5,6,7,8,9},1)))*{1,2,3,4,5,6,7,8,9}))))</f>
        <v/>
      </c>
      <c r="N1400" s="90" t="str">
        <f t="shared" ca="1" si="296"/>
        <v/>
      </c>
      <c r="O1400" s="91" t="str">
        <f t="shared" si="303"/>
        <v/>
      </c>
      <c r="P1400" s="91" t="str">
        <f t="shared" si="304"/>
        <v/>
      </c>
      <c r="Q1400" s="92" t="str">
        <f t="shared" si="299"/>
        <v/>
      </c>
      <c r="R1400" s="92" t="str">
        <f t="shared" si="305"/>
        <v/>
      </c>
      <c r="S1400" s="92" t="str">
        <f t="shared" si="306"/>
        <v/>
      </c>
      <c r="T1400" s="92" t="str">
        <f t="shared" si="307"/>
        <v/>
      </c>
      <c r="U1400" s="94" t="str">
        <f t="shared" si="300"/>
        <v/>
      </c>
      <c r="V1400" s="95" t="str">
        <f t="shared" si="301"/>
        <v/>
      </c>
      <c r="W1400" s="95" t="str">
        <f t="shared" si="308"/>
        <v/>
      </c>
      <c r="X1400" s="96" t="str">
        <f t="shared" si="309"/>
        <v/>
      </c>
    </row>
    <row r="1401" spans="1:24" ht="14.4" x14ac:dyDescent="0.3">
      <c r="A1401" s="13"/>
      <c r="B1401" s="13"/>
      <c r="C1401" s="13"/>
      <c r="D1401" s="46"/>
      <c r="E1401" s="66"/>
      <c r="J1401" s="88" t="str">
        <f t="shared" si="297"/>
        <v/>
      </c>
      <c r="K1401" s="89" t="str">
        <f t="shared" ca="1" si="298"/>
        <v/>
      </c>
      <c r="L1401" s="88" t="str">
        <f t="shared" si="302"/>
        <v/>
      </c>
      <c r="M1401" s="90" t="str">
        <f ca="1">IF(J1401="","",VALUE(LEFT(OFFSET($E$7,$H$13*($J1401-1),0),MAX(ISNUMBER(VALUE(MID(OFFSET($E$7,$H$13*($J1401-1),0),{1,2,3,4,5,6,7,8,9},1)))*{1,2,3,4,5,6,7,8,9}))))</f>
        <v/>
      </c>
      <c r="N1401" s="90" t="str">
        <f t="shared" ca="1" si="296"/>
        <v/>
      </c>
      <c r="O1401" s="91" t="str">
        <f t="shared" si="303"/>
        <v/>
      </c>
      <c r="P1401" s="91" t="str">
        <f t="shared" si="304"/>
        <v/>
      </c>
      <c r="Q1401" s="92" t="str">
        <f t="shared" si="299"/>
        <v/>
      </c>
      <c r="R1401" s="92" t="str">
        <f t="shared" si="305"/>
        <v/>
      </c>
      <c r="S1401" s="92" t="str">
        <f t="shared" si="306"/>
        <v/>
      </c>
      <c r="T1401" s="92" t="str">
        <f t="shared" si="307"/>
        <v/>
      </c>
      <c r="U1401" s="94" t="str">
        <f t="shared" si="300"/>
        <v/>
      </c>
      <c r="V1401" s="95" t="str">
        <f t="shared" si="301"/>
        <v/>
      </c>
      <c r="W1401" s="95" t="str">
        <f t="shared" si="308"/>
        <v/>
      </c>
      <c r="X1401" s="96" t="str">
        <f t="shared" si="309"/>
        <v/>
      </c>
    </row>
    <row r="1402" spans="1:24" ht="14.4" x14ac:dyDescent="0.3">
      <c r="A1402" s="13"/>
      <c r="B1402" s="13"/>
      <c r="C1402" s="13"/>
      <c r="D1402" s="46"/>
      <c r="E1402" s="66"/>
      <c r="J1402" s="88" t="str">
        <f t="shared" si="297"/>
        <v/>
      </c>
      <c r="K1402" s="89" t="str">
        <f t="shared" ca="1" si="298"/>
        <v/>
      </c>
      <c r="L1402" s="88" t="str">
        <f t="shared" si="302"/>
        <v/>
      </c>
      <c r="M1402" s="90" t="str">
        <f ca="1">IF(J1402="","",VALUE(LEFT(OFFSET($E$7,$H$13*($J1402-1),0),MAX(ISNUMBER(VALUE(MID(OFFSET($E$7,$H$13*($J1402-1),0),{1,2,3,4,5,6,7,8,9},1)))*{1,2,3,4,5,6,7,8,9}))))</f>
        <v/>
      </c>
      <c r="N1402" s="90" t="str">
        <f t="shared" ca="1" si="296"/>
        <v/>
      </c>
      <c r="O1402" s="91" t="str">
        <f t="shared" si="303"/>
        <v/>
      </c>
      <c r="P1402" s="91" t="str">
        <f t="shared" si="304"/>
        <v/>
      </c>
      <c r="Q1402" s="92" t="str">
        <f t="shared" si="299"/>
        <v/>
      </c>
      <c r="R1402" s="92" t="str">
        <f t="shared" si="305"/>
        <v/>
      </c>
      <c r="S1402" s="92" t="str">
        <f t="shared" si="306"/>
        <v/>
      </c>
      <c r="T1402" s="92" t="str">
        <f t="shared" si="307"/>
        <v/>
      </c>
      <c r="U1402" s="94" t="str">
        <f t="shared" si="300"/>
        <v/>
      </c>
      <c r="V1402" s="95" t="str">
        <f t="shared" si="301"/>
        <v/>
      </c>
      <c r="W1402" s="95" t="str">
        <f t="shared" si="308"/>
        <v/>
      </c>
      <c r="X1402" s="96" t="str">
        <f t="shared" si="309"/>
        <v/>
      </c>
    </row>
    <row r="1403" spans="1:24" ht="14.4" x14ac:dyDescent="0.3">
      <c r="A1403" s="13"/>
      <c r="B1403" s="13"/>
      <c r="C1403" s="13"/>
      <c r="D1403" s="46"/>
      <c r="E1403" s="66"/>
      <c r="J1403" s="88" t="str">
        <f t="shared" si="297"/>
        <v/>
      </c>
      <c r="K1403" s="89" t="str">
        <f t="shared" ca="1" si="298"/>
        <v/>
      </c>
      <c r="L1403" s="88" t="str">
        <f t="shared" si="302"/>
        <v/>
      </c>
      <c r="M1403" s="90" t="str">
        <f ca="1">IF(J1403="","",VALUE(LEFT(OFFSET($E$7,$H$13*($J1403-1),0),MAX(ISNUMBER(VALUE(MID(OFFSET($E$7,$H$13*($J1403-1),0),{1,2,3,4,5,6,7,8,9},1)))*{1,2,3,4,5,6,7,8,9}))))</f>
        <v/>
      </c>
      <c r="N1403" s="90" t="str">
        <f t="shared" ca="1" si="296"/>
        <v/>
      </c>
      <c r="O1403" s="91" t="str">
        <f t="shared" si="303"/>
        <v/>
      </c>
      <c r="P1403" s="91" t="str">
        <f t="shared" si="304"/>
        <v/>
      </c>
      <c r="Q1403" s="92" t="str">
        <f t="shared" si="299"/>
        <v/>
      </c>
      <c r="R1403" s="92" t="str">
        <f t="shared" si="305"/>
        <v/>
      </c>
      <c r="S1403" s="92" t="str">
        <f t="shared" si="306"/>
        <v/>
      </c>
      <c r="T1403" s="92" t="str">
        <f t="shared" si="307"/>
        <v/>
      </c>
      <c r="U1403" s="94" t="str">
        <f t="shared" si="300"/>
        <v/>
      </c>
      <c r="V1403" s="95" t="str">
        <f t="shared" si="301"/>
        <v/>
      </c>
      <c r="W1403" s="95" t="str">
        <f t="shared" si="308"/>
        <v/>
      </c>
      <c r="X1403" s="96" t="str">
        <f t="shared" si="309"/>
        <v/>
      </c>
    </row>
    <row r="1404" spans="1:24" ht="14.4" x14ac:dyDescent="0.3">
      <c r="A1404" s="13"/>
      <c r="B1404" s="13"/>
      <c r="C1404" s="13"/>
      <c r="D1404" s="46"/>
      <c r="E1404" s="66"/>
      <c r="J1404" s="88" t="str">
        <f t="shared" si="297"/>
        <v/>
      </c>
      <c r="K1404" s="89" t="str">
        <f t="shared" ca="1" si="298"/>
        <v/>
      </c>
      <c r="L1404" s="88" t="str">
        <f t="shared" si="302"/>
        <v/>
      </c>
      <c r="M1404" s="90" t="str">
        <f ca="1">IF(J1404="","",VALUE(LEFT(OFFSET($E$7,$H$13*($J1404-1),0),MAX(ISNUMBER(VALUE(MID(OFFSET($E$7,$H$13*($J1404-1),0),{1,2,3,4,5,6,7,8,9},1)))*{1,2,3,4,5,6,7,8,9}))))</f>
        <v/>
      </c>
      <c r="N1404" s="90" t="str">
        <f t="shared" ca="1" si="296"/>
        <v/>
      </c>
      <c r="O1404" s="91" t="str">
        <f t="shared" si="303"/>
        <v/>
      </c>
      <c r="P1404" s="91" t="str">
        <f t="shared" si="304"/>
        <v/>
      </c>
      <c r="Q1404" s="92" t="str">
        <f t="shared" si="299"/>
        <v/>
      </c>
      <c r="R1404" s="92" t="str">
        <f t="shared" si="305"/>
        <v/>
      </c>
      <c r="S1404" s="92" t="str">
        <f t="shared" si="306"/>
        <v/>
      </c>
      <c r="T1404" s="92" t="str">
        <f t="shared" si="307"/>
        <v/>
      </c>
      <c r="U1404" s="94" t="str">
        <f t="shared" si="300"/>
        <v/>
      </c>
      <c r="V1404" s="95" t="str">
        <f t="shared" si="301"/>
        <v/>
      </c>
      <c r="W1404" s="95" t="str">
        <f t="shared" si="308"/>
        <v/>
      </c>
      <c r="X1404" s="96" t="str">
        <f t="shared" si="309"/>
        <v/>
      </c>
    </row>
    <row r="1405" spans="1:24" ht="14.4" x14ac:dyDescent="0.3">
      <c r="A1405" s="13"/>
      <c r="B1405" s="13"/>
      <c r="C1405" s="13"/>
      <c r="D1405" s="46"/>
      <c r="E1405" s="66"/>
      <c r="J1405" s="88" t="str">
        <f t="shared" si="297"/>
        <v/>
      </c>
      <c r="K1405" s="89" t="str">
        <f t="shared" ca="1" si="298"/>
        <v/>
      </c>
      <c r="L1405" s="88" t="str">
        <f t="shared" si="302"/>
        <v/>
      </c>
      <c r="M1405" s="90" t="str">
        <f ca="1">IF(J1405="","",VALUE(LEFT(OFFSET($E$7,$H$13*($J1405-1),0),MAX(ISNUMBER(VALUE(MID(OFFSET($E$7,$H$13*($J1405-1),0),{1,2,3,4,5,6,7,8,9},1)))*{1,2,3,4,5,6,7,8,9}))))</f>
        <v/>
      </c>
      <c r="N1405" s="90" t="str">
        <f t="shared" ca="1" si="296"/>
        <v/>
      </c>
      <c r="O1405" s="91" t="str">
        <f t="shared" si="303"/>
        <v/>
      </c>
      <c r="P1405" s="91" t="str">
        <f t="shared" si="304"/>
        <v/>
      </c>
      <c r="Q1405" s="92" t="str">
        <f t="shared" si="299"/>
        <v/>
      </c>
      <c r="R1405" s="92" t="str">
        <f t="shared" si="305"/>
        <v/>
      </c>
      <c r="S1405" s="92" t="str">
        <f t="shared" si="306"/>
        <v/>
      </c>
      <c r="T1405" s="92" t="str">
        <f t="shared" si="307"/>
        <v/>
      </c>
      <c r="U1405" s="94" t="str">
        <f t="shared" si="300"/>
        <v/>
      </c>
      <c r="V1405" s="95" t="str">
        <f t="shared" si="301"/>
        <v/>
      </c>
      <c r="W1405" s="95" t="str">
        <f t="shared" si="308"/>
        <v/>
      </c>
      <c r="X1405" s="96" t="str">
        <f t="shared" si="309"/>
        <v/>
      </c>
    </row>
    <row r="1406" spans="1:24" ht="14.4" x14ac:dyDescent="0.3">
      <c r="A1406" s="13"/>
      <c r="B1406" s="13"/>
      <c r="C1406" s="13"/>
      <c r="D1406" s="46"/>
      <c r="E1406" s="66"/>
      <c r="J1406" s="88" t="str">
        <f t="shared" si="297"/>
        <v/>
      </c>
      <c r="K1406" s="89" t="str">
        <f t="shared" ca="1" si="298"/>
        <v/>
      </c>
      <c r="L1406" s="88" t="str">
        <f t="shared" si="302"/>
        <v/>
      </c>
      <c r="M1406" s="90" t="str">
        <f ca="1">IF(J1406="","",VALUE(LEFT(OFFSET($E$7,$H$13*($J1406-1),0),MAX(ISNUMBER(VALUE(MID(OFFSET($E$7,$H$13*($J1406-1),0),{1,2,3,4,5,6,7,8,9},1)))*{1,2,3,4,5,6,7,8,9}))))</f>
        <v/>
      </c>
      <c r="N1406" s="90" t="str">
        <f t="shared" ca="1" si="296"/>
        <v/>
      </c>
      <c r="O1406" s="91" t="str">
        <f t="shared" si="303"/>
        <v/>
      </c>
      <c r="P1406" s="91" t="str">
        <f t="shared" si="304"/>
        <v/>
      </c>
      <c r="Q1406" s="92" t="str">
        <f t="shared" si="299"/>
        <v/>
      </c>
      <c r="R1406" s="92" t="str">
        <f t="shared" si="305"/>
        <v/>
      </c>
      <c r="S1406" s="92" t="str">
        <f t="shared" si="306"/>
        <v/>
      </c>
      <c r="T1406" s="92" t="str">
        <f t="shared" si="307"/>
        <v/>
      </c>
      <c r="U1406" s="94" t="str">
        <f t="shared" si="300"/>
        <v/>
      </c>
      <c r="V1406" s="95" t="str">
        <f t="shared" si="301"/>
        <v/>
      </c>
      <c r="W1406" s="95" t="str">
        <f t="shared" si="308"/>
        <v/>
      </c>
      <c r="X1406" s="96" t="str">
        <f t="shared" si="309"/>
        <v/>
      </c>
    </row>
    <row r="1407" spans="1:24" ht="14.4" x14ac:dyDescent="0.3">
      <c r="A1407" s="13"/>
      <c r="B1407" s="13"/>
      <c r="C1407" s="13"/>
      <c r="D1407" s="46"/>
      <c r="E1407" s="66"/>
      <c r="J1407" s="88" t="str">
        <f t="shared" si="297"/>
        <v/>
      </c>
      <c r="K1407" s="89" t="str">
        <f t="shared" ca="1" si="298"/>
        <v/>
      </c>
      <c r="L1407" s="88" t="str">
        <f t="shared" si="302"/>
        <v/>
      </c>
      <c r="M1407" s="90" t="str">
        <f ca="1">IF(J1407="","",VALUE(LEFT(OFFSET($E$7,$H$13*($J1407-1),0),MAX(ISNUMBER(VALUE(MID(OFFSET($E$7,$H$13*($J1407-1),0),{1,2,3,4,5,6,7,8,9},1)))*{1,2,3,4,5,6,7,8,9}))))</f>
        <v/>
      </c>
      <c r="N1407" s="90" t="str">
        <f t="shared" ca="1" si="296"/>
        <v/>
      </c>
      <c r="O1407" s="91" t="str">
        <f t="shared" si="303"/>
        <v/>
      </c>
      <c r="P1407" s="91" t="str">
        <f t="shared" si="304"/>
        <v/>
      </c>
      <c r="Q1407" s="92" t="str">
        <f t="shared" si="299"/>
        <v/>
      </c>
      <c r="R1407" s="92" t="str">
        <f t="shared" si="305"/>
        <v/>
      </c>
      <c r="S1407" s="92" t="str">
        <f t="shared" si="306"/>
        <v/>
      </c>
      <c r="T1407" s="92" t="str">
        <f t="shared" si="307"/>
        <v/>
      </c>
      <c r="U1407" s="94" t="str">
        <f t="shared" si="300"/>
        <v/>
      </c>
      <c r="V1407" s="95" t="str">
        <f t="shared" si="301"/>
        <v/>
      </c>
      <c r="W1407" s="95" t="str">
        <f t="shared" si="308"/>
        <v/>
      </c>
      <c r="X1407" s="96" t="str">
        <f t="shared" si="309"/>
        <v/>
      </c>
    </row>
    <row r="1408" spans="1:24" ht="14.4" x14ac:dyDescent="0.3">
      <c r="A1408" s="13"/>
      <c r="B1408" s="13"/>
      <c r="C1408" s="13"/>
      <c r="D1408" s="46"/>
      <c r="E1408" s="66"/>
      <c r="J1408" s="88" t="str">
        <f t="shared" si="297"/>
        <v/>
      </c>
      <c r="K1408" s="89" t="str">
        <f t="shared" ca="1" si="298"/>
        <v/>
      </c>
      <c r="L1408" s="88" t="str">
        <f t="shared" si="302"/>
        <v/>
      </c>
      <c r="M1408" s="90" t="str">
        <f ca="1">IF(J1408="","",VALUE(LEFT(OFFSET($E$7,$H$13*($J1408-1),0),MAX(ISNUMBER(VALUE(MID(OFFSET($E$7,$H$13*($J1408-1),0),{1,2,3,4,5,6,7,8,9},1)))*{1,2,3,4,5,6,7,8,9}))))</f>
        <v/>
      </c>
      <c r="N1408" s="90" t="str">
        <f t="shared" ca="1" si="296"/>
        <v/>
      </c>
      <c r="O1408" s="91" t="str">
        <f t="shared" si="303"/>
        <v/>
      </c>
      <c r="P1408" s="91" t="str">
        <f t="shared" si="304"/>
        <v/>
      </c>
      <c r="Q1408" s="92" t="str">
        <f t="shared" si="299"/>
        <v/>
      </c>
      <c r="R1408" s="92" t="str">
        <f t="shared" si="305"/>
        <v/>
      </c>
      <c r="S1408" s="92" t="str">
        <f t="shared" si="306"/>
        <v/>
      </c>
      <c r="T1408" s="92" t="str">
        <f t="shared" si="307"/>
        <v/>
      </c>
      <c r="U1408" s="94" t="str">
        <f t="shared" si="300"/>
        <v/>
      </c>
      <c r="V1408" s="95" t="str">
        <f t="shared" si="301"/>
        <v/>
      </c>
      <c r="W1408" s="95" t="str">
        <f t="shared" si="308"/>
        <v/>
      </c>
      <c r="X1408" s="96" t="str">
        <f t="shared" si="309"/>
        <v/>
      </c>
    </row>
    <row r="1409" spans="1:24" ht="14.4" x14ac:dyDescent="0.3">
      <c r="A1409" s="13"/>
      <c r="B1409" s="13"/>
      <c r="C1409" s="13"/>
      <c r="D1409" s="46"/>
      <c r="E1409" s="66"/>
      <c r="J1409" s="88" t="str">
        <f t="shared" si="297"/>
        <v/>
      </c>
      <c r="K1409" s="89" t="str">
        <f t="shared" ca="1" si="298"/>
        <v/>
      </c>
      <c r="L1409" s="88" t="str">
        <f t="shared" si="302"/>
        <v/>
      </c>
      <c r="M1409" s="90" t="str">
        <f ca="1">IF(J1409="","",VALUE(LEFT(OFFSET($E$7,$H$13*($J1409-1),0),MAX(ISNUMBER(VALUE(MID(OFFSET($E$7,$H$13*($J1409-1),0),{1,2,3,4,5,6,7,8,9},1)))*{1,2,3,4,5,6,7,8,9}))))</f>
        <v/>
      </c>
      <c r="N1409" s="90" t="str">
        <f t="shared" ca="1" si="296"/>
        <v/>
      </c>
      <c r="O1409" s="91" t="str">
        <f t="shared" si="303"/>
        <v/>
      </c>
      <c r="P1409" s="91" t="str">
        <f t="shared" si="304"/>
        <v/>
      </c>
      <c r="Q1409" s="92" t="str">
        <f t="shared" si="299"/>
        <v/>
      </c>
      <c r="R1409" s="92" t="str">
        <f t="shared" si="305"/>
        <v/>
      </c>
      <c r="S1409" s="92" t="str">
        <f t="shared" si="306"/>
        <v/>
      </c>
      <c r="T1409" s="92" t="str">
        <f t="shared" si="307"/>
        <v/>
      </c>
      <c r="U1409" s="94" t="str">
        <f t="shared" si="300"/>
        <v/>
      </c>
      <c r="V1409" s="95" t="str">
        <f t="shared" si="301"/>
        <v/>
      </c>
      <c r="W1409" s="95" t="str">
        <f t="shared" si="308"/>
        <v/>
      </c>
      <c r="X1409" s="96" t="str">
        <f t="shared" si="309"/>
        <v/>
      </c>
    </row>
    <row r="1410" spans="1:24" ht="14.4" x14ac:dyDescent="0.3">
      <c r="A1410" s="13"/>
      <c r="B1410" s="13"/>
      <c r="C1410" s="13"/>
      <c r="D1410" s="46"/>
      <c r="E1410" s="66"/>
      <c r="J1410" s="88" t="str">
        <f t="shared" si="297"/>
        <v/>
      </c>
      <c r="K1410" s="89" t="str">
        <f t="shared" ca="1" si="298"/>
        <v/>
      </c>
      <c r="L1410" s="88" t="str">
        <f t="shared" si="302"/>
        <v/>
      </c>
      <c r="M1410" s="90" t="str">
        <f ca="1">IF(J1410="","",VALUE(LEFT(OFFSET($E$7,$H$13*($J1410-1),0),MAX(ISNUMBER(VALUE(MID(OFFSET($E$7,$H$13*($J1410-1),0),{1,2,3,4,5,6,7,8,9},1)))*{1,2,3,4,5,6,7,8,9}))))</f>
        <v/>
      </c>
      <c r="N1410" s="90" t="str">
        <f t="shared" ca="1" si="296"/>
        <v/>
      </c>
      <c r="O1410" s="91" t="str">
        <f t="shared" si="303"/>
        <v/>
      </c>
      <c r="P1410" s="91" t="str">
        <f t="shared" si="304"/>
        <v/>
      </c>
      <c r="Q1410" s="92" t="str">
        <f t="shared" si="299"/>
        <v/>
      </c>
      <c r="R1410" s="92" t="str">
        <f t="shared" si="305"/>
        <v/>
      </c>
      <c r="S1410" s="92" t="str">
        <f t="shared" si="306"/>
        <v/>
      </c>
      <c r="T1410" s="92" t="str">
        <f t="shared" si="307"/>
        <v/>
      </c>
      <c r="U1410" s="94" t="str">
        <f t="shared" si="300"/>
        <v/>
      </c>
      <c r="V1410" s="95" t="str">
        <f t="shared" si="301"/>
        <v/>
      </c>
      <c r="W1410" s="95" t="str">
        <f t="shared" si="308"/>
        <v/>
      </c>
      <c r="X1410" s="96" t="str">
        <f t="shared" si="309"/>
        <v/>
      </c>
    </row>
    <row r="1411" spans="1:24" ht="14.4" x14ac:dyDescent="0.3">
      <c r="A1411" s="13"/>
      <c r="B1411" s="13"/>
      <c r="C1411" s="13"/>
      <c r="D1411" s="46"/>
      <c r="E1411" s="66"/>
      <c r="J1411" s="88" t="str">
        <f t="shared" si="297"/>
        <v/>
      </c>
      <c r="K1411" s="89" t="str">
        <f t="shared" ca="1" si="298"/>
        <v/>
      </c>
      <c r="L1411" s="88" t="str">
        <f t="shared" si="302"/>
        <v/>
      </c>
      <c r="M1411" s="90" t="str">
        <f ca="1">IF(J1411="","",VALUE(LEFT(OFFSET($E$7,$H$13*($J1411-1),0),MAX(ISNUMBER(VALUE(MID(OFFSET($E$7,$H$13*($J1411-1),0),{1,2,3,4,5,6,7,8,9},1)))*{1,2,3,4,5,6,7,8,9}))))</f>
        <v/>
      </c>
      <c r="N1411" s="90" t="str">
        <f t="shared" ca="1" si="296"/>
        <v/>
      </c>
      <c r="O1411" s="91" t="str">
        <f t="shared" si="303"/>
        <v/>
      </c>
      <c r="P1411" s="91" t="str">
        <f t="shared" si="304"/>
        <v/>
      </c>
      <c r="Q1411" s="92" t="str">
        <f t="shared" si="299"/>
        <v/>
      </c>
      <c r="R1411" s="92" t="str">
        <f t="shared" si="305"/>
        <v/>
      </c>
      <c r="S1411" s="92" t="str">
        <f t="shared" si="306"/>
        <v/>
      </c>
      <c r="T1411" s="92" t="str">
        <f t="shared" si="307"/>
        <v/>
      </c>
      <c r="U1411" s="94" t="str">
        <f t="shared" si="300"/>
        <v/>
      </c>
      <c r="V1411" s="95" t="str">
        <f t="shared" si="301"/>
        <v/>
      </c>
      <c r="W1411" s="95" t="str">
        <f t="shared" si="308"/>
        <v/>
      </c>
      <c r="X1411" s="96" t="str">
        <f t="shared" si="309"/>
        <v/>
      </c>
    </row>
    <row r="1412" spans="1:24" ht="14.4" x14ac:dyDescent="0.3">
      <c r="A1412" s="13"/>
      <c r="B1412" s="13"/>
      <c r="C1412" s="13"/>
      <c r="D1412" s="46"/>
      <c r="E1412" s="66"/>
      <c r="J1412" s="88" t="str">
        <f t="shared" si="297"/>
        <v/>
      </c>
      <c r="K1412" s="89" t="str">
        <f t="shared" ca="1" si="298"/>
        <v/>
      </c>
      <c r="L1412" s="88" t="str">
        <f t="shared" si="302"/>
        <v/>
      </c>
      <c r="M1412" s="90" t="str">
        <f ca="1">IF(J1412="","",VALUE(LEFT(OFFSET($E$7,$H$13*($J1412-1),0),MAX(ISNUMBER(VALUE(MID(OFFSET($E$7,$H$13*($J1412-1),0),{1,2,3,4,5,6,7,8,9},1)))*{1,2,3,4,5,6,7,8,9}))))</f>
        <v/>
      </c>
      <c r="N1412" s="90" t="str">
        <f t="shared" ca="1" si="296"/>
        <v/>
      </c>
      <c r="O1412" s="91" t="str">
        <f t="shared" si="303"/>
        <v/>
      </c>
      <c r="P1412" s="91" t="str">
        <f t="shared" si="304"/>
        <v/>
      </c>
      <c r="Q1412" s="92" t="str">
        <f t="shared" si="299"/>
        <v/>
      </c>
      <c r="R1412" s="92" t="str">
        <f t="shared" si="305"/>
        <v/>
      </c>
      <c r="S1412" s="92" t="str">
        <f t="shared" si="306"/>
        <v/>
      </c>
      <c r="T1412" s="92" t="str">
        <f t="shared" si="307"/>
        <v/>
      </c>
      <c r="U1412" s="94" t="str">
        <f t="shared" si="300"/>
        <v/>
      </c>
      <c r="V1412" s="95" t="str">
        <f t="shared" si="301"/>
        <v/>
      </c>
      <c r="W1412" s="95" t="str">
        <f t="shared" si="308"/>
        <v/>
      </c>
      <c r="X1412" s="96" t="str">
        <f t="shared" si="309"/>
        <v/>
      </c>
    </row>
    <row r="1413" spans="1:24" ht="14.4" x14ac:dyDescent="0.3">
      <c r="A1413" s="13"/>
      <c r="B1413" s="13"/>
      <c r="C1413" s="13"/>
      <c r="D1413" s="46"/>
      <c r="E1413" s="66"/>
      <c r="J1413" s="88" t="str">
        <f t="shared" si="297"/>
        <v/>
      </c>
      <c r="K1413" s="89" t="str">
        <f t="shared" ca="1" si="298"/>
        <v/>
      </c>
      <c r="L1413" s="88" t="str">
        <f t="shared" si="302"/>
        <v/>
      </c>
      <c r="M1413" s="90" t="str">
        <f ca="1">IF(J1413="","",VALUE(LEFT(OFFSET($E$7,$H$13*($J1413-1),0),MAX(ISNUMBER(VALUE(MID(OFFSET($E$7,$H$13*($J1413-1),0),{1,2,3,4,5,6,7,8,9},1)))*{1,2,3,4,5,6,7,8,9}))))</f>
        <v/>
      </c>
      <c r="N1413" s="90" t="str">
        <f t="shared" ca="1" si="296"/>
        <v/>
      </c>
      <c r="O1413" s="91" t="str">
        <f t="shared" si="303"/>
        <v/>
      </c>
      <c r="P1413" s="91" t="str">
        <f t="shared" si="304"/>
        <v/>
      </c>
      <c r="Q1413" s="92" t="str">
        <f t="shared" si="299"/>
        <v/>
      </c>
      <c r="R1413" s="92" t="str">
        <f t="shared" si="305"/>
        <v/>
      </c>
      <c r="S1413" s="92" t="str">
        <f t="shared" si="306"/>
        <v/>
      </c>
      <c r="T1413" s="92" t="str">
        <f t="shared" si="307"/>
        <v/>
      </c>
      <c r="U1413" s="94" t="str">
        <f t="shared" si="300"/>
        <v/>
      </c>
      <c r="V1413" s="95" t="str">
        <f t="shared" si="301"/>
        <v/>
      </c>
      <c r="W1413" s="95" t="str">
        <f t="shared" si="308"/>
        <v/>
      </c>
      <c r="X1413" s="96" t="str">
        <f t="shared" si="309"/>
        <v/>
      </c>
    </row>
    <row r="1414" spans="1:24" ht="14.4" x14ac:dyDescent="0.3">
      <c r="A1414" s="13"/>
      <c r="B1414" s="13"/>
      <c r="C1414" s="13"/>
      <c r="D1414" s="46"/>
      <c r="E1414" s="66"/>
      <c r="J1414" s="88" t="str">
        <f t="shared" si="297"/>
        <v/>
      </c>
      <c r="K1414" s="89" t="str">
        <f t="shared" ca="1" si="298"/>
        <v/>
      </c>
      <c r="L1414" s="88" t="str">
        <f t="shared" si="302"/>
        <v/>
      </c>
      <c r="M1414" s="90" t="str">
        <f ca="1">IF(J1414="","",VALUE(LEFT(OFFSET($E$7,$H$13*($J1414-1),0),MAX(ISNUMBER(VALUE(MID(OFFSET($E$7,$H$13*($J1414-1),0),{1,2,3,4,5,6,7,8,9},1)))*{1,2,3,4,5,6,7,8,9}))))</f>
        <v/>
      </c>
      <c r="N1414" s="90" t="str">
        <f t="shared" ca="1" si="296"/>
        <v/>
      </c>
      <c r="O1414" s="91" t="str">
        <f t="shared" si="303"/>
        <v/>
      </c>
      <c r="P1414" s="91" t="str">
        <f t="shared" si="304"/>
        <v/>
      </c>
      <c r="Q1414" s="92" t="str">
        <f t="shared" si="299"/>
        <v/>
      </c>
      <c r="R1414" s="92" t="str">
        <f t="shared" si="305"/>
        <v/>
      </c>
      <c r="S1414" s="92" t="str">
        <f t="shared" si="306"/>
        <v/>
      </c>
      <c r="T1414" s="92" t="str">
        <f t="shared" si="307"/>
        <v/>
      </c>
      <c r="U1414" s="94" t="str">
        <f t="shared" si="300"/>
        <v/>
      </c>
      <c r="V1414" s="95" t="str">
        <f t="shared" si="301"/>
        <v/>
      </c>
      <c r="W1414" s="95" t="str">
        <f t="shared" si="308"/>
        <v/>
      </c>
      <c r="X1414" s="96" t="str">
        <f t="shared" si="309"/>
        <v/>
      </c>
    </row>
    <row r="1415" spans="1:24" ht="14.4" x14ac:dyDescent="0.3">
      <c r="A1415" s="13"/>
      <c r="B1415" s="13"/>
      <c r="C1415" s="13"/>
      <c r="D1415" s="46"/>
      <c r="E1415" s="66"/>
      <c r="J1415" s="88" t="str">
        <f t="shared" si="297"/>
        <v/>
      </c>
      <c r="K1415" s="89" t="str">
        <f t="shared" ca="1" si="298"/>
        <v/>
      </c>
      <c r="L1415" s="88" t="str">
        <f t="shared" si="302"/>
        <v/>
      </c>
      <c r="M1415" s="90" t="str">
        <f ca="1">IF(J1415="","",VALUE(LEFT(OFFSET($E$7,$H$13*($J1415-1),0),MAX(ISNUMBER(VALUE(MID(OFFSET($E$7,$H$13*($J1415-1),0),{1,2,3,4,5,6,7,8,9},1)))*{1,2,3,4,5,6,7,8,9}))))</f>
        <v/>
      </c>
      <c r="N1415" s="90" t="str">
        <f t="shared" ref="N1415:N1478" ca="1" si="310">IF(M1415="","",CONVERT(M1415,LEFT(Temp_unit,1),"C"))</f>
        <v/>
      </c>
      <c r="O1415" s="91" t="str">
        <f t="shared" si="303"/>
        <v/>
      </c>
      <c r="P1415" s="91" t="str">
        <f t="shared" si="304"/>
        <v/>
      </c>
      <c r="Q1415" s="92" t="str">
        <f t="shared" si="299"/>
        <v/>
      </c>
      <c r="R1415" s="92" t="str">
        <f t="shared" si="305"/>
        <v/>
      </c>
      <c r="S1415" s="92" t="str">
        <f t="shared" si="306"/>
        <v/>
      </c>
      <c r="T1415" s="92" t="str">
        <f t="shared" si="307"/>
        <v/>
      </c>
      <c r="U1415" s="94" t="str">
        <f t="shared" si="300"/>
        <v/>
      </c>
      <c r="V1415" s="95" t="str">
        <f t="shared" si="301"/>
        <v/>
      </c>
      <c r="W1415" s="95" t="str">
        <f t="shared" si="308"/>
        <v/>
      </c>
      <c r="X1415" s="96" t="str">
        <f t="shared" si="309"/>
        <v/>
      </c>
    </row>
    <row r="1416" spans="1:24" ht="14.4" x14ac:dyDescent="0.3">
      <c r="A1416" s="13"/>
      <c r="B1416" s="13"/>
      <c r="C1416" s="13"/>
      <c r="D1416" s="46"/>
      <c r="E1416" s="66"/>
      <c r="J1416" s="88" t="str">
        <f t="shared" ref="J1416:J1479" si="311">IF(J1415="","",IF(J1415+1&gt;$H$8/$H$13,"",J1415+1))</f>
        <v/>
      </c>
      <c r="K1416" s="89" t="str">
        <f t="shared" ref="K1416:K1479" ca="1" si="312">IF(J1416="","",OFFSET($D$7,$H$13*($J1416-1),0))</f>
        <v/>
      </c>
      <c r="L1416" s="88" t="str">
        <f t="shared" si="302"/>
        <v/>
      </c>
      <c r="M1416" s="90" t="str">
        <f ca="1">IF(J1416="","",VALUE(LEFT(OFFSET($E$7,$H$13*($J1416-1),0),MAX(ISNUMBER(VALUE(MID(OFFSET($E$7,$H$13*($J1416-1),0),{1,2,3,4,5,6,7,8,9},1)))*{1,2,3,4,5,6,7,8,9}))))</f>
        <v/>
      </c>
      <c r="N1416" s="90" t="str">
        <f t="shared" ca="1" si="310"/>
        <v/>
      </c>
      <c r="O1416" s="91" t="str">
        <f t="shared" si="303"/>
        <v/>
      </c>
      <c r="P1416" s="91" t="str">
        <f t="shared" si="304"/>
        <v/>
      </c>
      <c r="Q1416" s="92" t="str">
        <f t="shared" ref="Q1416:Q1479" si="313">IF(J1416="","",IF(N1416&lt;Temp_min,0,N1416*M_a+M_b))</f>
        <v/>
      </c>
      <c r="R1416" s="92" t="str">
        <f t="shared" si="305"/>
        <v/>
      </c>
      <c r="S1416" s="92" t="str">
        <f t="shared" si="306"/>
        <v/>
      </c>
      <c r="T1416" s="92" t="str">
        <f t="shared" si="307"/>
        <v/>
      </c>
      <c r="U1416" s="94" t="str">
        <f t="shared" ref="U1416:U1479" si="314">IF(J1416="","",MIN(U1415+T1416,M_maxlcfu))</f>
        <v/>
      </c>
      <c r="V1416" s="95" t="str">
        <f t="shared" ref="V1416:V1479" si="315">IF(J1416="","",IF(N1416&lt;Temp_min,0,((N1416-M_tmin)/(Pref_temp-M_tmin))^2))</f>
        <v/>
      </c>
      <c r="W1416" s="95" t="str">
        <f t="shared" si="308"/>
        <v/>
      </c>
      <c r="X1416" s="96" t="str">
        <f t="shared" si="309"/>
        <v/>
      </c>
    </row>
    <row r="1417" spans="1:24" ht="14.4" x14ac:dyDescent="0.3">
      <c r="A1417" s="13"/>
      <c r="B1417" s="13"/>
      <c r="C1417" s="13"/>
      <c r="D1417" s="46"/>
      <c r="E1417" s="66"/>
      <c r="J1417" s="88" t="str">
        <f t="shared" si="311"/>
        <v/>
      </c>
      <c r="K1417" s="89" t="str">
        <f t="shared" ca="1" si="312"/>
        <v/>
      </c>
      <c r="L1417" s="88" t="str">
        <f t="shared" ref="L1417:L1480" si="316">IF(J1417="","",K1417-K1416)</f>
        <v/>
      </c>
      <c r="M1417" s="90" t="str">
        <f ca="1">IF(J1417="","",VALUE(LEFT(OFFSET($E$7,$H$13*($J1417-1),0),MAX(ISNUMBER(VALUE(MID(OFFSET($E$7,$H$13*($J1417-1),0),{1,2,3,4,5,6,7,8,9},1)))*{1,2,3,4,5,6,7,8,9}))))</f>
        <v/>
      </c>
      <c r="N1417" s="90" t="str">
        <f t="shared" ca="1" si="310"/>
        <v/>
      </c>
      <c r="O1417" s="91" t="str">
        <f t="shared" ref="O1417:O1480" si="317">IF(J1417="","",$K1417-$K$7)</f>
        <v/>
      </c>
      <c r="P1417" s="91" t="str">
        <f t="shared" ref="P1417:P1480" si="318">IF(J1417="","",P1416+L1417*N1417)</f>
        <v/>
      </c>
      <c r="Q1417" s="92" t="str">
        <f t="shared" si="313"/>
        <v/>
      </c>
      <c r="R1417" s="92" t="str">
        <f t="shared" ref="R1417:R1480" si="319">IF(J1417="","",Q1417^2)</f>
        <v/>
      </c>
      <c r="S1417" s="92" t="str">
        <f t="shared" ref="S1417:S1480" si="320">IF(J1417="","",R1417/2.301)</f>
        <v/>
      </c>
      <c r="T1417" s="92" t="str">
        <f t="shared" ref="T1417:T1480" si="321">IF(J1417="","",S1417*24*(K1417-K1416))</f>
        <v/>
      </c>
      <c r="U1417" s="94" t="str">
        <f t="shared" si="314"/>
        <v/>
      </c>
      <c r="V1417" s="95" t="str">
        <f t="shared" si="315"/>
        <v/>
      </c>
      <c r="W1417" s="95" t="str">
        <f t="shared" ref="W1417:W1480" si="322">IF(J1417="","",V1417*(K1417-K1416))</f>
        <v/>
      </c>
      <c r="X1417" s="96" t="str">
        <f t="shared" ref="X1417:X1480" si="323">IF(J1417="","",X1416-W1417)</f>
        <v/>
      </c>
    </row>
    <row r="1418" spans="1:24" ht="14.4" x14ac:dyDescent="0.3">
      <c r="A1418" s="13"/>
      <c r="B1418" s="13"/>
      <c r="C1418" s="13"/>
      <c r="D1418" s="46"/>
      <c r="E1418" s="66"/>
      <c r="J1418" s="88" t="str">
        <f t="shared" si="311"/>
        <v/>
      </c>
      <c r="K1418" s="89" t="str">
        <f t="shared" ca="1" si="312"/>
        <v/>
      </c>
      <c r="L1418" s="88" t="str">
        <f t="shared" si="316"/>
        <v/>
      </c>
      <c r="M1418" s="90" t="str">
        <f ca="1">IF(J1418="","",VALUE(LEFT(OFFSET($E$7,$H$13*($J1418-1),0),MAX(ISNUMBER(VALUE(MID(OFFSET($E$7,$H$13*($J1418-1),0),{1,2,3,4,5,6,7,8,9},1)))*{1,2,3,4,5,6,7,8,9}))))</f>
        <v/>
      </c>
      <c r="N1418" s="90" t="str">
        <f t="shared" ca="1" si="310"/>
        <v/>
      </c>
      <c r="O1418" s="91" t="str">
        <f t="shared" si="317"/>
        <v/>
      </c>
      <c r="P1418" s="91" t="str">
        <f t="shared" si="318"/>
        <v/>
      </c>
      <c r="Q1418" s="92" t="str">
        <f t="shared" si="313"/>
        <v/>
      </c>
      <c r="R1418" s="92" t="str">
        <f t="shared" si="319"/>
        <v/>
      </c>
      <c r="S1418" s="92" t="str">
        <f t="shared" si="320"/>
        <v/>
      </c>
      <c r="T1418" s="92" t="str">
        <f t="shared" si="321"/>
        <v/>
      </c>
      <c r="U1418" s="94" t="str">
        <f t="shared" si="314"/>
        <v/>
      </c>
      <c r="V1418" s="95" t="str">
        <f t="shared" si="315"/>
        <v/>
      </c>
      <c r="W1418" s="95" t="str">
        <f t="shared" si="322"/>
        <v/>
      </c>
      <c r="X1418" s="96" t="str">
        <f t="shared" si="323"/>
        <v/>
      </c>
    </row>
    <row r="1419" spans="1:24" ht="14.4" x14ac:dyDescent="0.3">
      <c r="A1419" s="13"/>
      <c r="B1419" s="13"/>
      <c r="C1419" s="13"/>
      <c r="D1419" s="46"/>
      <c r="E1419" s="66"/>
      <c r="J1419" s="88" t="str">
        <f t="shared" si="311"/>
        <v/>
      </c>
      <c r="K1419" s="89" t="str">
        <f t="shared" ca="1" si="312"/>
        <v/>
      </c>
      <c r="L1419" s="88" t="str">
        <f t="shared" si="316"/>
        <v/>
      </c>
      <c r="M1419" s="90" t="str">
        <f ca="1">IF(J1419="","",VALUE(LEFT(OFFSET($E$7,$H$13*($J1419-1),0),MAX(ISNUMBER(VALUE(MID(OFFSET($E$7,$H$13*($J1419-1),0),{1,2,3,4,5,6,7,8,9},1)))*{1,2,3,4,5,6,7,8,9}))))</f>
        <v/>
      </c>
      <c r="N1419" s="90" t="str">
        <f t="shared" ca="1" si="310"/>
        <v/>
      </c>
      <c r="O1419" s="91" t="str">
        <f t="shared" si="317"/>
        <v/>
      </c>
      <c r="P1419" s="91" t="str">
        <f t="shared" si="318"/>
        <v/>
      </c>
      <c r="Q1419" s="92" t="str">
        <f t="shared" si="313"/>
        <v/>
      </c>
      <c r="R1419" s="92" t="str">
        <f t="shared" si="319"/>
        <v/>
      </c>
      <c r="S1419" s="92" t="str">
        <f t="shared" si="320"/>
        <v/>
      </c>
      <c r="T1419" s="92" t="str">
        <f t="shared" si="321"/>
        <v/>
      </c>
      <c r="U1419" s="94" t="str">
        <f t="shared" si="314"/>
        <v/>
      </c>
      <c r="V1419" s="95" t="str">
        <f t="shared" si="315"/>
        <v/>
      </c>
      <c r="W1419" s="95" t="str">
        <f t="shared" si="322"/>
        <v/>
      </c>
      <c r="X1419" s="96" t="str">
        <f t="shared" si="323"/>
        <v/>
      </c>
    </row>
    <row r="1420" spans="1:24" ht="14.4" x14ac:dyDescent="0.3">
      <c r="A1420" s="13"/>
      <c r="B1420" s="13"/>
      <c r="C1420" s="13"/>
      <c r="D1420" s="46"/>
      <c r="E1420" s="66"/>
      <c r="J1420" s="88" t="str">
        <f t="shared" si="311"/>
        <v/>
      </c>
      <c r="K1420" s="89" t="str">
        <f t="shared" ca="1" si="312"/>
        <v/>
      </c>
      <c r="L1420" s="88" t="str">
        <f t="shared" si="316"/>
        <v/>
      </c>
      <c r="M1420" s="90" t="str">
        <f ca="1">IF(J1420="","",VALUE(LEFT(OFFSET($E$7,$H$13*($J1420-1),0),MAX(ISNUMBER(VALUE(MID(OFFSET($E$7,$H$13*($J1420-1),0),{1,2,3,4,5,6,7,8,9},1)))*{1,2,3,4,5,6,7,8,9}))))</f>
        <v/>
      </c>
      <c r="N1420" s="90" t="str">
        <f t="shared" ca="1" si="310"/>
        <v/>
      </c>
      <c r="O1420" s="91" t="str">
        <f t="shared" si="317"/>
        <v/>
      </c>
      <c r="P1420" s="91" t="str">
        <f t="shared" si="318"/>
        <v/>
      </c>
      <c r="Q1420" s="92" t="str">
        <f t="shared" si="313"/>
        <v/>
      </c>
      <c r="R1420" s="92" t="str">
        <f t="shared" si="319"/>
        <v/>
      </c>
      <c r="S1420" s="92" t="str">
        <f t="shared" si="320"/>
        <v/>
      </c>
      <c r="T1420" s="92" t="str">
        <f t="shared" si="321"/>
        <v/>
      </c>
      <c r="U1420" s="94" t="str">
        <f t="shared" si="314"/>
        <v/>
      </c>
      <c r="V1420" s="95" t="str">
        <f t="shared" si="315"/>
        <v/>
      </c>
      <c r="W1420" s="95" t="str">
        <f t="shared" si="322"/>
        <v/>
      </c>
      <c r="X1420" s="96" t="str">
        <f t="shared" si="323"/>
        <v/>
      </c>
    </row>
    <row r="1421" spans="1:24" ht="14.4" x14ac:dyDescent="0.3">
      <c r="A1421" s="13"/>
      <c r="B1421" s="13"/>
      <c r="C1421" s="13"/>
      <c r="D1421" s="46"/>
      <c r="E1421" s="66"/>
      <c r="J1421" s="88" t="str">
        <f t="shared" si="311"/>
        <v/>
      </c>
      <c r="K1421" s="89" t="str">
        <f t="shared" ca="1" si="312"/>
        <v/>
      </c>
      <c r="L1421" s="88" t="str">
        <f t="shared" si="316"/>
        <v/>
      </c>
      <c r="M1421" s="90" t="str">
        <f ca="1">IF(J1421="","",VALUE(LEFT(OFFSET($E$7,$H$13*($J1421-1),0),MAX(ISNUMBER(VALUE(MID(OFFSET($E$7,$H$13*($J1421-1),0),{1,2,3,4,5,6,7,8,9},1)))*{1,2,3,4,5,6,7,8,9}))))</f>
        <v/>
      </c>
      <c r="N1421" s="90" t="str">
        <f t="shared" ca="1" si="310"/>
        <v/>
      </c>
      <c r="O1421" s="91" t="str">
        <f t="shared" si="317"/>
        <v/>
      </c>
      <c r="P1421" s="91" t="str">
        <f t="shared" si="318"/>
        <v/>
      </c>
      <c r="Q1421" s="92" t="str">
        <f t="shared" si="313"/>
        <v/>
      </c>
      <c r="R1421" s="92" t="str">
        <f t="shared" si="319"/>
        <v/>
      </c>
      <c r="S1421" s="92" t="str">
        <f t="shared" si="320"/>
        <v/>
      </c>
      <c r="T1421" s="92" t="str">
        <f t="shared" si="321"/>
        <v/>
      </c>
      <c r="U1421" s="94" t="str">
        <f t="shared" si="314"/>
        <v/>
      </c>
      <c r="V1421" s="95" t="str">
        <f t="shared" si="315"/>
        <v/>
      </c>
      <c r="W1421" s="95" t="str">
        <f t="shared" si="322"/>
        <v/>
      </c>
      <c r="X1421" s="96" t="str">
        <f t="shared" si="323"/>
        <v/>
      </c>
    </row>
    <row r="1422" spans="1:24" ht="14.4" x14ac:dyDescent="0.3">
      <c r="A1422" s="13"/>
      <c r="B1422" s="13"/>
      <c r="C1422" s="13"/>
      <c r="D1422" s="46"/>
      <c r="E1422" s="66"/>
      <c r="J1422" s="88" t="str">
        <f t="shared" si="311"/>
        <v/>
      </c>
      <c r="K1422" s="89" t="str">
        <f t="shared" ca="1" si="312"/>
        <v/>
      </c>
      <c r="L1422" s="88" t="str">
        <f t="shared" si="316"/>
        <v/>
      </c>
      <c r="M1422" s="90" t="str">
        <f ca="1">IF(J1422="","",VALUE(LEFT(OFFSET($E$7,$H$13*($J1422-1),0),MAX(ISNUMBER(VALUE(MID(OFFSET($E$7,$H$13*($J1422-1),0),{1,2,3,4,5,6,7,8,9},1)))*{1,2,3,4,5,6,7,8,9}))))</f>
        <v/>
      </c>
      <c r="N1422" s="90" t="str">
        <f t="shared" ca="1" si="310"/>
        <v/>
      </c>
      <c r="O1422" s="91" t="str">
        <f t="shared" si="317"/>
        <v/>
      </c>
      <c r="P1422" s="91" t="str">
        <f t="shared" si="318"/>
        <v/>
      </c>
      <c r="Q1422" s="92" t="str">
        <f t="shared" si="313"/>
        <v/>
      </c>
      <c r="R1422" s="92" t="str">
        <f t="shared" si="319"/>
        <v/>
      </c>
      <c r="S1422" s="92" t="str">
        <f t="shared" si="320"/>
        <v/>
      </c>
      <c r="T1422" s="92" t="str">
        <f t="shared" si="321"/>
        <v/>
      </c>
      <c r="U1422" s="94" t="str">
        <f t="shared" si="314"/>
        <v/>
      </c>
      <c r="V1422" s="95" t="str">
        <f t="shared" si="315"/>
        <v/>
      </c>
      <c r="W1422" s="95" t="str">
        <f t="shared" si="322"/>
        <v/>
      </c>
      <c r="X1422" s="96" t="str">
        <f t="shared" si="323"/>
        <v/>
      </c>
    </row>
    <row r="1423" spans="1:24" ht="14.4" x14ac:dyDescent="0.3">
      <c r="A1423" s="13"/>
      <c r="B1423" s="13"/>
      <c r="C1423" s="13"/>
      <c r="D1423" s="46"/>
      <c r="E1423" s="66"/>
      <c r="J1423" s="88" t="str">
        <f t="shared" si="311"/>
        <v/>
      </c>
      <c r="K1423" s="89" t="str">
        <f t="shared" ca="1" si="312"/>
        <v/>
      </c>
      <c r="L1423" s="88" t="str">
        <f t="shared" si="316"/>
        <v/>
      </c>
      <c r="M1423" s="90" t="str">
        <f ca="1">IF(J1423="","",VALUE(LEFT(OFFSET($E$7,$H$13*($J1423-1),0),MAX(ISNUMBER(VALUE(MID(OFFSET($E$7,$H$13*($J1423-1),0),{1,2,3,4,5,6,7,8,9},1)))*{1,2,3,4,5,6,7,8,9}))))</f>
        <v/>
      </c>
      <c r="N1423" s="90" t="str">
        <f t="shared" ca="1" si="310"/>
        <v/>
      </c>
      <c r="O1423" s="91" t="str">
        <f t="shared" si="317"/>
        <v/>
      </c>
      <c r="P1423" s="91" t="str">
        <f t="shared" si="318"/>
        <v/>
      </c>
      <c r="Q1423" s="92" t="str">
        <f t="shared" si="313"/>
        <v/>
      </c>
      <c r="R1423" s="92" t="str">
        <f t="shared" si="319"/>
        <v/>
      </c>
      <c r="S1423" s="92" t="str">
        <f t="shared" si="320"/>
        <v/>
      </c>
      <c r="T1423" s="92" t="str">
        <f t="shared" si="321"/>
        <v/>
      </c>
      <c r="U1423" s="94" t="str">
        <f t="shared" si="314"/>
        <v/>
      </c>
      <c r="V1423" s="95" t="str">
        <f t="shared" si="315"/>
        <v/>
      </c>
      <c r="W1423" s="95" t="str">
        <f t="shared" si="322"/>
        <v/>
      </c>
      <c r="X1423" s="96" t="str">
        <f t="shared" si="323"/>
        <v/>
      </c>
    </row>
    <row r="1424" spans="1:24" ht="14.4" x14ac:dyDescent="0.3">
      <c r="A1424" s="13"/>
      <c r="B1424" s="13"/>
      <c r="C1424" s="13"/>
      <c r="D1424" s="46"/>
      <c r="E1424" s="66"/>
      <c r="J1424" s="88" t="str">
        <f t="shared" si="311"/>
        <v/>
      </c>
      <c r="K1424" s="89" t="str">
        <f t="shared" ca="1" si="312"/>
        <v/>
      </c>
      <c r="L1424" s="88" t="str">
        <f t="shared" si="316"/>
        <v/>
      </c>
      <c r="M1424" s="90" t="str">
        <f ca="1">IF(J1424="","",VALUE(LEFT(OFFSET($E$7,$H$13*($J1424-1),0),MAX(ISNUMBER(VALUE(MID(OFFSET($E$7,$H$13*($J1424-1),0),{1,2,3,4,5,6,7,8,9},1)))*{1,2,3,4,5,6,7,8,9}))))</f>
        <v/>
      </c>
      <c r="N1424" s="90" t="str">
        <f t="shared" ca="1" si="310"/>
        <v/>
      </c>
      <c r="O1424" s="91" t="str">
        <f t="shared" si="317"/>
        <v/>
      </c>
      <c r="P1424" s="91" t="str">
        <f t="shared" si="318"/>
        <v/>
      </c>
      <c r="Q1424" s="92" t="str">
        <f t="shared" si="313"/>
        <v/>
      </c>
      <c r="R1424" s="92" t="str">
        <f t="shared" si="319"/>
        <v/>
      </c>
      <c r="S1424" s="92" t="str">
        <f t="shared" si="320"/>
        <v/>
      </c>
      <c r="T1424" s="92" t="str">
        <f t="shared" si="321"/>
        <v/>
      </c>
      <c r="U1424" s="94" t="str">
        <f t="shared" si="314"/>
        <v/>
      </c>
      <c r="V1424" s="95" t="str">
        <f t="shared" si="315"/>
        <v/>
      </c>
      <c r="W1424" s="95" t="str">
        <f t="shared" si="322"/>
        <v/>
      </c>
      <c r="X1424" s="96" t="str">
        <f t="shared" si="323"/>
        <v/>
      </c>
    </row>
    <row r="1425" spans="1:24" ht="14.4" x14ac:dyDescent="0.3">
      <c r="A1425" s="13"/>
      <c r="B1425" s="13"/>
      <c r="C1425" s="13"/>
      <c r="D1425" s="46"/>
      <c r="E1425" s="66"/>
      <c r="J1425" s="88" t="str">
        <f t="shared" si="311"/>
        <v/>
      </c>
      <c r="K1425" s="89" t="str">
        <f t="shared" ca="1" si="312"/>
        <v/>
      </c>
      <c r="L1425" s="88" t="str">
        <f t="shared" si="316"/>
        <v/>
      </c>
      <c r="M1425" s="90" t="str">
        <f ca="1">IF(J1425="","",VALUE(LEFT(OFFSET($E$7,$H$13*($J1425-1),0),MAX(ISNUMBER(VALUE(MID(OFFSET($E$7,$H$13*($J1425-1),0),{1,2,3,4,5,6,7,8,9},1)))*{1,2,3,4,5,6,7,8,9}))))</f>
        <v/>
      </c>
      <c r="N1425" s="90" t="str">
        <f t="shared" ca="1" si="310"/>
        <v/>
      </c>
      <c r="O1425" s="91" t="str">
        <f t="shared" si="317"/>
        <v/>
      </c>
      <c r="P1425" s="91" t="str">
        <f t="shared" si="318"/>
        <v/>
      </c>
      <c r="Q1425" s="92" t="str">
        <f t="shared" si="313"/>
        <v/>
      </c>
      <c r="R1425" s="92" t="str">
        <f t="shared" si="319"/>
        <v/>
      </c>
      <c r="S1425" s="92" t="str">
        <f t="shared" si="320"/>
        <v/>
      </c>
      <c r="T1425" s="92" t="str">
        <f t="shared" si="321"/>
        <v/>
      </c>
      <c r="U1425" s="94" t="str">
        <f t="shared" si="314"/>
        <v/>
      </c>
      <c r="V1425" s="95" t="str">
        <f t="shared" si="315"/>
        <v/>
      </c>
      <c r="W1425" s="95" t="str">
        <f t="shared" si="322"/>
        <v/>
      </c>
      <c r="X1425" s="96" t="str">
        <f t="shared" si="323"/>
        <v/>
      </c>
    </row>
    <row r="1426" spans="1:24" ht="14.4" x14ac:dyDescent="0.3">
      <c r="A1426" s="13"/>
      <c r="B1426" s="13"/>
      <c r="C1426" s="13"/>
      <c r="D1426" s="46"/>
      <c r="E1426" s="66"/>
      <c r="J1426" s="88" t="str">
        <f t="shared" si="311"/>
        <v/>
      </c>
      <c r="K1426" s="89" t="str">
        <f t="shared" ca="1" si="312"/>
        <v/>
      </c>
      <c r="L1426" s="88" t="str">
        <f t="shared" si="316"/>
        <v/>
      </c>
      <c r="M1426" s="90" t="str">
        <f ca="1">IF(J1426="","",VALUE(LEFT(OFFSET($E$7,$H$13*($J1426-1),0),MAX(ISNUMBER(VALUE(MID(OFFSET($E$7,$H$13*($J1426-1),0),{1,2,3,4,5,6,7,8,9},1)))*{1,2,3,4,5,6,7,8,9}))))</f>
        <v/>
      </c>
      <c r="N1426" s="90" t="str">
        <f t="shared" ca="1" si="310"/>
        <v/>
      </c>
      <c r="O1426" s="91" t="str">
        <f t="shared" si="317"/>
        <v/>
      </c>
      <c r="P1426" s="91" t="str">
        <f t="shared" si="318"/>
        <v/>
      </c>
      <c r="Q1426" s="92" t="str">
        <f t="shared" si="313"/>
        <v/>
      </c>
      <c r="R1426" s="92" t="str">
        <f t="shared" si="319"/>
        <v/>
      </c>
      <c r="S1426" s="92" t="str">
        <f t="shared" si="320"/>
        <v/>
      </c>
      <c r="T1426" s="92" t="str">
        <f t="shared" si="321"/>
        <v/>
      </c>
      <c r="U1426" s="94" t="str">
        <f t="shared" si="314"/>
        <v/>
      </c>
      <c r="V1426" s="95" t="str">
        <f t="shared" si="315"/>
        <v/>
      </c>
      <c r="W1426" s="95" t="str">
        <f t="shared" si="322"/>
        <v/>
      </c>
      <c r="X1426" s="96" t="str">
        <f t="shared" si="323"/>
        <v/>
      </c>
    </row>
    <row r="1427" spans="1:24" ht="14.4" x14ac:dyDescent="0.3">
      <c r="A1427" s="13"/>
      <c r="B1427" s="13"/>
      <c r="C1427" s="13"/>
      <c r="D1427" s="46"/>
      <c r="E1427" s="66"/>
      <c r="J1427" s="88" t="str">
        <f t="shared" si="311"/>
        <v/>
      </c>
      <c r="K1427" s="89" t="str">
        <f t="shared" ca="1" si="312"/>
        <v/>
      </c>
      <c r="L1427" s="88" t="str">
        <f t="shared" si="316"/>
        <v/>
      </c>
      <c r="M1427" s="90" t="str">
        <f ca="1">IF(J1427="","",VALUE(LEFT(OFFSET($E$7,$H$13*($J1427-1),0),MAX(ISNUMBER(VALUE(MID(OFFSET($E$7,$H$13*($J1427-1),0),{1,2,3,4,5,6,7,8,9},1)))*{1,2,3,4,5,6,7,8,9}))))</f>
        <v/>
      </c>
      <c r="N1427" s="90" t="str">
        <f t="shared" ca="1" si="310"/>
        <v/>
      </c>
      <c r="O1427" s="91" t="str">
        <f t="shared" si="317"/>
        <v/>
      </c>
      <c r="P1427" s="91" t="str">
        <f t="shared" si="318"/>
        <v/>
      </c>
      <c r="Q1427" s="92" t="str">
        <f t="shared" si="313"/>
        <v/>
      </c>
      <c r="R1427" s="92" t="str">
        <f t="shared" si="319"/>
        <v/>
      </c>
      <c r="S1427" s="92" t="str">
        <f t="shared" si="320"/>
        <v/>
      </c>
      <c r="T1427" s="92" t="str">
        <f t="shared" si="321"/>
        <v/>
      </c>
      <c r="U1427" s="94" t="str">
        <f t="shared" si="314"/>
        <v/>
      </c>
      <c r="V1427" s="95" t="str">
        <f t="shared" si="315"/>
        <v/>
      </c>
      <c r="W1427" s="95" t="str">
        <f t="shared" si="322"/>
        <v/>
      </c>
      <c r="X1427" s="96" t="str">
        <f t="shared" si="323"/>
        <v/>
      </c>
    </row>
    <row r="1428" spans="1:24" ht="14.4" x14ac:dyDescent="0.3">
      <c r="A1428" s="13"/>
      <c r="B1428" s="13"/>
      <c r="C1428" s="13"/>
      <c r="D1428" s="46"/>
      <c r="E1428" s="66"/>
      <c r="J1428" s="88" t="str">
        <f t="shared" si="311"/>
        <v/>
      </c>
      <c r="K1428" s="89" t="str">
        <f t="shared" ca="1" si="312"/>
        <v/>
      </c>
      <c r="L1428" s="88" t="str">
        <f t="shared" si="316"/>
        <v/>
      </c>
      <c r="M1428" s="90" t="str">
        <f ca="1">IF(J1428="","",VALUE(LEFT(OFFSET($E$7,$H$13*($J1428-1),0),MAX(ISNUMBER(VALUE(MID(OFFSET($E$7,$H$13*($J1428-1),0),{1,2,3,4,5,6,7,8,9},1)))*{1,2,3,4,5,6,7,8,9}))))</f>
        <v/>
      </c>
      <c r="N1428" s="90" t="str">
        <f t="shared" ca="1" si="310"/>
        <v/>
      </c>
      <c r="O1428" s="91" t="str">
        <f t="shared" si="317"/>
        <v/>
      </c>
      <c r="P1428" s="91" t="str">
        <f t="shared" si="318"/>
        <v/>
      </c>
      <c r="Q1428" s="92" t="str">
        <f t="shared" si="313"/>
        <v/>
      </c>
      <c r="R1428" s="92" t="str">
        <f t="shared" si="319"/>
        <v/>
      </c>
      <c r="S1428" s="92" t="str">
        <f t="shared" si="320"/>
        <v/>
      </c>
      <c r="T1428" s="92" t="str">
        <f t="shared" si="321"/>
        <v/>
      </c>
      <c r="U1428" s="94" t="str">
        <f t="shared" si="314"/>
        <v/>
      </c>
      <c r="V1428" s="95" t="str">
        <f t="shared" si="315"/>
        <v/>
      </c>
      <c r="W1428" s="95" t="str">
        <f t="shared" si="322"/>
        <v/>
      </c>
      <c r="X1428" s="96" t="str">
        <f t="shared" si="323"/>
        <v/>
      </c>
    </row>
    <row r="1429" spans="1:24" ht="14.4" x14ac:dyDescent="0.3">
      <c r="A1429" s="13"/>
      <c r="B1429" s="13"/>
      <c r="C1429" s="13"/>
      <c r="D1429" s="46"/>
      <c r="E1429" s="66"/>
      <c r="J1429" s="88" t="str">
        <f t="shared" si="311"/>
        <v/>
      </c>
      <c r="K1429" s="89" t="str">
        <f t="shared" ca="1" si="312"/>
        <v/>
      </c>
      <c r="L1429" s="88" t="str">
        <f t="shared" si="316"/>
        <v/>
      </c>
      <c r="M1429" s="90" t="str">
        <f ca="1">IF(J1429="","",VALUE(LEFT(OFFSET($E$7,$H$13*($J1429-1),0),MAX(ISNUMBER(VALUE(MID(OFFSET($E$7,$H$13*($J1429-1),0),{1,2,3,4,5,6,7,8,9},1)))*{1,2,3,4,5,6,7,8,9}))))</f>
        <v/>
      </c>
      <c r="N1429" s="90" t="str">
        <f t="shared" ca="1" si="310"/>
        <v/>
      </c>
      <c r="O1429" s="91" t="str">
        <f t="shared" si="317"/>
        <v/>
      </c>
      <c r="P1429" s="91" t="str">
        <f t="shared" si="318"/>
        <v/>
      </c>
      <c r="Q1429" s="92" t="str">
        <f t="shared" si="313"/>
        <v/>
      </c>
      <c r="R1429" s="92" t="str">
        <f t="shared" si="319"/>
        <v/>
      </c>
      <c r="S1429" s="92" t="str">
        <f t="shared" si="320"/>
        <v/>
      </c>
      <c r="T1429" s="92" t="str">
        <f t="shared" si="321"/>
        <v/>
      </c>
      <c r="U1429" s="94" t="str">
        <f t="shared" si="314"/>
        <v/>
      </c>
      <c r="V1429" s="95" t="str">
        <f t="shared" si="315"/>
        <v/>
      </c>
      <c r="W1429" s="95" t="str">
        <f t="shared" si="322"/>
        <v/>
      </c>
      <c r="X1429" s="96" t="str">
        <f t="shared" si="323"/>
        <v/>
      </c>
    </row>
    <row r="1430" spans="1:24" ht="14.4" x14ac:dyDescent="0.3">
      <c r="A1430" s="13"/>
      <c r="B1430" s="13"/>
      <c r="C1430" s="13"/>
      <c r="D1430" s="46"/>
      <c r="E1430" s="66"/>
      <c r="J1430" s="88" t="str">
        <f t="shared" si="311"/>
        <v/>
      </c>
      <c r="K1430" s="89" t="str">
        <f t="shared" ca="1" si="312"/>
        <v/>
      </c>
      <c r="L1430" s="88" t="str">
        <f t="shared" si="316"/>
        <v/>
      </c>
      <c r="M1430" s="90" t="str">
        <f ca="1">IF(J1430="","",VALUE(LEFT(OFFSET($E$7,$H$13*($J1430-1),0),MAX(ISNUMBER(VALUE(MID(OFFSET($E$7,$H$13*($J1430-1),0),{1,2,3,4,5,6,7,8,9},1)))*{1,2,3,4,5,6,7,8,9}))))</f>
        <v/>
      </c>
      <c r="N1430" s="90" t="str">
        <f t="shared" ca="1" si="310"/>
        <v/>
      </c>
      <c r="O1430" s="91" t="str">
        <f t="shared" si="317"/>
        <v/>
      </c>
      <c r="P1430" s="91" t="str">
        <f t="shared" si="318"/>
        <v/>
      </c>
      <c r="Q1430" s="92" t="str">
        <f t="shared" si="313"/>
        <v/>
      </c>
      <c r="R1430" s="92" t="str">
        <f t="shared" si="319"/>
        <v/>
      </c>
      <c r="S1430" s="92" t="str">
        <f t="shared" si="320"/>
        <v/>
      </c>
      <c r="T1430" s="92" t="str">
        <f t="shared" si="321"/>
        <v/>
      </c>
      <c r="U1430" s="94" t="str">
        <f t="shared" si="314"/>
        <v/>
      </c>
      <c r="V1430" s="95" t="str">
        <f t="shared" si="315"/>
        <v/>
      </c>
      <c r="W1430" s="95" t="str">
        <f t="shared" si="322"/>
        <v/>
      </c>
      <c r="X1430" s="96" t="str">
        <f t="shared" si="323"/>
        <v/>
      </c>
    </row>
    <row r="1431" spans="1:24" ht="14.4" x14ac:dyDescent="0.3">
      <c r="A1431" s="13"/>
      <c r="B1431" s="13"/>
      <c r="C1431" s="13"/>
      <c r="D1431" s="46"/>
      <c r="E1431" s="66"/>
      <c r="J1431" s="88" t="str">
        <f t="shared" si="311"/>
        <v/>
      </c>
      <c r="K1431" s="89" t="str">
        <f t="shared" ca="1" si="312"/>
        <v/>
      </c>
      <c r="L1431" s="88" t="str">
        <f t="shared" si="316"/>
        <v/>
      </c>
      <c r="M1431" s="90" t="str">
        <f ca="1">IF(J1431="","",VALUE(LEFT(OFFSET($E$7,$H$13*($J1431-1),0),MAX(ISNUMBER(VALUE(MID(OFFSET($E$7,$H$13*($J1431-1),0),{1,2,3,4,5,6,7,8,9},1)))*{1,2,3,4,5,6,7,8,9}))))</f>
        <v/>
      </c>
      <c r="N1431" s="90" t="str">
        <f t="shared" ca="1" si="310"/>
        <v/>
      </c>
      <c r="O1431" s="91" t="str">
        <f t="shared" si="317"/>
        <v/>
      </c>
      <c r="P1431" s="91" t="str">
        <f t="shared" si="318"/>
        <v/>
      </c>
      <c r="Q1431" s="92" t="str">
        <f t="shared" si="313"/>
        <v/>
      </c>
      <c r="R1431" s="92" t="str">
        <f t="shared" si="319"/>
        <v/>
      </c>
      <c r="S1431" s="92" t="str">
        <f t="shared" si="320"/>
        <v/>
      </c>
      <c r="T1431" s="92" t="str">
        <f t="shared" si="321"/>
        <v/>
      </c>
      <c r="U1431" s="94" t="str">
        <f t="shared" si="314"/>
        <v/>
      </c>
      <c r="V1431" s="95" t="str">
        <f t="shared" si="315"/>
        <v/>
      </c>
      <c r="W1431" s="95" t="str">
        <f t="shared" si="322"/>
        <v/>
      </c>
      <c r="X1431" s="96" t="str">
        <f t="shared" si="323"/>
        <v/>
      </c>
    </row>
    <row r="1432" spans="1:24" ht="14.4" x14ac:dyDescent="0.3">
      <c r="A1432" s="13"/>
      <c r="B1432" s="13"/>
      <c r="C1432" s="13"/>
      <c r="D1432" s="46"/>
      <c r="E1432" s="66"/>
      <c r="J1432" s="88" t="str">
        <f t="shared" si="311"/>
        <v/>
      </c>
      <c r="K1432" s="89" t="str">
        <f t="shared" ca="1" si="312"/>
        <v/>
      </c>
      <c r="L1432" s="88" t="str">
        <f t="shared" si="316"/>
        <v/>
      </c>
      <c r="M1432" s="90" t="str">
        <f ca="1">IF(J1432="","",VALUE(LEFT(OFFSET($E$7,$H$13*($J1432-1),0),MAX(ISNUMBER(VALUE(MID(OFFSET($E$7,$H$13*($J1432-1),0),{1,2,3,4,5,6,7,8,9},1)))*{1,2,3,4,5,6,7,8,9}))))</f>
        <v/>
      </c>
      <c r="N1432" s="90" t="str">
        <f t="shared" ca="1" si="310"/>
        <v/>
      </c>
      <c r="O1432" s="91" t="str">
        <f t="shared" si="317"/>
        <v/>
      </c>
      <c r="P1432" s="91" t="str">
        <f t="shared" si="318"/>
        <v/>
      </c>
      <c r="Q1432" s="92" t="str">
        <f t="shared" si="313"/>
        <v/>
      </c>
      <c r="R1432" s="92" t="str">
        <f t="shared" si="319"/>
        <v/>
      </c>
      <c r="S1432" s="92" t="str">
        <f t="shared" si="320"/>
        <v/>
      </c>
      <c r="T1432" s="92" t="str">
        <f t="shared" si="321"/>
        <v/>
      </c>
      <c r="U1432" s="94" t="str">
        <f t="shared" si="314"/>
        <v/>
      </c>
      <c r="V1432" s="95" t="str">
        <f t="shared" si="315"/>
        <v/>
      </c>
      <c r="W1432" s="95" t="str">
        <f t="shared" si="322"/>
        <v/>
      </c>
      <c r="X1432" s="96" t="str">
        <f t="shared" si="323"/>
        <v/>
      </c>
    </row>
    <row r="1433" spans="1:24" ht="14.4" x14ac:dyDescent="0.3">
      <c r="A1433" s="13"/>
      <c r="B1433" s="13"/>
      <c r="C1433" s="13"/>
      <c r="D1433" s="46"/>
      <c r="E1433" s="66"/>
      <c r="J1433" s="88" t="str">
        <f t="shared" si="311"/>
        <v/>
      </c>
      <c r="K1433" s="89" t="str">
        <f t="shared" ca="1" si="312"/>
        <v/>
      </c>
      <c r="L1433" s="88" t="str">
        <f t="shared" si="316"/>
        <v/>
      </c>
      <c r="M1433" s="90" t="str">
        <f ca="1">IF(J1433="","",VALUE(LEFT(OFFSET($E$7,$H$13*($J1433-1),0),MAX(ISNUMBER(VALUE(MID(OFFSET($E$7,$H$13*($J1433-1),0),{1,2,3,4,5,6,7,8,9},1)))*{1,2,3,4,5,6,7,8,9}))))</f>
        <v/>
      </c>
      <c r="N1433" s="90" t="str">
        <f t="shared" ca="1" si="310"/>
        <v/>
      </c>
      <c r="O1433" s="91" t="str">
        <f t="shared" si="317"/>
        <v/>
      </c>
      <c r="P1433" s="91" t="str">
        <f t="shared" si="318"/>
        <v/>
      </c>
      <c r="Q1433" s="92" t="str">
        <f t="shared" si="313"/>
        <v/>
      </c>
      <c r="R1433" s="92" t="str">
        <f t="shared" si="319"/>
        <v/>
      </c>
      <c r="S1433" s="92" t="str">
        <f t="shared" si="320"/>
        <v/>
      </c>
      <c r="T1433" s="92" t="str">
        <f t="shared" si="321"/>
        <v/>
      </c>
      <c r="U1433" s="94" t="str">
        <f t="shared" si="314"/>
        <v/>
      </c>
      <c r="V1433" s="95" t="str">
        <f t="shared" si="315"/>
        <v/>
      </c>
      <c r="W1433" s="95" t="str">
        <f t="shared" si="322"/>
        <v/>
      </c>
      <c r="X1433" s="96" t="str">
        <f t="shared" si="323"/>
        <v/>
      </c>
    </row>
    <row r="1434" spans="1:24" ht="14.4" x14ac:dyDescent="0.3">
      <c r="A1434" s="13"/>
      <c r="B1434" s="13"/>
      <c r="C1434" s="13"/>
      <c r="D1434" s="46"/>
      <c r="E1434" s="66"/>
      <c r="J1434" s="88" t="str">
        <f t="shared" si="311"/>
        <v/>
      </c>
      <c r="K1434" s="89" t="str">
        <f t="shared" ca="1" si="312"/>
        <v/>
      </c>
      <c r="L1434" s="88" t="str">
        <f t="shared" si="316"/>
        <v/>
      </c>
      <c r="M1434" s="90" t="str">
        <f ca="1">IF(J1434="","",VALUE(LEFT(OFFSET($E$7,$H$13*($J1434-1),0),MAX(ISNUMBER(VALUE(MID(OFFSET($E$7,$H$13*($J1434-1),0),{1,2,3,4,5,6,7,8,9},1)))*{1,2,3,4,5,6,7,8,9}))))</f>
        <v/>
      </c>
      <c r="N1434" s="90" t="str">
        <f t="shared" ca="1" si="310"/>
        <v/>
      </c>
      <c r="O1434" s="91" t="str">
        <f t="shared" si="317"/>
        <v/>
      </c>
      <c r="P1434" s="91" t="str">
        <f t="shared" si="318"/>
        <v/>
      </c>
      <c r="Q1434" s="92" t="str">
        <f t="shared" si="313"/>
        <v/>
      </c>
      <c r="R1434" s="92" t="str">
        <f t="shared" si="319"/>
        <v/>
      </c>
      <c r="S1434" s="92" t="str">
        <f t="shared" si="320"/>
        <v/>
      </c>
      <c r="T1434" s="92" t="str">
        <f t="shared" si="321"/>
        <v/>
      </c>
      <c r="U1434" s="94" t="str">
        <f t="shared" si="314"/>
        <v/>
      </c>
      <c r="V1434" s="95" t="str">
        <f t="shared" si="315"/>
        <v/>
      </c>
      <c r="W1434" s="95" t="str">
        <f t="shared" si="322"/>
        <v/>
      </c>
      <c r="X1434" s="96" t="str">
        <f t="shared" si="323"/>
        <v/>
      </c>
    </row>
    <row r="1435" spans="1:24" ht="14.4" x14ac:dyDescent="0.3">
      <c r="A1435" s="13"/>
      <c r="B1435" s="13"/>
      <c r="C1435" s="13"/>
      <c r="D1435" s="46"/>
      <c r="E1435" s="66"/>
      <c r="J1435" s="88" t="str">
        <f t="shared" si="311"/>
        <v/>
      </c>
      <c r="K1435" s="89" t="str">
        <f t="shared" ca="1" si="312"/>
        <v/>
      </c>
      <c r="L1435" s="88" t="str">
        <f t="shared" si="316"/>
        <v/>
      </c>
      <c r="M1435" s="90" t="str">
        <f ca="1">IF(J1435="","",VALUE(LEFT(OFFSET($E$7,$H$13*($J1435-1),0),MAX(ISNUMBER(VALUE(MID(OFFSET($E$7,$H$13*($J1435-1),0),{1,2,3,4,5,6,7,8,9},1)))*{1,2,3,4,5,6,7,8,9}))))</f>
        <v/>
      </c>
      <c r="N1435" s="90" t="str">
        <f t="shared" ca="1" si="310"/>
        <v/>
      </c>
      <c r="O1435" s="91" t="str">
        <f t="shared" si="317"/>
        <v/>
      </c>
      <c r="P1435" s="91" t="str">
        <f t="shared" si="318"/>
        <v/>
      </c>
      <c r="Q1435" s="92" t="str">
        <f t="shared" si="313"/>
        <v/>
      </c>
      <c r="R1435" s="92" t="str">
        <f t="shared" si="319"/>
        <v/>
      </c>
      <c r="S1435" s="92" t="str">
        <f t="shared" si="320"/>
        <v/>
      </c>
      <c r="T1435" s="92" t="str">
        <f t="shared" si="321"/>
        <v/>
      </c>
      <c r="U1435" s="94" t="str">
        <f t="shared" si="314"/>
        <v/>
      </c>
      <c r="V1435" s="95" t="str">
        <f t="shared" si="315"/>
        <v/>
      </c>
      <c r="W1435" s="95" t="str">
        <f t="shared" si="322"/>
        <v/>
      </c>
      <c r="X1435" s="96" t="str">
        <f t="shared" si="323"/>
        <v/>
      </c>
    </row>
    <row r="1436" spans="1:24" ht="14.4" x14ac:dyDescent="0.3">
      <c r="A1436" s="13"/>
      <c r="B1436" s="13"/>
      <c r="C1436" s="13"/>
      <c r="D1436" s="46"/>
      <c r="E1436" s="66"/>
      <c r="J1436" s="88" t="str">
        <f t="shared" si="311"/>
        <v/>
      </c>
      <c r="K1436" s="89" t="str">
        <f t="shared" ca="1" si="312"/>
        <v/>
      </c>
      <c r="L1436" s="88" t="str">
        <f t="shared" si="316"/>
        <v/>
      </c>
      <c r="M1436" s="90" t="str">
        <f ca="1">IF(J1436="","",VALUE(LEFT(OFFSET($E$7,$H$13*($J1436-1),0),MAX(ISNUMBER(VALUE(MID(OFFSET($E$7,$H$13*($J1436-1),0),{1,2,3,4,5,6,7,8,9},1)))*{1,2,3,4,5,6,7,8,9}))))</f>
        <v/>
      </c>
      <c r="N1436" s="90" t="str">
        <f t="shared" ca="1" si="310"/>
        <v/>
      </c>
      <c r="O1436" s="91" t="str">
        <f t="shared" si="317"/>
        <v/>
      </c>
      <c r="P1436" s="91" t="str">
        <f t="shared" si="318"/>
        <v/>
      </c>
      <c r="Q1436" s="92" t="str">
        <f t="shared" si="313"/>
        <v/>
      </c>
      <c r="R1436" s="92" t="str">
        <f t="shared" si="319"/>
        <v/>
      </c>
      <c r="S1436" s="92" t="str">
        <f t="shared" si="320"/>
        <v/>
      </c>
      <c r="T1436" s="92" t="str">
        <f t="shared" si="321"/>
        <v/>
      </c>
      <c r="U1436" s="94" t="str">
        <f t="shared" si="314"/>
        <v/>
      </c>
      <c r="V1436" s="95" t="str">
        <f t="shared" si="315"/>
        <v/>
      </c>
      <c r="W1436" s="95" t="str">
        <f t="shared" si="322"/>
        <v/>
      </c>
      <c r="X1436" s="96" t="str">
        <f t="shared" si="323"/>
        <v/>
      </c>
    </row>
    <row r="1437" spans="1:24" ht="14.4" x14ac:dyDescent="0.3">
      <c r="A1437" s="13"/>
      <c r="B1437" s="13"/>
      <c r="C1437" s="13"/>
      <c r="D1437" s="46"/>
      <c r="E1437" s="66"/>
      <c r="J1437" s="88" t="str">
        <f t="shared" si="311"/>
        <v/>
      </c>
      <c r="K1437" s="89" t="str">
        <f t="shared" ca="1" si="312"/>
        <v/>
      </c>
      <c r="L1437" s="88" t="str">
        <f t="shared" si="316"/>
        <v/>
      </c>
      <c r="M1437" s="90" t="str">
        <f ca="1">IF(J1437="","",VALUE(LEFT(OFFSET($E$7,$H$13*($J1437-1),0),MAX(ISNUMBER(VALUE(MID(OFFSET($E$7,$H$13*($J1437-1),0),{1,2,3,4,5,6,7,8,9},1)))*{1,2,3,4,5,6,7,8,9}))))</f>
        <v/>
      </c>
      <c r="N1437" s="90" t="str">
        <f t="shared" ca="1" si="310"/>
        <v/>
      </c>
      <c r="O1437" s="91" t="str">
        <f t="shared" si="317"/>
        <v/>
      </c>
      <c r="P1437" s="91" t="str">
        <f t="shared" si="318"/>
        <v/>
      </c>
      <c r="Q1437" s="92" t="str">
        <f t="shared" si="313"/>
        <v/>
      </c>
      <c r="R1437" s="92" t="str">
        <f t="shared" si="319"/>
        <v/>
      </c>
      <c r="S1437" s="92" t="str">
        <f t="shared" si="320"/>
        <v/>
      </c>
      <c r="T1437" s="92" t="str">
        <f t="shared" si="321"/>
        <v/>
      </c>
      <c r="U1437" s="94" t="str">
        <f t="shared" si="314"/>
        <v/>
      </c>
      <c r="V1437" s="95" t="str">
        <f t="shared" si="315"/>
        <v/>
      </c>
      <c r="W1437" s="95" t="str">
        <f t="shared" si="322"/>
        <v/>
      </c>
      <c r="X1437" s="96" t="str">
        <f t="shared" si="323"/>
        <v/>
      </c>
    </row>
    <row r="1438" spans="1:24" ht="14.4" x14ac:dyDescent="0.3">
      <c r="A1438" s="13"/>
      <c r="B1438" s="13"/>
      <c r="C1438" s="13"/>
      <c r="D1438" s="46"/>
      <c r="E1438" s="66"/>
      <c r="J1438" s="88" t="str">
        <f t="shared" si="311"/>
        <v/>
      </c>
      <c r="K1438" s="89" t="str">
        <f t="shared" ca="1" si="312"/>
        <v/>
      </c>
      <c r="L1438" s="88" t="str">
        <f t="shared" si="316"/>
        <v/>
      </c>
      <c r="M1438" s="90" t="str">
        <f ca="1">IF(J1438="","",VALUE(LEFT(OFFSET($E$7,$H$13*($J1438-1),0),MAX(ISNUMBER(VALUE(MID(OFFSET($E$7,$H$13*($J1438-1),0),{1,2,3,4,5,6,7,8,9},1)))*{1,2,3,4,5,6,7,8,9}))))</f>
        <v/>
      </c>
      <c r="N1438" s="90" t="str">
        <f t="shared" ca="1" si="310"/>
        <v/>
      </c>
      <c r="O1438" s="91" t="str">
        <f t="shared" si="317"/>
        <v/>
      </c>
      <c r="P1438" s="91" t="str">
        <f t="shared" si="318"/>
        <v/>
      </c>
      <c r="Q1438" s="92" t="str">
        <f t="shared" si="313"/>
        <v/>
      </c>
      <c r="R1438" s="92" t="str">
        <f t="shared" si="319"/>
        <v/>
      </c>
      <c r="S1438" s="92" t="str">
        <f t="shared" si="320"/>
        <v/>
      </c>
      <c r="T1438" s="92" t="str">
        <f t="shared" si="321"/>
        <v/>
      </c>
      <c r="U1438" s="94" t="str">
        <f t="shared" si="314"/>
        <v/>
      </c>
      <c r="V1438" s="95" t="str">
        <f t="shared" si="315"/>
        <v/>
      </c>
      <c r="W1438" s="95" t="str">
        <f t="shared" si="322"/>
        <v/>
      </c>
      <c r="X1438" s="96" t="str">
        <f t="shared" si="323"/>
        <v/>
      </c>
    </row>
    <row r="1439" spans="1:24" ht="14.4" x14ac:dyDescent="0.3">
      <c r="A1439" s="13"/>
      <c r="B1439" s="13"/>
      <c r="C1439" s="13"/>
      <c r="D1439" s="46"/>
      <c r="E1439" s="66"/>
      <c r="J1439" s="88" t="str">
        <f t="shared" si="311"/>
        <v/>
      </c>
      <c r="K1439" s="89" t="str">
        <f t="shared" ca="1" si="312"/>
        <v/>
      </c>
      <c r="L1439" s="88" t="str">
        <f t="shared" si="316"/>
        <v/>
      </c>
      <c r="M1439" s="90" t="str">
        <f ca="1">IF(J1439="","",VALUE(LEFT(OFFSET($E$7,$H$13*($J1439-1),0),MAX(ISNUMBER(VALUE(MID(OFFSET($E$7,$H$13*($J1439-1),0),{1,2,3,4,5,6,7,8,9},1)))*{1,2,3,4,5,6,7,8,9}))))</f>
        <v/>
      </c>
      <c r="N1439" s="90" t="str">
        <f t="shared" ca="1" si="310"/>
        <v/>
      </c>
      <c r="O1439" s="91" t="str">
        <f t="shared" si="317"/>
        <v/>
      </c>
      <c r="P1439" s="91" t="str">
        <f t="shared" si="318"/>
        <v/>
      </c>
      <c r="Q1439" s="92" t="str">
        <f t="shared" si="313"/>
        <v/>
      </c>
      <c r="R1439" s="92" t="str">
        <f t="shared" si="319"/>
        <v/>
      </c>
      <c r="S1439" s="92" t="str">
        <f t="shared" si="320"/>
        <v/>
      </c>
      <c r="T1439" s="92" t="str">
        <f t="shared" si="321"/>
        <v/>
      </c>
      <c r="U1439" s="94" t="str">
        <f t="shared" si="314"/>
        <v/>
      </c>
      <c r="V1439" s="95" t="str">
        <f t="shared" si="315"/>
        <v/>
      </c>
      <c r="W1439" s="95" t="str">
        <f t="shared" si="322"/>
        <v/>
      </c>
      <c r="X1439" s="96" t="str">
        <f t="shared" si="323"/>
        <v/>
      </c>
    </row>
    <row r="1440" spans="1:24" ht="14.4" x14ac:dyDescent="0.3">
      <c r="A1440" s="13"/>
      <c r="B1440" s="13"/>
      <c r="C1440" s="13"/>
      <c r="D1440" s="46"/>
      <c r="E1440" s="66"/>
      <c r="J1440" s="88" t="str">
        <f t="shared" si="311"/>
        <v/>
      </c>
      <c r="K1440" s="89" t="str">
        <f t="shared" ca="1" si="312"/>
        <v/>
      </c>
      <c r="L1440" s="88" t="str">
        <f t="shared" si="316"/>
        <v/>
      </c>
      <c r="M1440" s="90" t="str">
        <f ca="1">IF(J1440="","",VALUE(LEFT(OFFSET($E$7,$H$13*($J1440-1),0),MAX(ISNUMBER(VALUE(MID(OFFSET($E$7,$H$13*($J1440-1),0),{1,2,3,4,5,6,7,8,9},1)))*{1,2,3,4,5,6,7,8,9}))))</f>
        <v/>
      </c>
      <c r="N1440" s="90" t="str">
        <f t="shared" ca="1" si="310"/>
        <v/>
      </c>
      <c r="O1440" s="91" t="str">
        <f t="shared" si="317"/>
        <v/>
      </c>
      <c r="P1440" s="91" t="str">
        <f t="shared" si="318"/>
        <v/>
      </c>
      <c r="Q1440" s="92" t="str">
        <f t="shared" si="313"/>
        <v/>
      </c>
      <c r="R1440" s="92" t="str">
        <f t="shared" si="319"/>
        <v/>
      </c>
      <c r="S1440" s="92" t="str">
        <f t="shared" si="320"/>
        <v/>
      </c>
      <c r="T1440" s="92" t="str">
        <f t="shared" si="321"/>
        <v/>
      </c>
      <c r="U1440" s="94" t="str">
        <f t="shared" si="314"/>
        <v/>
      </c>
      <c r="V1440" s="95" t="str">
        <f t="shared" si="315"/>
        <v/>
      </c>
      <c r="W1440" s="95" t="str">
        <f t="shared" si="322"/>
        <v/>
      </c>
      <c r="X1440" s="96" t="str">
        <f t="shared" si="323"/>
        <v/>
      </c>
    </row>
    <row r="1441" spans="1:24" ht="14.4" x14ac:dyDescent="0.3">
      <c r="A1441" s="13"/>
      <c r="B1441" s="13"/>
      <c r="C1441" s="13"/>
      <c r="D1441" s="46"/>
      <c r="E1441" s="66"/>
      <c r="J1441" s="88" t="str">
        <f t="shared" si="311"/>
        <v/>
      </c>
      <c r="K1441" s="89" t="str">
        <f t="shared" ca="1" si="312"/>
        <v/>
      </c>
      <c r="L1441" s="88" t="str">
        <f t="shared" si="316"/>
        <v/>
      </c>
      <c r="M1441" s="90" t="str">
        <f ca="1">IF(J1441="","",VALUE(LEFT(OFFSET($E$7,$H$13*($J1441-1),0),MAX(ISNUMBER(VALUE(MID(OFFSET($E$7,$H$13*($J1441-1),0),{1,2,3,4,5,6,7,8,9},1)))*{1,2,3,4,5,6,7,8,9}))))</f>
        <v/>
      </c>
      <c r="N1441" s="90" t="str">
        <f t="shared" ca="1" si="310"/>
        <v/>
      </c>
      <c r="O1441" s="91" t="str">
        <f t="shared" si="317"/>
        <v/>
      </c>
      <c r="P1441" s="91" t="str">
        <f t="shared" si="318"/>
        <v/>
      </c>
      <c r="Q1441" s="92" t="str">
        <f t="shared" si="313"/>
        <v/>
      </c>
      <c r="R1441" s="92" t="str">
        <f t="shared" si="319"/>
        <v/>
      </c>
      <c r="S1441" s="92" t="str">
        <f t="shared" si="320"/>
        <v/>
      </c>
      <c r="T1441" s="92" t="str">
        <f t="shared" si="321"/>
        <v/>
      </c>
      <c r="U1441" s="94" t="str">
        <f t="shared" si="314"/>
        <v/>
      </c>
      <c r="V1441" s="95" t="str">
        <f t="shared" si="315"/>
        <v/>
      </c>
      <c r="W1441" s="95" t="str">
        <f t="shared" si="322"/>
        <v/>
      </c>
      <c r="X1441" s="96" t="str">
        <f t="shared" si="323"/>
        <v/>
      </c>
    </row>
    <row r="1442" spans="1:24" ht="14.4" x14ac:dyDescent="0.3">
      <c r="A1442" s="13"/>
      <c r="B1442" s="13"/>
      <c r="C1442" s="13"/>
      <c r="D1442" s="46"/>
      <c r="E1442" s="66"/>
      <c r="J1442" s="88" t="str">
        <f t="shared" si="311"/>
        <v/>
      </c>
      <c r="K1442" s="89" t="str">
        <f t="shared" ca="1" si="312"/>
        <v/>
      </c>
      <c r="L1442" s="88" t="str">
        <f t="shared" si="316"/>
        <v/>
      </c>
      <c r="M1442" s="90" t="str">
        <f ca="1">IF(J1442="","",VALUE(LEFT(OFFSET($E$7,$H$13*($J1442-1),0),MAX(ISNUMBER(VALUE(MID(OFFSET($E$7,$H$13*($J1442-1),0),{1,2,3,4,5,6,7,8,9},1)))*{1,2,3,4,5,6,7,8,9}))))</f>
        <v/>
      </c>
      <c r="N1442" s="90" t="str">
        <f t="shared" ca="1" si="310"/>
        <v/>
      </c>
      <c r="O1442" s="91" t="str">
        <f t="shared" si="317"/>
        <v/>
      </c>
      <c r="P1442" s="91" t="str">
        <f t="shared" si="318"/>
        <v/>
      </c>
      <c r="Q1442" s="92" t="str">
        <f t="shared" si="313"/>
        <v/>
      </c>
      <c r="R1442" s="92" t="str">
        <f t="shared" si="319"/>
        <v/>
      </c>
      <c r="S1442" s="92" t="str">
        <f t="shared" si="320"/>
        <v/>
      </c>
      <c r="T1442" s="92" t="str">
        <f t="shared" si="321"/>
        <v/>
      </c>
      <c r="U1442" s="94" t="str">
        <f t="shared" si="314"/>
        <v/>
      </c>
      <c r="V1442" s="95" t="str">
        <f t="shared" si="315"/>
        <v/>
      </c>
      <c r="W1442" s="95" t="str">
        <f t="shared" si="322"/>
        <v/>
      </c>
      <c r="X1442" s="96" t="str">
        <f t="shared" si="323"/>
        <v/>
      </c>
    </row>
    <row r="1443" spans="1:24" ht="14.4" x14ac:dyDescent="0.3">
      <c r="A1443" s="13"/>
      <c r="B1443" s="13"/>
      <c r="C1443" s="13"/>
      <c r="D1443" s="46"/>
      <c r="E1443" s="66"/>
      <c r="J1443" s="88" t="str">
        <f t="shared" si="311"/>
        <v/>
      </c>
      <c r="K1443" s="89" t="str">
        <f t="shared" ca="1" si="312"/>
        <v/>
      </c>
      <c r="L1443" s="88" t="str">
        <f t="shared" si="316"/>
        <v/>
      </c>
      <c r="M1443" s="90" t="str">
        <f ca="1">IF(J1443="","",VALUE(LEFT(OFFSET($E$7,$H$13*($J1443-1),0),MAX(ISNUMBER(VALUE(MID(OFFSET($E$7,$H$13*($J1443-1),0),{1,2,3,4,5,6,7,8,9},1)))*{1,2,3,4,5,6,7,8,9}))))</f>
        <v/>
      </c>
      <c r="N1443" s="90" t="str">
        <f t="shared" ca="1" si="310"/>
        <v/>
      </c>
      <c r="O1443" s="91" t="str">
        <f t="shared" si="317"/>
        <v/>
      </c>
      <c r="P1443" s="91" t="str">
        <f t="shared" si="318"/>
        <v/>
      </c>
      <c r="Q1443" s="92" t="str">
        <f t="shared" si="313"/>
        <v/>
      </c>
      <c r="R1443" s="92" t="str">
        <f t="shared" si="319"/>
        <v/>
      </c>
      <c r="S1443" s="92" t="str">
        <f t="shared" si="320"/>
        <v/>
      </c>
      <c r="T1443" s="92" t="str">
        <f t="shared" si="321"/>
        <v/>
      </c>
      <c r="U1443" s="94" t="str">
        <f t="shared" si="314"/>
        <v/>
      </c>
      <c r="V1443" s="95" t="str">
        <f t="shared" si="315"/>
        <v/>
      </c>
      <c r="W1443" s="95" t="str">
        <f t="shared" si="322"/>
        <v/>
      </c>
      <c r="X1443" s="96" t="str">
        <f t="shared" si="323"/>
        <v/>
      </c>
    </row>
    <row r="1444" spans="1:24" ht="14.4" x14ac:dyDescent="0.3">
      <c r="A1444" s="13"/>
      <c r="B1444" s="13"/>
      <c r="C1444" s="13"/>
      <c r="D1444" s="46"/>
      <c r="E1444" s="66"/>
      <c r="J1444" s="88" t="str">
        <f t="shared" si="311"/>
        <v/>
      </c>
      <c r="K1444" s="89" t="str">
        <f t="shared" ca="1" si="312"/>
        <v/>
      </c>
      <c r="L1444" s="88" t="str">
        <f t="shared" si="316"/>
        <v/>
      </c>
      <c r="M1444" s="90" t="str">
        <f ca="1">IF(J1444="","",VALUE(LEFT(OFFSET($E$7,$H$13*($J1444-1),0),MAX(ISNUMBER(VALUE(MID(OFFSET($E$7,$H$13*($J1444-1),0),{1,2,3,4,5,6,7,8,9},1)))*{1,2,3,4,5,6,7,8,9}))))</f>
        <v/>
      </c>
      <c r="N1444" s="90" t="str">
        <f t="shared" ca="1" si="310"/>
        <v/>
      </c>
      <c r="O1444" s="91" t="str">
        <f t="shared" si="317"/>
        <v/>
      </c>
      <c r="P1444" s="91" t="str">
        <f t="shared" si="318"/>
        <v/>
      </c>
      <c r="Q1444" s="92" t="str">
        <f t="shared" si="313"/>
        <v/>
      </c>
      <c r="R1444" s="92" t="str">
        <f t="shared" si="319"/>
        <v/>
      </c>
      <c r="S1444" s="92" t="str">
        <f t="shared" si="320"/>
        <v/>
      </c>
      <c r="T1444" s="92" t="str">
        <f t="shared" si="321"/>
        <v/>
      </c>
      <c r="U1444" s="94" t="str">
        <f t="shared" si="314"/>
        <v/>
      </c>
      <c r="V1444" s="95" t="str">
        <f t="shared" si="315"/>
        <v/>
      </c>
      <c r="W1444" s="95" t="str">
        <f t="shared" si="322"/>
        <v/>
      </c>
      <c r="X1444" s="96" t="str">
        <f t="shared" si="323"/>
        <v/>
      </c>
    </row>
    <row r="1445" spans="1:24" ht="14.4" x14ac:dyDescent="0.3">
      <c r="A1445" s="13"/>
      <c r="B1445" s="13"/>
      <c r="C1445" s="13"/>
      <c r="D1445" s="46"/>
      <c r="E1445" s="66"/>
      <c r="J1445" s="88" t="str">
        <f t="shared" si="311"/>
        <v/>
      </c>
      <c r="K1445" s="89" t="str">
        <f t="shared" ca="1" si="312"/>
        <v/>
      </c>
      <c r="L1445" s="88" t="str">
        <f t="shared" si="316"/>
        <v/>
      </c>
      <c r="M1445" s="90" t="str">
        <f ca="1">IF(J1445="","",VALUE(LEFT(OFFSET($E$7,$H$13*($J1445-1),0),MAX(ISNUMBER(VALUE(MID(OFFSET($E$7,$H$13*($J1445-1),0),{1,2,3,4,5,6,7,8,9},1)))*{1,2,3,4,5,6,7,8,9}))))</f>
        <v/>
      </c>
      <c r="N1445" s="90" t="str">
        <f t="shared" ca="1" si="310"/>
        <v/>
      </c>
      <c r="O1445" s="91" t="str">
        <f t="shared" si="317"/>
        <v/>
      </c>
      <c r="P1445" s="91" t="str">
        <f t="shared" si="318"/>
        <v/>
      </c>
      <c r="Q1445" s="92" t="str">
        <f t="shared" si="313"/>
        <v/>
      </c>
      <c r="R1445" s="92" t="str">
        <f t="shared" si="319"/>
        <v/>
      </c>
      <c r="S1445" s="92" t="str">
        <f t="shared" si="320"/>
        <v/>
      </c>
      <c r="T1445" s="92" t="str">
        <f t="shared" si="321"/>
        <v/>
      </c>
      <c r="U1445" s="94" t="str">
        <f t="shared" si="314"/>
        <v/>
      </c>
      <c r="V1445" s="95" t="str">
        <f t="shared" si="315"/>
        <v/>
      </c>
      <c r="W1445" s="95" t="str">
        <f t="shared" si="322"/>
        <v/>
      </c>
      <c r="X1445" s="96" t="str">
        <f t="shared" si="323"/>
        <v/>
      </c>
    </row>
    <row r="1446" spans="1:24" ht="14.4" x14ac:dyDescent="0.3">
      <c r="A1446" s="13"/>
      <c r="B1446" s="13"/>
      <c r="C1446" s="13"/>
      <c r="D1446" s="46"/>
      <c r="E1446" s="66"/>
      <c r="J1446" s="88" t="str">
        <f t="shared" si="311"/>
        <v/>
      </c>
      <c r="K1446" s="89" t="str">
        <f t="shared" ca="1" si="312"/>
        <v/>
      </c>
      <c r="L1446" s="88" t="str">
        <f t="shared" si="316"/>
        <v/>
      </c>
      <c r="M1446" s="90" t="str">
        <f ca="1">IF(J1446="","",VALUE(LEFT(OFFSET($E$7,$H$13*($J1446-1),0),MAX(ISNUMBER(VALUE(MID(OFFSET($E$7,$H$13*($J1446-1),0),{1,2,3,4,5,6,7,8,9},1)))*{1,2,3,4,5,6,7,8,9}))))</f>
        <v/>
      </c>
      <c r="N1446" s="90" t="str">
        <f t="shared" ca="1" si="310"/>
        <v/>
      </c>
      <c r="O1446" s="91" t="str">
        <f t="shared" si="317"/>
        <v/>
      </c>
      <c r="P1446" s="91" t="str">
        <f t="shared" si="318"/>
        <v/>
      </c>
      <c r="Q1446" s="92" t="str">
        <f t="shared" si="313"/>
        <v/>
      </c>
      <c r="R1446" s="92" t="str">
        <f t="shared" si="319"/>
        <v/>
      </c>
      <c r="S1446" s="92" t="str">
        <f t="shared" si="320"/>
        <v/>
      </c>
      <c r="T1446" s="92" t="str">
        <f t="shared" si="321"/>
        <v/>
      </c>
      <c r="U1446" s="94" t="str">
        <f t="shared" si="314"/>
        <v/>
      </c>
      <c r="V1446" s="95" t="str">
        <f t="shared" si="315"/>
        <v/>
      </c>
      <c r="W1446" s="95" t="str">
        <f t="shared" si="322"/>
        <v/>
      </c>
      <c r="X1446" s="96" t="str">
        <f t="shared" si="323"/>
        <v/>
      </c>
    </row>
    <row r="1447" spans="1:24" ht="14.4" x14ac:dyDescent="0.3">
      <c r="A1447" s="13"/>
      <c r="B1447" s="13"/>
      <c r="C1447" s="13"/>
      <c r="D1447" s="46"/>
      <c r="E1447" s="66"/>
      <c r="J1447" s="88" t="str">
        <f t="shared" si="311"/>
        <v/>
      </c>
      <c r="K1447" s="89" t="str">
        <f t="shared" ca="1" si="312"/>
        <v/>
      </c>
      <c r="L1447" s="88" t="str">
        <f t="shared" si="316"/>
        <v/>
      </c>
      <c r="M1447" s="90" t="str">
        <f ca="1">IF(J1447="","",VALUE(LEFT(OFFSET($E$7,$H$13*($J1447-1),0),MAX(ISNUMBER(VALUE(MID(OFFSET($E$7,$H$13*($J1447-1),0),{1,2,3,4,5,6,7,8,9},1)))*{1,2,3,4,5,6,7,8,9}))))</f>
        <v/>
      </c>
      <c r="N1447" s="90" t="str">
        <f t="shared" ca="1" si="310"/>
        <v/>
      </c>
      <c r="O1447" s="91" t="str">
        <f t="shared" si="317"/>
        <v/>
      </c>
      <c r="P1447" s="91" t="str">
        <f t="shared" si="318"/>
        <v/>
      </c>
      <c r="Q1447" s="92" t="str">
        <f t="shared" si="313"/>
        <v/>
      </c>
      <c r="R1447" s="92" t="str">
        <f t="shared" si="319"/>
        <v/>
      </c>
      <c r="S1447" s="92" t="str">
        <f t="shared" si="320"/>
        <v/>
      </c>
      <c r="T1447" s="92" t="str">
        <f t="shared" si="321"/>
        <v/>
      </c>
      <c r="U1447" s="94" t="str">
        <f t="shared" si="314"/>
        <v/>
      </c>
      <c r="V1447" s="95" t="str">
        <f t="shared" si="315"/>
        <v/>
      </c>
      <c r="W1447" s="95" t="str">
        <f t="shared" si="322"/>
        <v/>
      </c>
      <c r="X1447" s="96" t="str">
        <f t="shared" si="323"/>
        <v/>
      </c>
    </row>
    <row r="1448" spans="1:24" ht="14.4" x14ac:dyDescent="0.3">
      <c r="A1448" s="13"/>
      <c r="B1448" s="13"/>
      <c r="C1448" s="13"/>
      <c r="D1448" s="46"/>
      <c r="E1448" s="66"/>
      <c r="J1448" s="88" t="str">
        <f t="shared" si="311"/>
        <v/>
      </c>
      <c r="K1448" s="89" t="str">
        <f t="shared" ca="1" si="312"/>
        <v/>
      </c>
      <c r="L1448" s="88" t="str">
        <f t="shared" si="316"/>
        <v/>
      </c>
      <c r="M1448" s="90" t="str">
        <f ca="1">IF(J1448="","",VALUE(LEFT(OFFSET($E$7,$H$13*($J1448-1),0),MAX(ISNUMBER(VALUE(MID(OFFSET($E$7,$H$13*($J1448-1),0),{1,2,3,4,5,6,7,8,9},1)))*{1,2,3,4,5,6,7,8,9}))))</f>
        <v/>
      </c>
      <c r="N1448" s="90" t="str">
        <f t="shared" ca="1" si="310"/>
        <v/>
      </c>
      <c r="O1448" s="91" t="str">
        <f t="shared" si="317"/>
        <v/>
      </c>
      <c r="P1448" s="91" t="str">
        <f t="shared" si="318"/>
        <v/>
      </c>
      <c r="Q1448" s="92" t="str">
        <f t="shared" si="313"/>
        <v/>
      </c>
      <c r="R1448" s="92" t="str">
        <f t="shared" si="319"/>
        <v/>
      </c>
      <c r="S1448" s="92" t="str">
        <f t="shared" si="320"/>
        <v/>
      </c>
      <c r="T1448" s="92" t="str">
        <f t="shared" si="321"/>
        <v/>
      </c>
      <c r="U1448" s="94" t="str">
        <f t="shared" si="314"/>
        <v/>
      </c>
      <c r="V1448" s="95" t="str">
        <f t="shared" si="315"/>
        <v/>
      </c>
      <c r="W1448" s="95" t="str">
        <f t="shared" si="322"/>
        <v/>
      </c>
      <c r="X1448" s="96" t="str">
        <f t="shared" si="323"/>
        <v/>
      </c>
    </row>
    <row r="1449" spans="1:24" ht="14.4" x14ac:dyDescent="0.3">
      <c r="A1449" s="13"/>
      <c r="B1449" s="13"/>
      <c r="C1449" s="13"/>
      <c r="D1449" s="46"/>
      <c r="E1449" s="66"/>
      <c r="J1449" s="88" t="str">
        <f t="shared" si="311"/>
        <v/>
      </c>
      <c r="K1449" s="89" t="str">
        <f t="shared" ca="1" si="312"/>
        <v/>
      </c>
      <c r="L1449" s="88" t="str">
        <f t="shared" si="316"/>
        <v/>
      </c>
      <c r="M1449" s="90" t="str">
        <f ca="1">IF(J1449="","",VALUE(LEFT(OFFSET($E$7,$H$13*($J1449-1),0),MAX(ISNUMBER(VALUE(MID(OFFSET($E$7,$H$13*($J1449-1),0),{1,2,3,4,5,6,7,8,9},1)))*{1,2,3,4,5,6,7,8,9}))))</f>
        <v/>
      </c>
      <c r="N1449" s="90" t="str">
        <f t="shared" ca="1" si="310"/>
        <v/>
      </c>
      <c r="O1449" s="91" t="str">
        <f t="shared" si="317"/>
        <v/>
      </c>
      <c r="P1449" s="91" t="str">
        <f t="shared" si="318"/>
        <v/>
      </c>
      <c r="Q1449" s="92" t="str">
        <f t="shared" si="313"/>
        <v/>
      </c>
      <c r="R1449" s="92" t="str">
        <f t="shared" si="319"/>
        <v/>
      </c>
      <c r="S1449" s="92" t="str">
        <f t="shared" si="320"/>
        <v/>
      </c>
      <c r="T1449" s="92" t="str">
        <f t="shared" si="321"/>
        <v/>
      </c>
      <c r="U1449" s="94" t="str">
        <f t="shared" si="314"/>
        <v/>
      </c>
      <c r="V1449" s="95" t="str">
        <f t="shared" si="315"/>
        <v/>
      </c>
      <c r="W1449" s="95" t="str">
        <f t="shared" si="322"/>
        <v/>
      </c>
      <c r="X1449" s="96" t="str">
        <f t="shared" si="323"/>
        <v/>
      </c>
    </row>
    <row r="1450" spans="1:24" ht="14.4" x14ac:dyDescent="0.3">
      <c r="A1450" s="13"/>
      <c r="B1450" s="13"/>
      <c r="C1450" s="13"/>
      <c r="D1450" s="46"/>
      <c r="E1450" s="66"/>
      <c r="J1450" s="88" t="str">
        <f t="shared" si="311"/>
        <v/>
      </c>
      <c r="K1450" s="89" t="str">
        <f t="shared" ca="1" si="312"/>
        <v/>
      </c>
      <c r="L1450" s="88" t="str">
        <f t="shared" si="316"/>
        <v/>
      </c>
      <c r="M1450" s="90" t="str">
        <f ca="1">IF(J1450="","",VALUE(LEFT(OFFSET($E$7,$H$13*($J1450-1),0),MAX(ISNUMBER(VALUE(MID(OFFSET($E$7,$H$13*($J1450-1),0),{1,2,3,4,5,6,7,8,9},1)))*{1,2,3,4,5,6,7,8,9}))))</f>
        <v/>
      </c>
      <c r="N1450" s="90" t="str">
        <f t="shared" ca="1" si="310"/>
        <v/>
      </c>
      <c r="O1450" s="91" t="str">
        <f t="shared" si="317"/>
        <v/>
      </c>
      <c r="P1450" s="91" t="str">
        <f t="shared" si="318"/>
        <v/>
      </c>
      <c r="Q1450" s="92" t="str">
        <f t="shared" si="313"/>
        <v/>
      </c>
      <c r="R1450" s="92" t="str">
        <f t="shared" si="319"/>
        <v/>
      </c>
      <c r="S1450" s="92" t="str">
        <f t="shared" si="320"/>
        <v/>
      </c>
      <c r="T1450" s="92" t="str">
        <f t="shared" si="321"/>
        <v/>
      </c>
      <c r="U1450" s="94" t="str">
        <f t="shared" si="314"/>
        <v/>
      </c>
      <c r="V1450" s="95" t="str">
        <f t="shared" si="315"/>
        <v/>
      </c>
      <c r="W1450" s="95" t="str">
        <f t="shared" si="322"/>
        <v/>
      </c>
      <c r="X1450" s="96" t="str">
        <f t="shared" si="323"/>
        <v/>
      </c>
    </row>
    <row r="1451" spans="1:24" ht="14.4" x14ac:dyDescent="0.3">
      <c r="A1451" s="13"/>
      <c r="B1451" s="13"/>
      <c r="C1451" s="13"/>
      <c r="D1451" s="46"/>
      <c r="E1451" s="66"/>
      <c r="J1451" s="88" t="str">
        <f t="shared" si="311"/>
        <v/>
      </c>
      <c r="K1451" s="89" t="str">
        <f t="shared" ca="1" si="312"/>
        <v/>
      </c>
      <c r="L1451" s="88" t="str">
        <f t="shared" si="316"/>
        <v/>
      </c>
      <c r="M1451" s="90" t="str">
        <f ca="1">IF(J1451="","",VALUE(LEFT(OFFSET($E$7,$H$13*($J1451-1),0),MAX(ISNUMBER(VALUE(MID(OFFSET($E$7,$H$13*($J1451-1),0),{1,2,3,4,5,6,7,8,9},1)))*{1,2,3,4,5,6,7,8,9}))))</f>
        <v/>
      </c>
      <c r="N1451" s="90" t="str">
        <f t="shared" ca="1" si="310"/>
        <v/>
      </c>
      <c r="O1451" s="91" t="str">
        <f t="shared" si="317"/>
        <v/>
      </c>
      <c r="P1451" s="91" t="str">
        <f t="shared" si="318"/>
        <v/>
      </c>
      <c r="Q1451" s="92" t="str">
        <f t="shared" si="313"/>
        <v/>
      </c>
      <c r="R1451" s="92" t="str">
        <f t="shared" si="319"/>
        <v/>
      </c>
      <c r="S1451" s="92" t="str">
        <f t="shared" si="320"/>
        <v/>
      </c>
      <c r="T1451" s="92" t="str">
        <f t="shared" si="321"/>
        <v/>
      </c>
      <c r="U1451" s="94" t="str">
        <f t="shared" si="314"/>
        <v/>
      </c>
      <c r="V1451" s="95" t="str">
        <f t="shared" si="315"/>
        <v/>
      </c>
      <c r="W1451" s="95" t="str">
        <f t="shared" si="322"/>
        <v/>
      </c>
      <c r="X1451" s="96" t="str">
        <f t="shared" si="323"/>
        <v/>
      </c>
    </row>
    <row r="1452" spans="1:24" ht="14.4" x14ac:dyDescent="0.3">
      <c r="A1452" s="13"/>
      <c r="B1452" s="13"/>
      <c r="C1452" s="13"/>
      <c r="D1452" s="46"/>
      <c r="E1452" s="66"/>
      <c r="J1452" s="88" t="str">
        <f t="shared" si="311"/>
        <v/>
      </c>
      <c r="K1452" s="89" t="str">
        <f t="shared" ca="1" si="312"/>
        <v/>
      </c>
      <c r="L1452" s="88" t="str">
        <f t="shared" si="316"/>
        <v/>
      </c>
      <c r="M1452" s="90" t="str">
        <f ca="1">IF(J1452="","",VALUE(LEFT(OFFSET($E$7,$H$13*($J1452-1),0),MAX(ISNUMBER(VALUE(MID(OFFSET($E$7,$H$13*($J1452-1),0),{1,2,3,4,5,6,7,8,9},1)))*{1,2,3,4,5,6,7,8,9}))))</f>
        <v/>
      </c>
      <c r="N1452" s="90" t="str">
        <f t="shared" ca="1" si="310"/>
        <v/>
      </c>
      <c r="O1452" s="91" t="str">
        <f t="shared" si="317"/>
        <v/>
      </c>
      <c r="P1452" s="91" t="str">
        <f t="shared" si="318"/>
        <v/>
      </c>
      <c r="Q1452" s="92" t="str">
        <f t="shared" si="313"/>
        <v/>
      </c>
      <c r="R1452" s="92" t="str">
        <f t="shared" si="319"/>
        <v/>
      </c>
      <c r="S1452" s="92" t="str">
        <f t="shared" si="320"/>
        <v/>
      </c>
      <c r="T1452" s="92" t="str">
        <f t="shared" si="321"/>
        <v/>
      </c>
      <c r="U1452" s="94" t="str">
        <f t="shared" si="314"/>
        <v/>
      </c>
      <c r="V1452" s="95" t="str">
        <f t="shared" si="315"/>
        <v/>
      </c>
      <c r="W1452" s="95" t="str">
        <f t="shared" si="322"/>
        <v/>
      </c>
      <c r="X1452" s="96" t="str">
        <f t="shared" si="323"/>
        <v/>
      </c>
    </row>
    <row r="1453" spans="1:24" ht="14.4" x14ac:dyDescent="0.3">
      <c r="A1453" s="13"/>
      <c r="B1453" s="13"/>
      <c r="C1453" s="13"/>
      <c r="D1453" s="46"/>
      <c r="E1453" s="66"/>
      <c r="J1453" s="88" t="str">
        <f t="shared" si="311"/>
        <v/>
      </c>
      <c r="K1453" s="89" t="str">
        <f t="shared" ca="1" si="312"/>
        <v/>
      </c>
      <c r="L1453" s="88" t="str">
        <f t="shared" si="316"/>
        <v/>
      </c>
      <c r="M1453" s="90" t="str">
        <f ca="1">IF(J1453="","",VALUE(LEFT(OFFSET($E$7,$H$13*($J1453-1),0),MAX(ISNUMBER(VALUE(MID(OFFSET($E$7,$H$13*($J1453-1),0),{1,2,3,4,5,6,7,8,9},1)))*{1,2,3,4,5,6,7,8,9}))))</f>
        <v/>
      </c>
      <c r="N1453" s="90" t="str">
        <f t="shared" ca="1" si="310"/>
        <v/>
      </c>
      <c r="O1453" s="91" t="str">
        <f t="shared" si="317"/>
        <v/>
      </c>
      <c r="P1453" s="91" t="str">
        <f t="shared" si="318"/>
        <v/>
      </c>
      <c r="Q1453" s="92" t="str">
        <f t="shared" si="313"/>
        <v/>
      </c>
      <c r="R1453" s="92" t="str">
        <f t="shared" si="319"/>
        <v/>
      </c>
      <c r="S1453" s="92" t="str">
        <f t="shared" si="320"/>
        <v/>
      </c>
      <c r="T1453" s="92" t="str">
        <f t="shared" si="321"/>
        <v/>
      </c>
      <c r="U1453" s="94" t="str">
        <f t="shared" si="314"/>
        <v/>
      </c>
      <c r="V1453" s="95" t="str">
        <f t="shared" si="315"/>
        <v/>
      </c>
      <c r="W1453" s="95" t="str">
        <f t="shared" si="322"/>
        <v/>
      </c>
      <c r="X1453" s="96" t="str">
        <f t="shared" si="323"/>
        <v/>
      </c>
    </row>
    <row r="1454" spans="1:24" ht="14.4" x14ac:dyDescent="0.3">
      <c r="A1454" s="13"/>
      <c r="B1454" s="13"/>
      <c r="C1454" s="13"/>
      <c r="D1454" s="46"/>
      <c r="E1454" s="66"/>
      <c r="J1454" s="88" t="str">
        <f t="shared" si="311"/>
        <v/>
      </c>
      <c r="K1454" s="89" t="str">
        <f t="shared" ca="1" si="312"/>
        <v/>
      </c>
      <c r="L1454" s="88" t="str">
        <f t="shared" si="316"/>
        <v/>
      </c>
      <c r="M1454" s="90" t="str">
        <f ca="1">IF(J1454="","",VALUE(LEFT(OFFSET($E$7,$H$13*($J1454-1),0),MAX(ISNUMBER(VALUE(MID(OFFSET($E$7,$H$13*($J1454-1),0),{1,2,3,4,5,6,7,8,9},1)))*{1,2,3,4,5,6,7,8,9}))))</f>
        <v/>
      </c>
      <c r="N1454" s="90" t="str">
        <f t="shared" ca="1" si="310"/>
        <v/>
      </c>
      <c r="O1454" s="91" t="str">
        <f t="shared" si="317"/>
        <v/>
      </c>
      <c r="P1454" s="91" t="str">
        <f t="shared" si="318"/>
        <v/>
      </c>
      <c r="Q1454" s="92" t="str">
        <f t="shared" si="313"/>
        <v/>
      </c>
      <c r="R1454" s="92" t="str">
        <f t="shared" si="319"/>
        <v/>
      </c>
      <c r="S1454" s="92" t="str">
        <f t="shared" si="320"/>
        <v/>
      </c>
      <c r="T1454" s="92" t="str">
        <f t="shared" si="321"/>
        <v/>
      </c>
      <c r="U1454" s="94" t="str">
        <f t="shared" si="314"/>
        <v/>
      </c>
      <c r="V1454" s="95" t="str">
        <f t="shared" si="315"/>
        <v/>
      </c>
      <c r="W1454" s="95" t="str">
        <f t="shared" si="322"/>
        <v/>
      </c>
      <c r="X1454" s="96" t="str">
        <f t="shared" si="323"/>
        <v/>
      </c>
    </row>
    <row r="1455" spans="1:24" ht="14.4" x14ac:dyDescent="0.3">
      <c r="A1455" s="13"/>
      <c r="B1455" s="13"/>
      <c r="C1455" s="13"/>
      <c r="D1455" s="46"/>
      <c r="E1455" s="66"/>
      <c r="J1455" s="88" t="str">
        <f t="shared" si="311"/>
        <v/>
      </c>
      <c r="K1455" s="89" t="str">
        <f t="shared" ca="1" si="312"/>
        <v/>
      </c>
      <c r="L1455" s="88" t="str">
        <f t="shared" si="316"/>
        <v/>
      </c>
      <c r="M1455" s="90" t="str">
        <f ca="1">IF(J1455="","",VALUE(LEFT(OFFSET($E$7,$H$13*($J1455-1),0),MAX(ISNUMBER(VALUE(MID(OFFSET($E$7,$H$13*($J1455-1),0),{1,2,3,4,5,6,7,8,9},1)))*{1,2,3,4,5,6,7,8,9}))))</f>
        <v/>
      </c>
      <c r="N1455" s="90" t="str">
        <f t="shared" ca="1" si="310"/>
        <v/>
      </c>
      <c r="O1455" s="91" t="str">
        <f t="shared" si="317"/>
        <v/>
      </c>
      <c r="P1455" s="91" t="str">
        <f t="shared" si="318"/>
        <v/>
      </c>
      <c r="Q1455" s="92" t="str">
        <f t="shared" si="313"/>
        <v/>
      </c>
      <c r="R1455" s="92" t="str">
        <f t="shared" si="319"/>
        <v/>
      </c>
      <c r="S1455" s="92" t="str">
        <f t="shared" si="320"/>
        <v/>
      </c>
      <c r="T1455" s="92" t="str">
        <f t="shared" si="321"/>
        <v/>
      </c>
      <c r="U1455" s="94" t="str">
        <f t="shared" si="314"/>
        <v/>
      </c>
      <c r="V1455" s="95" t="str">
        <f t="shared" si="315"/>
        <v/>
      </c>
      <c r="W1455" s="95" t="str">
        <f t="shared" si="322"/>
        <v/>
      </c>
      <c r="X1455" s="96" t="str">
        <f t="shared" si="323"/>
        <v/>
      </c>
    </row>
    <row r="1456" spans="1:24" ht="14.4" x14ac:dyDescent="0.3">
      <c r="A1456" s="13"/>
      <c r="B1456" s="13"/>
      <c r="C1456" s="13"/>
      <c r="D1456" s="46"/>
      <c r="E1456" s="66"/>
      <c r="J1456" s="88" t="str">
        <f t="shared" si="311"/>
        <v/>
      </c>
      <c r="K1456" s="89" t="str">
        <f t="shared" ca="1" si="312"/>
        <v/>
      </c>
      <c r="L1456" s="88" t="str">
        <f t="shared" si="316"/>
        <v/>
      </c>
      <c r="M1456" s="90" t="str">
        <f ca="1">IF(J1456="","",VALUE(LEFT(OFFSET($E$7,$H$13*($J1456-1),0),MAX(ISNUMBER(VALUE(MID(OFFSET($E$7,$H$13*($J1456-1),0),{1,2,3,4,5,6,7,8,9},1)))*{1,2,3,4,5,6,7,8,9}))))</f>
        <v/>
      </c>
      <c r="N1456" s="90" t="str">
        <f t="shared" ca="1" si="310"/>
        <v/>
      </c>
      <c r="O1456" s="91" t="str">
        <f t="shared" si="317"/>
        <v/>
      </c>
      <c r="P1456" s="91" t="str">
        <f t="shared" si="318"/>
        <v/>
      </c>
      <c r="Q1456" s="92" t="str">
        <f t="shared" si="313"/>
        <v/>
      </c>
      <c r="R1456" s="92" t="str">
        <f t="shared" si="319"/>
        <v/>
      </c>
      <c r="S1456" s="92" t="str">
        <f t="shared" si="320"/>
        <v/>
      </c>
      <c r="T1456" s="92" t="str">
        <f t="shared" si="321"/>
        <v/>
      </c>
      <c r="U1456" s="94" t="str">
        <f t="shared" si="314"/>
        <v/>
      </c>
      <c r="V1456" s="95" t="str">
        <f t="shared" si="315"/>
        <v/>
      </c>
      <c r="W1456" s="95" t="str">
        <f t="shared" si="322"/>
        <v/>
      </c>
      <c r="X1456" s="96" t="str">
        <f t="shared" si="323"/>
        <v/>
      </c>
    </row>
    <row r="1457" spans="1:24" ht="14.4" x14ac:dyDescent="0.3">
      <c r="A1457" s="13"/>
      <c r="B1457" s="13"/>
      <c r="C1457" s="13"/>
      <c r="D1457" s="46"/>
      <c r="E1457" s="66"/>
      <c r="J1457" s="88" t="str">
        <f t="shared" si="311"/>
        <v/>
      </c>
      <c r="K1457" s="89" t="str">
        <f t="shared" ca="1" si="312"/>
        <v/>
      </c>
      <c r="L1457" s="88" t="str">
        <f t="shared" si="316"/>
        <v/>
      </c>
      <c r="M1457" s="90" t="str">
        <f ca="1">IF(J1457="","",VALUE(LEFT(OFFSET($E$7,$H$13*($J1457-1),0),MAX(ISNUMBER(VALUE(MID(OFFSET($E$7,$H$13*($J1457-1),0),{1,2,3,4,5,6,7,8,9},1)))*{1,2,3,4,5,6,7,8,9}))))</f>
        <v/>
      </c>
      <c r="N1457" s="90" t="str">
        <f t="shared" ca="1" si="310"/>
        <v/>
      </c>
      <c r="O1457" s="91" t="str">
        <f t="shared" si="317"/>
        <v/>
      </c>
      <c r="P1457" s="91" t="str">
        <f t="shared" si="318"/>
        <v/>
      </c>
      <c r="Q1457" s="92" t="str">
        <f t="shared" si="313"/>
        <v/>
      </c>
      <c r="R1457" s="92" t="str">
        <f t="shared" si="319"/>
        <v/>
      </c>
      <c r="S1457" s="92" t="str">
        <f t="shared" si="320"/>
        <v/>
      </c>
      <c r="T1457" s="92" t="str">
        <f t="shared" si="321"/>
        <v/>
      </c>
      <c r="U1457" s="94" t="str">
        <f t="shared" si="314"/>
        <v/>
      </c>
      <c r="V1457" s="95" t="str">
        <f t="shared" si="315"/>
        <v/>
      </c>
      <c r="W1457" s="95" t="str">
        <f t="shared" si="322"/>
        <v/>
      </c>
      <c r="X1457" s="96" t="str">
        <f t="shared" si="323"/>
        <v/>
      </c>
    </row>
    <row r="1458" spans="1:24" ht="14.4" x14ac:dyDescent="0.3">
      <c r="A1458" s="13"/>
      <c r="B1458" s="13"/>
      <c r="C1458" s="13"/>
      <c r="D1458" s="46"/>
      <c r="E1458" s="66"/>
      <c r="J1458" s="88" t="str">
        <f t="shared" si="311"/>
        <v/>
      </c>
      <c r="K1458" s="89" t="str">
        <f t="shared" ca="1" si="312"/>
        <v/>
      </c>
      <c r="L1458" s="88" t="str">
        <f t="shared" si="316"/>
        <v/>
      </c>
      <c r="M1458" s="90" t="str">
        <f ca="1">IF(J1458="","",VALUE(LEFT(OFFSET($E$7,$H$13*($J1458-1),0),MAX(ISNUMBER(VALUE(MID(OFFSET($E$7,$H$13*($J1458-1),0),{1,2,3,4,5,6,7,8,9},1)))*{1,2,3,4,5,6,7,8,9}))))</f>
        <v/>
      </c>
      <c r="N1458" s="90" t="str">
        <f t="shared" ca="1" si="310"/>
        <v/>
      </c>
      <c r="O1458" s="91" t="str">
        <f t="shared" si="317"/>
        <v/>
      </c>
      <c r="P1458" s="91" t="str">
        <f t="shared" si="318"/>
        <v/>
      </c>
      <c r="Q1458" s="92" t="str">
        <f t="shared" si="313"/>
        <v/>
      </c>
      <c r="R1458" s="92" t="str">
        <f t="shared" si="319"/>
        <v/>
      </c>
      <c r="S1458" s="92" t="str">
        <f t="shared" si="320"/>
        <v/>
      </c>
      <c r="T1458" s="92" t="str">
        <f t="shared" si="321"/>
        <v/>
      </c>
      <c r="U1458" s="94" t="str">
        <f t="shared" si="314"/>
        <v/>
      </c>
      <c r="V1458" s="95" t="str">
        <f t="shared" si="315"/>
        <v/>
      </c>
      <c r="W1458" s="95" t="str">
        <f t="shared" si="322"/>
        <v/>
      </c>
      <c r="X1458" s="96" t="str">
        <f t="shared" si="323"/>
        <v/>
      </c>
    </row>
    <row r="1459" spans="1:24" ht="14.4" x14ac:dyDescent="0.3">
      <c r="A1459" s="13"/>
      <c r="B1459" s="13"/>
      <c r="C1459" s="13"/>
      <c r="D1459" s="46"/>
      <c r="E1459" s="66"/>
      <c r="J1459" s="88" t="str">
        <f t="shared" si="311"/>
        <v/>
      </c>
      <c r="K1459" s="89" t="str">
        <f t="shared" ca="1" si="312"/>
        <v/>
      </c>
      <c r="L1459" s="88" t="str">
        <f t="shared" si="316"/>
        <v/>
      </c>
      <c r="M1459" s="90" t="str">
        <f ca="1">IF(J1459="","",VALUE(LEFT(OFFSET($E$7,$H$13*($J1459-1),0),MAX(ISNUMBER(VALUE(MID(OFFSET($E$7,$H$13*($J1459-1),0),{1,2,3,4,5,6,7,8,9},1)))*{1,2,3,4,5,6,7,8,9}))))</f>
        <v/>
      </c>
      <c r="N1459" s="90" t="str">
        <f t="shared" ca="1" si="310"/>
        <v/>
      </c>
      <c r="O1459" s="91" t="str">
        <f t="shared" si="317"/>
        <v/>
      </c>
      <c r="P1459" s="91" t="str">
        <f t="shared" si="318"/>
        <v/>
      </c>
      <c r="Q1459" s="92" t="str">
        <f t="shared" si="313"/>
        <v/>
      </c>
      <c r="R1459" s="92" t="str">
        <f t="shared" si="319"/>
        <v/>
      </c>
      <c r="S1459" s="92" t="str">
        <f t="shared" si="320"/>
        <v/>
      </c>
      <c r="T1459" s="92" t="str">
        <f t="shared" si="321"/>
        <v/>
      </c>
      <c r="U1459" s="94" t="str">
        <f t="shared" si="314"/>
        <v/>
      </c>
      <c r="V1459" s="95" t="str">
        <f t="shared" si="315"/>
        <v/>
      </c>
      <c r="W1459" s="95" t="str">
        <f t="shared" si="322"/>
        <v/>
      </c>
      <c r="X1459" s="96" t="str">
        <f t="shared" si="323"/>
        <v/>
      </c>
    </row>
    <row r="1460" spans="1:24" ht="14.4" x14ac:dyDescent="0.3">
      <c r="A1460" s="13"/>
      <c r="B1460" s="13"/>
      <c r="C1460" s="13"/>
      <c r="D1460" s="46"/>
      <c r="E1460" s="66"/>
      <c r="J1460" s="88" t="str">
        <f t="shared" si="311"/>
        <v/>
      </c>
      <c r="K1460" s="89" t="str">
        <f t="shared" ca="1" si="312"/>
        <v/>
      </c>
      <c r="L1460" s="88" t="str">
        <f t="shared" si="316"/>
        <v/>
      </c>
      <c r="M1460" s="90" t="str">
        <f ca="1">IF(J1460="","",VALUE(LEFT(OFFSET($E$7,$H$13*($J1460-1),0),MAX(ISNUMBER(VALUE(MID(OFFSET($E$7,$H$13*($J1460-1),0),{1,2,3,4,5,6,7,8,9},1)))*{1,2,3,4,5,6,7,8,9}))))</f>
        <v/>
      </c>
      <c r="N1460" s="90" t="str">
        <f t="shared" ca="1" si="310"/>
        <v/>
      </c>
      <c r="O1460" s="91" t="str">
        <f t="shared" si="317"/>
        <v/>
      </c>
      <c r="P1460" s="91" t="str">
        <f t="shared" si="318"/>
        <v/>
      </c>
      <c r="Q1460" s="92" t="str">
        <f t="shared" si="313"/>
        <v/>
      </c>
      <c r="R1460" s="92" t="str">
        <f t="shared" si="319"/>
        <v/>
      </c>
      <c r="S1460" s="92" t="str">
        <f t="shared" si="320"/>
        <v/>
      </c>
      <c r="T1460" s="92" t="str">
        <f t="shared" si="321"/>
        <v/>
      </c>
      <c r="U1460" s="94" t="str">
        <f t="shared" si="314"/>
        <v/>
      </c>
      <c r="V1460" s="95" t="str">
        <f t="shared" si="315"/>
        <v/>
      </c>
      <c r="W1460" s="95" t="str">
        <f t="shared" si="322"/>
        <v/>
      </c>
      <c r="X1460" s="96" t="str">
        <f t="shared" si="323"/>
        <v/>
      </c>
    </row>
    <row r="1461" spans="1:24" ht="14.4" x14ac:dyDescent="0.3">
      <c r="A1461" s="13"/>
      <c r="B1461" s="13"/>
      <c r="C1461" s="13"/>
      <c r="D1461" s="46"/>
      <c r="E1461" s="66"/>
      <c r="J1461" s="88" t="str">
        <f t="shared" si="311"/>
        <v/>
      </c>
      <c r="K1461" s="89" t="str">
        <f t="shared" ca="1" si="312"/>
        <v/>
      </c>
      <c r="L1461" s="88" t="str">
        <f t="shared" si="316"/>
        <v/>
      </c>
      <c r="M1461" s="90" t="str">
        <f ca="1">IF(J1461="","",VALUE(LEFT(OFFSET($E$7,$H$13*($J1461-1),0),MAX(ISNUMBER(VALUE(MID(OFFSET($E$7,$H$13*($J1461-1),0),{1,2,3,4,5,6,7,8,9},1)))*{1,2,3,4,5,6,7,8,9}))))</f>
        <v/>
      </c>
      <c r="N1461" s="90" t="str">
        <f t="shared" ca="1" si="310"/>
        <v/>
      </c>
      <c r="O1461" s="91" t="str">
        <f t="shared" si="317"/>
        <v/>
      </c>
      <c r="P1461" s="91" t="str">
        <f t="shared" si="318"/>
        <v/>
      </c>
      <c r="Q1461" s="92" t="str">
        <f t="shared" si="313"/>
        <v/>
      </c>
      <c r="R1461" s="92" t="str">
        <f t="shared" si="319"/>
        <v/>
      </c>
      <c r="S1461" s="92" t="str">
        <f t="shared" si="320"/>
        <v/>
      </c>
      <c r="T1461" s="92" t="str">
        <f t="shared" si="321"/>
        <v/>
      </c>
      <c r="U1461" s="94" t="str">
        <f t="shared" si="314"/>
        <v/>
      </c>
      <c r="V1461" s="95" t="str">
        <f t="shared" si="315"/>
        <v/>
      </c>
      <c r="W1461" s="95" t="str">
        <f t="shared" si="322"/>
        <v/>
      </c>
      <c r="X1461" s="96" t="str">
        <f t="shared" si="323"/>
        <v/>
      </c>
    </row>
    <row r="1462" spans="1:24" ht="14.4" x14ac:dyDescent="0.3">
      <c r="A1462" s="13"/>
      <c r="B1462" s="13"/>
      <c r="C1462" s="13"/>
      <c r="D1462" s="46"/>
      <c r="E1462" s="66"/>
      <c r="J1462" s="88" t="str">
        <f t="shared" si="311"/>
        <v/>
      </c>
      <c r="K1462" s="89" t="str">
        <f t="shared" ca="1" si="312"/>
        <v/>
      </c>
      <c r="L1462" s="88" t="str">
        <f t="shared" si="316"/>
        <v/>
      </c>
      <c r="M1462" s="90" t="str">
        <f ca="1">IF(J1462="","",VALUE(LEFT(OFFSET($E$7,$H$13*($J1462-1),0),MAX(ISNUMBER(VALUE(MID(OFFSET($E$7,$H$13*($J1462-1),0),{1,2,3,4,5,6,7,8,9},1)))*{1,2,3,4,5,6,7,8,9}))))</f>
        <v/>
      </c>
      <c r="N1462" s="90" t="str">
        <f t="shared" ca="1" si="310"/>
        <v/>
      </c>
      <c r="O1462" s="91" t="str">
        <f t="shared" si="317"/>
        <v/>
      </c>
      <c r="P1462" s="91" t="str">
        <f t="shared" si="318"/>
        <v/>
      </c>
      <c r="Q1462" s="92" t="str">
        <f t="shared" si="313"/>
        <v/>
      </c>
      <c r="R1462" s="92" t="str">
        <f t="shared" si="319"/>
        <v/>
      </c>
      <c r="S1462" s="92" t="str">
        <f t="shared" si="320"/>
        <v/>
      </c>
      <c r="T1462" s="92" t="str">
        <f t="shared" si="321"/>
        <v/>
      </c>
      <c r="U1462" s="94" t="str">
        <f t="shared" si="314"/>
        <v/>
      </c>
      <c r="V1462" s="95" t="str">
        <f t="shared" si="315"/>
        <v/>
      </c>
      <c r="W1462" s="95" t="str">
        <f t="shared" si="322"/>
        <v/>
      </c>
      <c r="X1462" s="96" t="str">
        <f t="shared" si="323"/>
        <v/>
      </c>
    </row>
    <row r="1463" spans="1:24" ht="14.4" x14ac:dyDescent="0.3">
      <c r="A1463" s="13"/>
      <c r="B1463" s="13"/>
      <c r="C1463" s="13"/>
      <c r="D1463" s="46"/>
      <c r="E1463" s="66"/>
      <c r="J1463" s="88" t="str">
        <f t="shared" si="311"/>
        <v/>
      </c>
      <c r="K1463" s="89" t="str">
        <f t="shared" ca="1" si="312"/>
        <v/>
      </c>
      <c r="L1463" s="88" t="str">
        <f t="shared" si="316"/>
        <v/>
      </c>
      <c r="M1463" s="90" t="str">
        <f ca="1">IF(J1463="","",VALUE(LEFT(OFFSET($E$7,$H$13*($J1463-1),0),MAX(ISNUMBER(VALUE(MID(OFFSET($E$7,$H$13*($J1463-1),0),{1,2,3,4,5,6,7,8,9},1)))*{1,2,3,4,5,6,7,8,9}))))</f>
        <v/>
      </c>
      <c r="N1463" s="90" t="str">
        <f t="shared" ca="1" si="310"/>
        <v/>
      </c>
      <c r="O1463" s="91" t="str">
        <f t="shared" si="317"/>
        <v/>
      </c>
      <c r="P1463" s="91" t="str">
        <f t="shared" si="318"/>
        <v/>
      </c>
      <c r="Q1463" s="92" t="str">
        <f t="shared" si="313"/>
        <v/>
      </c>
      <c r="R1463" s="92" t="str">
        <f t="shared" si="319"/>
        <v/>
      </c>
      <c r="S1463" s="92" t="str">
        <f t="shared" si="320"/>
        <v/>
      </c>
      <c r="T1463" s="92" t="str">
        <f t="shared" si="321"/>
        <v/>
      </c>
      <c r="U1463" s="94" t="str">
        <f t="shared" si="314"/>
        <v/>
      </c>
      <c r="V1463" s="95" t="str">
        <f t="shared" si="315"/>
        <v/>
      </c>
      <c r="W1463" s="95" t="str">
        <f t="shared" si="322"/>
        <v/>
      </c>
      <c r="X1463" s="96" t="str">
        <f t="shared" si="323"/>
        <v/>
      </c>
    </row>
    <row r="1464" spans="1:24" ht="14.4" x14ac:dyDescent="0.3">
      <c r="A1464" s="13"/>
      <c r="B1464" s="13"/>
      <c r="C1464" s="13"/>
      <c r="D1464" s="46"/>
      <c r="E1464" s="66"/>
      <c r="J1464" s="88" t="str">
        <f t="shared" si="311"/>
        <v/>
      </c>
      <c r="K1464" s="89" t="str">
        <f t="shared" ca="1" si="312"/>
        <v/>
      </c>
      <c r="L1464" s="88" t="str">
        <f t="shared" si="316"/>
        <v/>
      </c>
      <c r="M1464" s="90" t="str">
        <f ca="1">IF(J1464="","",VALUE(LEFT(OFFSET($E$7,$H$13*($J1464-1),0),MAX(ISNUMBER(VALUE(MID(OFFSET($E$7,$H$13*($J1464-1),0),{1,2,3,4,5,6,7,8,9},1)))*{1,2,3,4,5,6,7,8,9}))))</f>
        <v/>
      </c>
      <c r="N1464" s="90" t="str">
        <f t="shared" ca="1" si="310"/>
        <v/>
      </c>
      <c r="O1464" s="91" t="str">
        <f t="shared" si="317"/>
        <v/>
      </c>
      <c r="P1464" s="91" t="str">
        <f t="shared" si="318"/>
        <v/>
      </c>
      <c r="Q1464" s="92" t="str">
        <f t="shared" si="313"/>
        <v/>
      </c>
      <c r="R1464" s="92" t="str">
        <f t="shared" si="319"/>
        <v/>
      </c>
      <c r="S1464" s="92" t="str">
        <f t="shared" si="320"/>
        <v/>
      </c>
      <c r="T1464" s="92" t="str">
        <f t="shared" si="321"/>
        <v/>
      </c>
      <c r="U1464" s="94" t="str">
        <f t="shared" si="314"/>
        <v/>
      </c>
      <c r="V1464" s="95" t="str">
        <f t="shared" si="315"/>
        <v/>
      </c>
      <c r="W1464" s="95" t="str">
        <f t="shared" si="322"/>
        <v/>
      </c>
      <c r="X1464" s="96" t="str">
        <f t="shared" si="323"/>
        <v/>
      </c>
    </row>
    <row r="1465" spans="1:24" ht="14.4" x14ac:dyDescent="0.3">
      <c r="A1465" s="13"/>
      <c r="B1465" s="13"/>
      <c r="C1465" s="13"/>
      <c r="D1465" s="46"/>
      <c r="E1465" s="66"/>
      <c r="J1465" s="88" t="str">
        <f t="shared" si="311"/>
        <v/>
      </c>
      <c r="K1465" s="89" t="str">
        <f t="shared" ca="1" si="312"/>
        <v/>
      </c>
      <c r="L1465" s="88" t="str">
        <f t="shared" si="316"/>
        <v/>
      </c>
      <c r="M1465" s="90" t="str">
        <f ca="1">IF(J1465="","",VALUE(LEFT(OFFSET($E$7,$H$13*($J1465-1),0),MAX(ISNUMBER(VALUE(MID(OFFSET($E$7,$H$13*($J1465-1),0),{1,2,3,4,5,6,7,8,9},1)))*{1,2,3,4,5,6,7,8,9}))))</f>
        <v/>
      </c>
      <c r="N1465" s="90" t="str">
        <f t="shared" ca="1" si="310"/>
        <v/>
      </c>
      <c r="O1465" s="91" t="str">
        <f t="shared" si="317"/>
        <v/>
      </c>
      <c r="P1465" s="91" t="str">
        <f t="shared" si="318"/>
        <v/>
      </c>
      <c r="Q1465" s="92" t="str">
        <f t="shared" si="313"/>
        <v/>
      </c>
      <c r="R1465" s="92" t="str">
        <f t="shared" si="319"/>
        <v/>
      </c>
      <c r="S1465" s="92" t="str">
        <f t="shared" si="320"/>
        <v/>
      </c>
      <c r="T1465" s="92" t="str">
        <f t="shared" si="321"/>
        <v/>
      </c>
      <c r="U1465" s="94" t="str">
        <f t="shared" si="314"/>
        <v/>
      </c>
      <c r="V1465" s="95" t="str">
        <f t="shared" si="315"/>
        <v/>
      </c>
      <c r="W1465" s="95" t="str">
        <f t="shared" si="322"/>
        <v/>
      </c>
      <c r="X1465" s="96" t="str">
        <f t="shared" si="323"/>
        <v/>
      </c>
    </row>
    <row r="1466" spans="1:24" ht="14.4" x14ac:dyDescent="0.3">
      <c r="A1466" s="13"/>
      <c r="B1466" s="13"/>
      <c r="C1466" s="13"/>
      <c r="D1466" s="46"/>
      <c r="E1466" s="66"/>
      <c r="J1466" s="88" t="str">
        <f t="shared" si="311"/>
        <v/>
      </c>
      <c r="K1466" s="89" t="str">
        <f t="shared" ca="1" si="312"/>
        <v/>
      </c>
      <c r="L1466" s="88" t="str">
        <f t="shared" si="316"/>
        <v/>
      </c>
      <c r="M1466" s="90" t="str">
        <f ca="1">IF(J1466="","",VALUE(LEFT(OFFSET($E$7,$H$13*($J1466-1),0),MAX(ISNUMBER(VALUE(MID(OFFSET($E$7,$H$13*($J1466-1),0),{1,2,3,4,5,6,7,8,9},1)))*{1,2,3,4,5,6,7,8,9}))))</f>
        <v/>
      </c>
      <c r="N1466" s="90" t="str">
        <f t="shared" ca="1" si="310"/>
        <v/>
      </c>
      <c r="O1466" s="91" t="str">
        <f t="shared" si="317"/>
        <v/>
      </c>
      <c r="P1466" s="91" t="str">
        <f t="shared" si="318"/>
        <v/>
      </c>
      <c r="Q1466" s="92" t="str">
        <f t="shared" si="313"/>
        <v/>
      </c>
      <c r="R1466" s="92" t="str">
        <f t="shared" si="319"/>
        <v/>
      </c>
      <c r="S1466" s="92" t="str">
        <f t="shared" si="320"/>
        <v/>
      </c>
      <c r="T1466" s="92" t="str">
        <f t="shared" si="321"/>
        <v/>
      </c>
      <c r="U1466" s="94" t="str">
        <f t="shared" si="314"/>
        <v/>
      </c>
      <c r="V1466" s="95" t="str">
        <f t="shared" si="315"/>
        <v/>
      </c>
      <c r="W1466" s="95" t="str">
        <f t="shared" si="322"/>
        <v/>
      </c>
      <c r="X1466" s="96" t="str">
        <f t="shared" si="323"/>
        <v/>
      </c>
    </row>
    <row r="1467" spans="1:24" ht="14.4" x14ac:dyDescent="0.3">
      <c r="A1467" s="13"/>
      <c r="B1467" s="13"/>
      <c r="C1467" s="13"/>
      <c r="D1467" s="46"/>
      <c r="E1467" s="66"/>
      <c r="J1467" s="88" t="str">
        <f t="shared" si="311"/>
        <v/>
      </c>
      <c r="K1467" s="89" t="str">
        <f t="shared" ca="1" si="312"/>
        <v/>
      </c>
      <c r="L1467" s="88" t="str">
        <f t="shared" si="316"/>
        <v/>
      </c>
      <c r="M1467" s="90" t="str">
        <f ca="1">IF(J1467="","",VALUE(LEFT(OFFSET($E$7,$H$13*($J1467-1),0),MAX(ISNUMBER(VALUE(MID(OFFSET($E$7,$H$13*($J1467-1),0),{1,2,3,4,5,6,7,8,9},1)))*{1,2,3,4,5,6,7,8,9}))))</f>
        <v/>
      </c>
      <c r="N1467" s="90" t="str">
        <f t="shared" ca="1" si="310"/>
        <v/>
      </c>
      <c r="O1467" s="91" t="str">
        <f t="shared" si="317"/>
        <v/>
      </c>
      <c r="P1467" s="91" t="str">
        <f t="shared" si="318"/>
        <v/>
      </c>
      <c r="Q1467" s="92" t="str">
        <f t="shared" si="313"/>
        <v/>
      </c>
      <c r="R1467" s="92" t="str">
        <f t="shared" si="319"/>
        <v/>
      </c>
      <c r="S1467" s="92" t="str">
        <f t="shared" si="320"/>
        <v/>
      </c>
      <c r="T1467" s="92" t="str">
        <f t="shared" si="321"/>
        <v/>
      </c>
      <c r="U1467" s="94" t="str">
        <f t="shared" si="314"/>
        <v/>
      </c>
      <c r="V1467" s="95" t="str">
        <f t="shared" si="315"/>
        <v/>
      </c>
      <c r="W1467" s="95" t="str">
        <f t="shared" si="322"/>
        <v/>
      </c>
      <c r="X1467" s="96" t="str">
        <f t="shared" si="323"/>
        <v/>
      </c>
    </row>
    <row r="1468" spans="1:24" ht="14.4" x14ac:dyDescent="0.3">
      <c r="A1468" s="13"/>
      <c r="B1468" s="13"/>
      <c r="C1468" s="13"/>
      <c r="D1468" s="46"/>
      <c r="E1468" s="66"/>
      <c r="J1468" s="88" t="str">
        <f t="shared" si="311"/>
        <v/>
      </c>
      <c r="K1468" s="89" t="str">
        <f t="shared" ca="1" si="312"/>
        <v/>
      </c>
      <c r="L1468" s="88" t="str">
        <f t="shared" si="316"/>
        <v/>
      </c>
      <c r="M1468" s="90" t="str">
        <f ca="1">IF(J1468="","",VALUE(LEFT(OFFSET($E$7,$H$13*($J1468-1),0),MAX(ISNUMBER(VALUE(MID(OFFSET($E$7,$H$13*($J1468-1),0),{1,2,3,4,5,6,7,8,9},1)))*{1,2,3,4,5,6,7,8,9}))))</f>
        <v/>
      </c>
      <c r="N1468" s="90" t="str">
        <f t="shared" ca="1" si="310"/>
        <v/>
      </c>
      <c r="O1468" s="91" t="str">
        <f t="shared" si="317"/>
        <v/>
      </c>
      <c r="P1468" s="91" t="str">
        <f t="shared" si="318"/>
        <v/>
      </c>
      <c r="Q1468" s="92" t="str">
        <f t="shared" si="313"/>
        <v/>
      </c>
      <c r="R1468" s="92" t="str">
        <f t="shared" si="319"/>
        <v/>
      </c>
      <c r="S1468" s="92" t="str">
        <f t="shared" si="320"/>
        <v/>
      </c>
      <c r="T1468" s="92" t="str">
        <f t="shared" si="321"/>
        <v/>
      </c>
      <c r="U1468" s="94" t="str">
        <f t="shared" si="314"/>
        <v/>
      </c>
      <c r="V1468" s="95" t="str">
        <f t="shared" si="315"/>
        <v/>
      </c>
      <c r="W1468" s="95" t="str">
        <f t="shared" si="322"/>
        <v/>
      </c>
      <c r="X1468" s="96" t="str">
        <f t="shared" si="323"/>
        <v/>
      </c>
    </row>
    <row r="1469" spans="1:24" ht="14.4" x14ac:dyDescent="0.3">
      <c r="A1469" s="13"/>
      <c r="B1469" s="13"/>
      <c r="C1469" s="13"/>
      <c r="D1469" s="46"/>
      <c r="E1469" s="66"/>
      <c r="J1469" s="88" t="str">
        <f t="shared" si="311"/>
        <v/>
      </c>
      <c r="K1469" s="89" t="str">
        <f t="shared" ca="1" si="312"/>
        <v/>
      </c>
      <c r="L1469" s="88" t="str">
        <f t="shared" si="316"/>
        <v/>
      </c>
      <c r="M1469" s="90" t="str">
        <f ca="1">IF(J1469="","",VALUE(LEFT(OFFSET($E$7,$H$13*($J1469-1),0),MAX(ISNUMBER(VALUE(MID(OFFSET($E$7,$H$13*($J1469-1),0),{1,2,3,4,5,6,7,8,9},1)))*{1,2,3,4,5,6,7,8,9}))))</f>
        <v/>
      </c>
      <c r="N1469" s="90" t="str">
        <f t="shared" ca="1" si="310"/>
        <v/>
      </c>
      <c r="O1469" s="91" t="str">
        <f t="shared" si="317"/>
        <v/>
      </c>
      <c r="P1469" s="91" t="str">
        <f t="shared" si="318"/>
        <v/>
      </c>
      <c r="Q1469" s="92" t="str">
        <f t="shared" si="313"/>
        <v/>
      </c>
      <c r="R1469" s="92" t="str">
        <f t="shared" si="319"/>
        <v/>
      </c>
      <c r="S1469" s="92" t="str">
        <f t="shared" si="320"/>
        <v/>
      </c>
      <c r="T1469" s="92" t="str">
        <f t="shared" si="321"/>
        <v/>
      </c>
      <c r="U1469" s="94" t="str">
        <f t="shared" si="314"/>
        <v/>
      </c>
      <c r="V1469" s="95" t="str">
        <f t="shared" si="315"/>
        <v/>
      </c>
      <c r="W1469" s="95" t="str">
        <f t="shared" si="322"/>
        <v/>
      </c>
      <c r="X1469" s="96" t="str">
        <f t="shared" si="323"/>
        <v/>
      </c>
    </row>
    <row r="1470" spans="1:24" ht="14.4" x14ac:dyDescent="0.3">
      <c r="A1470" s="13"/>
      <c r="B1470" s="13"/>
      <c r="C1470" s="13"/>
      <c r="D1470" s="46"/>
      <c r="E1470" s="66"/>
      <c r="J1470" s="88" t="str">
        <f t="shared" si="311"/>
        <v/>
      </c>
      <c r="K1470" s="89" t="str">
        <f t="shared" ca="1" si="312"/>
        <v/>
      </c>
      <c r="L1470" s="88" t="str">
        <f t="shared" si="316"/>
        <v/>
      </c>
      <c r="M1470" s="90" t="str">
        <f ca="1">IF(J1470="","",VALUE(LEFT(OFFSET($E$7,$H$13*($J1470-1),0),MAX(ISNUMBER(VALUE(MID(OFFSET($E$7,$H$13*($J1470-1),0),{1,2,3,4,5,6,7,8,9},1)))*{1,2,3,4,5,6,7,8,9}))))</f>
        <v/>
      </c>
      <c r="N1470" s="90" t="str">
        <f t="shared" ca="1" si="310"/>
        <v/>
      </c>
      <c r="O1470" s="91" t="str">
        <f t="shared" si="317"/>
        <v/>
      </c>
      <c r="P1470" s="91" t="str">
        <f t="shared" si="318"/>
        <v/>
      </c>
      <c r="Q1470" s="92" t="str">
        <f t="shared" si="313"/>
        <v/>
      </c>
      <c r="R1470" s="92" t="str">
        <f t="shared" si="319"/>
        <v/>
      </c>
      <c r="S1470" s="92" t="str">
        <f t="shared" si="320"/>
        <v/>
      </c>
      <c r="T1470" s="92" t="str">
        <f t="shared" si="321"/>
        <v/>
      </c>
      <c r="U1470" s="94" t="str">
        <f t="shared" si="314"/>
        <v/>
      </c>
      <c r="V1470" s="95" t="str">
        <f t="shared" si="315"/>
        <v/>
      </c>
      <c r="W1470" s="95" t="str">
        <f t="shared" si="322"/>
        <v/>
      </c>
      <c r="X1470" s="96" t="str">
        <f t="shared" si="323"/>
        <v/>
      </c>
    </row>
    <row r="1471" spans="1:24" ht="14.4" x14ac:dyDescent="0.3">
      <c r="A1471" s="13"/>
      <c r="B1471" s="13"/>
      <c r="C1471" s="13"/>
      <c r="D1471" s="46"/>
      <c r="E1471" s="66"/>
      <c r="J1471" s="88" t="str">
        <f t="shared" si="311"/>
        <v/>
      </c>
      <c r="K1471" s="89" t="str">
        <f t="shared" ca="1" si="312"/>
        <v/>
      </c>
      <c r="L1471" s="88" t="str">
        <f t="shared" si="316"/>
        <v/>
      </c>
      <c r="M1471" s="90" t="str">
        <f ca="1">IF(J1471="","",VALUE(LEFT(OFFSET($E$7,$H$13*($J1471-1),0),MAX(ISNUMBER(VALUE(MID(OFFSET($E$7,$H$13*($J1471-1),0),{1,2,3,4,5,6,7,8,9},1)))*{1,2,3,4,5,6,7,8,9}))))</f>
        <v/>
      </c>
      <c r="N1471" s="90" t="str">
        <f t="shared" ca="1" si="310"/>
        <v/>
      </c>
      <c r="O1471" s="91" t="str">
        <f t="shared" si="317"/>
        <v/>
      </c>
      <c r="P1471" s="91" t="str">
        <f t="shared" si="318"/>
        <v/>
      </c>
      <c r="Q1471" s="92" t="str">
        <f t="shared" si="313"/>
        <v/>
      </c>
      <c r="R1471" s="92" t="str">
        <f t="shared" si="319"/>
        <v/>
      </c>
      <c r="S1471" s="92" t="str">
        <f t="shared" si="320"/>
        <v/>
      </c>
      <c r="T1471" s="92" t="str">
        <f t="shared" si="321"/>
        <v/>
      </c>
      <c r="U1471" s="94" t="str">
        <f t="shared" si="314"/>
        <v/>
      </c>
      <c r="V1471" s="95" t="str">
        <f t="shared" si="315"/>
        <v/>
      </c>
      <c r="W1471" s="95" t="str">
        <f t="shared" si="322"/>
        <v/>
      </c>
      <c r="X1471" s="96" t="str">
        <f t="shared" si="323"/>
        <v/>
      </c>
    </row>
    <row r="1472" spans="1:24" ht="14.4" x14ac:dyDescent="0.3">
      <c r="A1472" s="13"/>
      <c r="B1472" s="13"/>
      <c r="C1472" s="13"/>
      <c r="D1472" s="46"/>
      <c r="E1472" s="66"/>
      <c r="J1472" s="88" t="str">
        <f t="shared" si="311"/>
        <v/>
      </c>
      <c r="K1472" s="89" t="str">
        <f t="shared" ca="1" si="312"/>
        <v/>
      </c>
      <c r="L1472" s="88" t="str">
        <f t="shared" si="316"/>
        <v/>
      </c>
      <c r="M1472" s="90" t="str">
        <f ca="1">IF(J1472="","",VALUE(LEFT(OFFSET($E$7,$H$13*($J1472-1),0),MAX(ISNUMBER(VALUE(MID(OFFSET($E$7,$H$13*($J1472-1),0),{1,2,3,4,5,6,7,8,9},1)))*{1,2,3,4,5,6,7,8,9}))))</f>
        <v/>
      </c>
      <c r="N1472" s="90" t="str">
        <f t="shared" ca="1" si="310"/>
        <v/>
      </c>
      <c r="O1472" s="91" t="str">
        <f t="shared" si="317"/>
        <v/>
      </c>
      <c r="P1472" s="91" t="str">
        <f t="shared" si="318"/>
        <v/>
      </c>
      <c r="Q1472" s="92" t="str">
        <f t="shared" si="313"/>
        <v/>
      </c>
      <c r="R1472" s="92" t="str">
        <f t="shared" si="319"/>
        <v/>
      </c>
      <c r="S1472" s="92" t="str">
        <f t="shared" si="320"/>
        <v/>
      </c>
      <c r="T1472" s="92" t="str">
        <f t="shared" si="321"/>
        <v/>
      </c>
      <c r="U1472" s="94" t="str">
        <f t="shared" si="314"/>
        <v/>
      </c>
      <c r="V1472" s="95" t="str">
        <f t="shared" si="315"/>
        <v/>
      </c>
      <c r="W1472" s="95" t="str">
        <f t="shared" si="322"/>
        <v/>
      </c>
      <c r="X1472" s="96" t="str">
        <f t="shared" si="323"/>
        <v/>
      </c>
    </row>
    <row r="1473" spans="1:24" ht="14.4" x14ac:dyDescent="0.3">
      <c r="A1473" s="13"/>
      <c r="B1473" s="13"/>
      <c r="C1473" s="13"/>
      <c r="D1473" s="46"/>
      <c r="E1473" s="66"/>
      <c r="J1473" s="88" t="str">
        <f t="shared" si="311"/>
        <v/>
      </c>
      <c r="K1473" s="89" t="str">
        <f t="shared" ca="1" si="312"/>
        <v/>
      </c>
      <c r="L1473" s="88" t="str">
        <f t="shared" si="316"/>
        <v/>
      </c>
      <c r="M1473" s="90" t="str">
        <f ca="1">IF(J1473="","",VALUE(LEFT(OFFSET($E$7,$H$13*($J1473-1),0),MAX(ISNUMBER(VALUE(MID(OFFSET($E$7,$H$13*($J1473-1),0),{1,2,3,4,5,6,7,8,9},1)))*{1,2,3,4,5,6,7,8,9}))))</f>
        <v/>
      </c>
      <c r="N1473" s="90" t="str">
        <f t="shared" ca="1" si="310"/>
        <v/>
      </c>
      <c r="O1473" s="91" t="str">
        <f t="shared" si="317"/>
        <v/>
      </c>
      <c r="P1473" s="91" t="str">
        <f t="shared" si="318"/>
        <v/>
      </c>
      <c r="Q1473" s="92" t="str">
        <f t="shared" si="313"/>
        <v/>
      </c>
      <c r="R1473" s="92" t="str">
        <f t="shared" si="319"/>
        <v/>
      </c>
      <c r="S1473" s="92" t="str">
        <f t="shared" si="320"/>
        <v/>
      </c>
      <c r="T1473" s="92" t="str">
        <f t="shared" si="321"/>
        <v/>
      </c>
      <c r="U1473" s="94" t="str">
        <f t="shared" si="314"/>
        <v/>
      </c>
      <c r="V1473" s="95" t="str">
        <f t="shared" si="315"/>
        <v/>
      </c>
      <c r="W1473" s="95" t="str">
        <f t="shared" si="322"/>
        <v/>
      </c>
      <c r="X1473" s="96" t="str">
        <f t="shared" si="323"/>
        <v/>
      </c>
    </row>
    <row r="1474" spans="1:24" ht="14.4" x14ac:dyDescent="0.3">
      <c r="A1474" s="13"/>
      <c r="B1474" s="13"/>
      <c r="C1474" s="13"/>
      <c r="D1474" s="46"/>
      <c r="E1474" s="66"/>
      <c r="J1474" s="88" t="str">
        <f t="shared" si="311"/>
        <v/>
      </c>
      <c r="K1474" s="89" t="str">
        <f t="shared" ca="1" si="312"/>
        <v/>
      </c>
      <c r="L1474" s="88" t="str">
        <f t="shared" si="316"/>
        <v/>
      </c>
      <c r="M1474" s="90" t="str">
        <f ca="1">IF(J1474="","",VALUE(LEFT(OFFSET($E$7,$H$13*($J1474-1),0),MAX(ISNUMBER(VALUE(MID(OFFSET($E$7,$H$13*($J1474-1),0),{1,2,3,4,5,6,7,8,9},1)))*{1,2,3,4,5,6,7,8,9}))))</f>
        <v/>
      </c>
      <c r="N1474" s="90" t="str">
        <f t="shared" ca="1" si="310"/>
        <v/>
      </c>
      <c r="O1474" s="91" t="str">
        <f t="shared" si="317"/>
        <v/>
      </c>
      <c r="P1474" s="91" t="str">
        <f t="shared" si="318"/>
        <v/>
      </c>
      <c r="Q1474" s="92" t="str">
        <f t="shared" si="313"/>
        <v/>
      </c>
      <c r="R1474" s="92" t="str">
        <f t="shared" si="319"/>
        <v/>
      </c>
      <c r="S1474" s="92" t="str">
        <f t="shared" si="320"/>
        <v/>
      </c>
      <c r="T1474" s="92" t="str">
        <f t="shared" si="321"/>
        <v/>
      </c>
      <c r="U1474" s="94" t="str">
        <f t="shared" si="314"/>
        <v/>
      </c>
      <c r="V1474" s="95" t="str">
        <f t="shared" si="315"/>
        <v/>
      </c>
      <c r="W1474" s="95" t="str">
        <f t="shared" si="322"/>
        <v/>
      </c>
      <c r="X1474" s="96" t="str">
        <f t="shared" si="323"/>
        <v/>
      </c>
    </row>
    <row r="1475" spans="1:24" ht="14.4" x14ac:dyDescent="0.3">
      <c r="A1475" s="13"/>
      <c r="B1475" s="13"/>
      <c r="C1475" s="13"/>
      <c r="D1475" s="46"/>
      <c r="E1475" s="66"/>
      <c r="J1475" s="88" t="str">
        <f t="shared" si="311"/>
        <v/>
      </c>
      <c r="K1475" s="89" t="str">
        <f t="shared" ca="1" si="312"/>
        <v/>
      </c>
      <c r="L1475" s="88" t="str">
        <f t="shared" si="316"/>
        <v/>
      </c>
      <c r="M1475" s="90" t="str">
        <f ca="1">IF(J1475="","",VALUE(LEFT(OFFSET($E$7,$H$13*($J1475-1),0),MAX(ISNUMBER(VALUE(MID(OFFSET($E$7,$H$13*($J1475-1),0),{1,2,3,4,5,6,7,8,9},1)))*{1,2,3,4,5,6,7,8,9}))))</f>
        <v/>
      </c>
      <c r="N1475" s="90" t="str">
        <f t="shared" ca="1" si="310"/>
        <v/>
      </c>
      <c r="O1475" s="91" t="str">
        <f t="shared" si="317"/>
        <v/>
      </c>
      <c r="P1475" s="91" t="str">
        <f t="shared" si="318"/>
        <v/>
      </c>
      <c r="Q1475" s="92" t="str">
        <f t="shared" si="313"/>
        <v/>
      </c>
      <c r="R1475" s="92" t="str">
        <f t="shared" si="319"/>
        <v/>
      </c>
      <c r="S1475" s="92" t="str">
        <f t="shared" si="320"/>
        <v/>
      </c>
      <c r="T1475" s="92" t="str">
        <f t="shared" si="321"/>
        <v/>
      </c>
      <c r="U1475" s="94" t="str">
        <f t="shared" si="314"/>
        <v/>
      </c>
      <c r="V1475" s="95" t="str">
        <f t="shared" si="315"/>
        <v/>
      </c>
      <c r="W1475" s="95" t="str">
        <f t="shared" si="322"/>
        <v/>
      </c>
      <c r="X1475" s="96" t="str">
        <f t="shared" si="323"/>
        <v/>
      </c>
    </row>
    <row r="1476" spans="1:24" ht="14.4" x14ac:dyDescent="0.3">
      <c r="A1476" s="13"/>
      <c r="B1476" s="13"/>
      <c r="C1476" s="13"/>
      <c r="D1476" s="46"/>
      <c r="E1476" s="66"/>
      <c r="J1476" s="88" t="str">
        <f t="shared" si="311"/>
        <v/>
      </c>
      <c r="K1476" s="89" t="str">
        <f t="shared" ca="1" si="312"/>
        <v/>
      </c>
      <c r="L1476" s="88" t="str">
        <f t="shared" si="316"/>
        <v/>
      </c>
      <c r="M1476" s="90" t="str">
        <f ca="1">IF(J1476="","",VALUE(LEFT(OFFSET($E$7,$H$13*($J1476-1),0),MAX(ISNUMBER(VALUE(MID(OFFSET($E$7,$H$13*($J1476-1),0),{1,2,3,4,5,6,7,8,9},1)))*{1,2,3,4,5,6,7,8,9}))))</f>
        <v/>
      </c>
      <c r="N1476" s="90" t="str">
        <f t="shared" ca="1" si="310"/>
        <v/>
      </c>
      <c r="O1476" s="91" t="str">
        <f t="shared" si="317"/>
        <v/>
      </c>
      <c r="P1476" s="91" t="str">
        <f t="shared" si="318"/>
        <v/>
      </c>
      <c r="Q1476" s="92" t="str">
        <f t="shared" si="313"/>
        <v/>
      </c>
      <c r="R1476" s="92" t="str">
        <f t="shared" si="319"/>
        <v/>
      </c>
      <c r="S1476" s="92" t="str">
        <f t="shared" si="320"/>
        <v/>
      </c>
      <c r="T1476" s="92" t="str">
        <f t="shared" si="321"/>
        <v/>
      </c>
      <c r="U1476" s="94" t="str">
        <f t="shared" si="314"/>
        <v/>
      </c>
      <c r="V1476" s="95" t="str">
        <f t="shared" si="315"/>
        <v/>
      </c>
      <c r="W1476" s="95" t="str">
        <f t="shared" si="322"/>
        <v/>
      </c>
      <c r="X1476" s="96" t="str">
        <f t="shared" si="323"/>
        <v/>
      </c>
    </row>
    <row r="1477" spans="1:24" ht="14.4" x14ac:dyDescent="0.3">
      <c r="A1477" s="13"/>
      <c r="B1477" s="13"/>
      <c r="C1477" s="13"/>
      <c r="D1477" s="46"/>
      <c r="E1477" s="66"/>
      <c r="J1477" s="88" t="str">
        <f t="shared" si="311"/>
        <v/>
      </c>
      <c r="K1477" s="89" t="str">
        <f t="shared" ca="1" si="312"/>
        <v/>
      </c>
      <c r="L1477" s="88" t="str">
        <f t="shared" si="316"/>
        <v/>
      </c>
      <c r="M1477" s="90" t="str">
        <f ca="1">IF(J1477="","",VALUE(LEFT(OFFSET($E$7,$H$13*($J1477-1),0),MAX(ISNUMBER(VALUE(MID(OFFSET($E$7,$H$13*($J1477-1),0),{1,2,3,4,5,6,7,8,9},1)))*{1,2,3,4,5,6,7,8,9}))))</f>
        <v/>
      </c>
      <c r="N1477" s="90" t="str">
        <f t="shared" ca="1" si="310"/>
        <v/>
      </c>
      <c r="O1477" s="91" t="str">
        <f t="shared" si="317"/>
        <v/>
      </c>
      <c r="P1477" s="91" t="str">
        <f t="shared" si="318"/>
        <v/>
      </c>
      <c r="Q1477" s="92" t="str">
        <f t="shared" si="313"/>
        <v/>
      </c>
      <c r="R1477" s="92" t="str">
        <f t="shared" si="319"/>
        <v/>
      </c>
      <c r="S1477" s="92" t="str">
        <f t="shared" si="320"/>
        <v/>
      </c>
      <c r="T1477" s="92" t="str">
        <f t="shared" si="321"/>
        <v/>
      </c>
      <c r="U1477" s="94" t="str">
        <f t="shared" si="314"/>
        <v/>
      </c>
      <c r="V1477" s="95" t="str">
        <f t="shared" si="315"/>
        <v/>
      </c>
      <c r="W1477" s="95" t="str">
        <f t="shared" si="322"/>
        <v/>
      </c>
      <c r="X1477" s="96" t="str">
        <f t="shared" si="323"/>
        <v/>
      </c>
    </row>
    <row r="1478" spans="1:24" ht="14.4" x14ac:dyDescent="0.3">
      <c r="A1478" s="13"/>
      <c r="B1478" s="13"/>
      <c r="C1478" s="13"/>
      <c r="D1478" s="46"/>
      <c r="E1478" s="66"/>
      <c r="J1478" s="88" t="str">
        <f t="shared" si="311"/>
        <v/>
      </c>
      <c r="K1478" s="89" t="str">
        <f t="shared" ca="1" si="312"/>
        <v/>
      </c>
      <c r="L1478" s="88" t="str">
        <f t="shared" si="316"/>
        <v/>
      </c>
      <c r="M1478" s="90" t="str">
        <f ca="1">IF(J1478="","",VALUE(LEFT(OFFSET($E$7,$H$13*($J1478-1),0),MAX(ISNUMBER(VALUE(MID(OFFSET($E$7,$H$13*($J1478-1),0),{1,2,3,4,5,6,7,8,9},1)))*{1,2,3,4,5,6,7,8,9}))))</f>
        <v/>
      </c>
      <c r="N1478" s="90" t="str">
        <f t="shared" ca="1" si="310"/>
        <v/>
      </c>
      <c r="O1478" s="91" t="str">
        <f t="shared" si="317"/>
        <v/>
      </c>
      <c r="P1478" s="91" t="str">
        <f t="shared" si="318"/>
        <v/>
      </c>
      <c r="Q1478" s="92" t="str">
        <f t="shared" si="313"/>
        <v/>
      </c>
      <c r="R1478" s="92" t="str">
        <f t="shared" si="319"/>
        <v/>
      </c>
      <c r="S1478" s="92" t="str">
        <f t="shared" si="320"/>
        <v/>
      </c>
      <c r="T1478" s="92" t="str">
        <f t="shared" si="321"/>
        <v/>
      </c>
      <c r="U1478" s="94" t="str">
        <f t="shared" si="314"/>
        <v/>
      </c>
      <c r="V1478" s="95" t="str">
        <f t="shared" si="315"/>
        <v/>
      </c>
      <c r="W1478" s="95" t="str">
        <f t="shared" si="322"/>
        <v/>
      </c>
      <c r="X1478" s="96" t="str">
        <f t="shared" si="323"/>
        <v/>
      </c>
    </row>
    <row r="1479" spans="1:24" ht="14.4" x14ac:dyDescent="0.3">
      <c r="A1479" s="13"/>
      <c r="B1479" s="13"/>
      <c r="C1479" s="13"/>
      <c r="D1479" s="46"/>
      <c r="E1479" s="66"/>
      <c r="J1479" s="88" t="str">
        <f t="shared" si="311"/>
        <v/>
      </c>
      <c r="K1479" s="89" t="str">
        <f t="shared" ca="1" si="312"/>
        <v/>
      </c>
      <c r="L1479" s="88" t="str">
        <f t="shared" si="316"/>
        <v/>
      </c>
      <c r="M1479" s="90" t="str">
        <f ca="1">IF(J1479="","",VALUE(LEFT(OFFSET($E$7,$H$13*($J1479-1),0),MAX(ISNUMBER(VALUE(MID(OFFSET($E$7,$H$13*($J1479-1),0),{1,2,3,4,5,6,7,8,9},1)))*{1,2,3,4,5,6,7,8,9}))))</f>
        <v/>
      </c>
      <c r="N1479" s="90" t="str">
        <f t="shared" ref="N1479:N1542" ca="1" si="324">IF(M1479="","",CONVERT(M1479,LEFT(Temp_unit,1),"C"))</f>
        <v/>
      </c>
      <c r="O1479" s="91" t="str">
        <f t="shared" si="317"/>
        <v/>
      </c>
      <c r="P1479" s="91" t="str">
        <f t="shared" si="318"/>
        <v/>
      </c>
      <c r="Q1479" s="92" t="str">
        <f t="shared" si="313"/>
        <v/>
      </c>
      <c r="R1479" s="92" t="str">
        <f t="shared" si="319"/>
        <v/>
      </c>
      <c r="S1479" s="92" t="str">
        <f t="shared" si="320"/>
        <v/>
      </c>
      <c r="T1479" s="92" t="str">
        <f t="shared" si="321"/>
        <v/>
      </c>
      <c r="U1479" s="94" t="str">
        <f t="shared" si="314"/>
        <v/>
      </c>
      <c r="V1479" s="95" t="str">
        <f t="shared" si="315"/>
        <v/>
      </c>
      <c r="W1479" s="95" t="str">
        <f t="shared" si="322"/>
        <v/>
      </c>
      <c r="X1479" s="96" t="str">
        <f t="shared" si="323"/>
        <v/>
      </c>
    </row>
    <row r="1480" spans="1:24" ht="14.4" x14ac:dyDescent="0.3">
      <c r="A1480" s="13"/>
      <c r="B1480" s="13"/>
      <c r="C1480" s="13"/>
      <c r="D1480" s="46"/>
      <c r="E1480" s="66"/>
      <c r="J1480" s="88" t="str">
        <f t="shared" ref="J1480:J1543" si="325">IF(J1479="","",IF(J1479+1&gt;$H$8/$H$13,"",J1479+1))</f>
        <v/>
      </c>
      <c r="K1480" s="89" t="str">
        <f t="shared" ref="K1480:K1543" ca="1" si="326">IF(J1480="","",OFFSET($D$7,$H$13*($J1480-1),0))</f>
        <v/>
      </c>
      <c r="L1480" s="88" t="str">
        <f t="shared" si="316"/>
        <v/>
      </c>
      <c r="M1480" s="90" t="str">
        <f ca="1">IF(J1480="","",VALUE(LEFT(OFFSET($E$7,$H$13*($J1480-1),0),MAX(ISNUMBER(VALUE(MID(OFFSET($E$7,$H$13*($J1480-1),0),{1,2,3,4,5,6,7,8,9},1)))*{1,2,3,4,5,6,7,8,9}))))</f>
        <v/>
      </c>
      <c r="N1480" s="90" t="str">
        <f t="shared" ca="1" si="324"/>
        <v/>
      </c>
      <c r="O1480" s="91" t="str">
        <f t="shared" si="317"/>
        <v/>
      </c>
      <c r="P1480" s="91" t="str">
        <f t="shared" si="318"/>
        <v/>
      </c>
      <c r="Q1480" s="92" t="str">
        <f t="shared" ref="Q1480:Q1543" si="327">IF(J1480="","",IF(N1480&lt;Temp_min,0,N1480*M_a+M_b))</f>
        <v/>
      </c>
      <c r="R1480" s="92" t="str">
        <f t="shared" si="319"/>
        <v/>
      </c>
      <c r="S1480" s="92" t="str">
        <f t="shared" si="320"/>
        <v/>
      </c>
      <c r="T1480" s="92" t="str">
        <f t="shared" si="321"/>
        <v/>
      </c>
      <c r="U1480" s="94" t="str">
        <f t="shared" ref="U1480:U1543" si="328">IF(J1480="","",MIN(U1479+T1480,M_maxlcfu))</f>
        <v/>
      </c>
      <c r="V1480" s="95" t="str">
        <f t="shared" ref="V1480:V1543" si="329">IF(J1480="","",IF(N1480&lt;Temp_min,0,((N1480-M_tmin)/(Pref_temp-M_tmin))^2))</f>
        <v/>
      </c>
      <c r="W1480" s="95" t="str">
        <f t="shared" si="322"/>
        <v/>
      </c>
      <c r="X1480" s="96" t="str">
        <f t="shared" si="323"/>
        <v/>
      </c>
    </row>
    <row r="1481" spans="1:24" ht="14.4" x14ac:dyDescent="0.3">
      <c r="A1481" s="13"/>
      <c r="B1481" s="13"/>
      <c r="C1481" s="13"/>
      <c r="D1481" s="46"/>
      <c r="E1481" s="66"/>
      <c r="J1481" s="88" t="str">
        <f t="shared" si="325"/>
        <v/>
      </c>
      <c r="K1481" s="89" t="str">
        <f t="shared" ca="1" si="326"/>
        <v/>
      </c>
      <c r="L1481" s="88" t="str">
        <f t="shared" ref="L1481:L1544" si="330">IF(J1481="","",K1481-K1480)</f>
        <v/>
      </c>
      <c r="M1481" s="90" t="str">
        <f ca="1">IF(J1481="","",VALUE(LEFT(OFFSET($E$7,$H$13*($J1481-1),0),MAX(ISNUMBER(VALUE(MID(OFFSET($E$7,$H$13*($J1481-1),0),{1,2,3,4,5,6,7,8,9},1)))*{1,2,3,4,5,6,7,8,9}))))</f>
        <v/>
      </c>
      <c r="N1481" s="90" t="str">
        <f t="shared" ca="1" si="324"/>
        <v/>
      </c>
      <c r="O1481" s="91" t="str">
        <f t="shared" ref="O1481:O1544" si="331">IF(J1481="","",$K1481-$K$7)</f>
        <v/>
      </c>
      <c r="P1481" s="91" t="str">
        <f t="shared" ref="P1481:P1544" si="332">IF(J1481="","",P1480+L1481*N1481)</f>
        <v/>
      </c>
      <c r="Q1481" s="92" t="str">
        <f t="shared" si="327"/>
        <v/>
      </c>
      <c r="R1481" s="92" t="str">
        <f t="shared" ref="R1481:R1544" si="333">IF(J1481="","",Q1481^2)</f>
        <v/>
      </c>
      <c r="S1481" s="92" t="str">
        <f t="shared" ref="S1481:S1544" si="334">IF(J1481="","",R1481/2.301)</f>
        <v/>
      </c>
      <c r="T1481" s="92" t="str">
        <f t="shared" ref="T1481:T1544" si="335">IF(J1481="","",S1481*24*(K1481-K1480))</f>
        <v/>
      </c>
      <c r="U1481" s="94" t="str">
        <f t="shared" si="328"/>
        <v/>
      </c>
      <c r="V1481" s="95" t="str">
        <f t="shared" si="329"/>
        <v/>
      </c>
      <c r="W1481" s="95" t="str">
        <f t="shared" ref="W1481:W1544" si="336">IF(J1481="","",V1481*(K1481-K1480))</f>
        <v/>
      </c>
      <c r="X1481" s="96" t="str">
        <f t="shared" ref="X1481:X1544" si="337">IF(J1481="","",X1480-W1481)</f>
        <v/>
      </c>
    </row>
    <row r="1482" spans="1:24" ht="14.4" x14ac:dyDescent="0.3">
      <c r="A1482" s="13"/>
      <c r="B1482" s="13"/>
      <c r="C1482" s="13"/>
      <c r="D1482" s="46"/>
      <c r="E1482" s="66"/>
      <c r="J1482" s="88" t="str">
        <f t="shared" si="325"/>
        <v/>
      </c>
      <c r="K1482" s="89" t="str">
        <f t="shared" ca="1" si="326"/>
        <v/>
      </c>
      <c r="L1482" s="88" t="str">
        <f t="shared" si="330"/>
        <v/>
      </c>
      <c r="M1482" s="90" t="str">
        <f ca="1">IF(J1482="","",VALUE(LEFT(OFFSET($E$7,$H$13*($J1482-1),0),MAX(ISNUMBER(VALUE(MID(OFFSET($E$7,$H$13*($J1482-1),0),{1,2,3,4,5,6,7,8,9},1)))*{1,2,3,4,5,6,7,8,9}))))</f>
        <v/>
      </c>
      <c r="N1482" s="90" t="str">
        <f t="shared" ca="1" si="324"/>
        <v/>
      </c>
      <c r="O1482" s="91" t="str">
        <f t="shared" si="331"/>
        <v/>
      </c>
      <c r="P1482" s="91" t="str">
        <f t="shared" si="332"/>
        <v/>
      </c>
      <c r="Q1482" s="92" t="str">
        <f t="shared" si="327"/>
        <v/>
      </c>
      <c r="R1482" s="92" t="str">
        <f t="shared" si="333"/>
        <v/>
      </c>
      <c r="S1482" s="92" t="str">
        <f t="shared" si="334"/>
        <v/>
      </c>
      <c r="T1482" s="92" t="str">
        <f t="shared" si="335"/>
        <v/>
      </c>
      <c r="U1482" s="94" t="str">
        <f t="shared" si="328"/>
        <v/>
      </c>
      <c r="V1482" s="95" t="str">
        <f t="shared" si="329"/>
        <v/>
      </c>
      <c r="W1482" s="95" t="str">
        <f t="shared" si="336"/>
        <v/>
      </c>
      <c r="X1482" s="96" t="str">
        <f t="shared" si="337"/>
        <v/>
      </c>
    </row>
    <row r="1483" spans="1:24" ht="14.4" x14ac:dyDescent="0.3">
      <c r="A1483" s="13"/>
      <c r="B1483" s="13"/>
      <c r="C1483" s="13"/>
      <c r="D1483" s="46"/>
      <c r="E1483" s="66"/>
      <c r="J1483" s="88" t="str">
        <f t="shared" si="325"/>
        <v/>
      </c>
      <c r="K1483" s="89" t="str">
        <f t="shared" ca="1" si="326"/>
        <v/>
      </c>
      <c r="L1483" s="88" t="str">
        <f t="shared" si="330"/>
        <v/>
      </c>
      <c r="M1483" s="90" t="str">
        <f ca="1">IF(J1483="","",VALUE(LEFT(OFFSET($E$7,$H$13*($J1483-1),0),MAX(ISNUMBER(VALUE(MID(OFFSET($E$7,$H$13*($J1483-1),0),{1,2,3,4,5,6,7,8,9},1)))*{1,2,3,4,5,6,7,8,9}))))</f>
        <v/>
      </c>
      <c r="N1483" s="90" t="str">
        <f t="shared" ca="1" si="324"/>
        <v/>
      </c>
      <c r="O1483" s="91" t="str">
        <f t="shared" si="331"/>
        <v/>
      </c>
      <c r="P1483" s="91" t="str">
        <f t="shared" si="332"/>
        <v/>
      </c>
      <c r="Q1483" s="92" t="str">
        <f t="shared" si="327"/>
        <v/>
      </c>
      <c r="R1483" s="92" t="str">
        <f t="shared" si="333"/>
        <v/>
      </c>
      <c r="S1483" s="92" t="str">
        <f t="shared" si="334"/>
        <v/>
      </c>
      <c r="T1483" s="92" t="str">
        <f t="shared" si="335"/>
        <v/>
      </c>
      <c r="U1483" s="94" t="str">
        <f t="shared" si="328"/>
        <v/>
      </c>
      <c r="V1483" s="95" t="str">
        <f t="shared" si="329"/>
        <v/>
      </c>
      <c r="W1483" s="95" t="str">
        <f t="shared" si="336"/>
        <v/>
      </c>
      <c r="X1483" s="96" t="str">
        <f t="shared" si="337"/>
        <v/>
      </c>
    </row>
    <row r="1484" spans="1:24" ht="14.4" x14ac:dyDescent="0.3">
      <c r="A1484" s="13"/>
      <c r="B1484" s="13"/>
      <c r="C1484" s="13"/>
      <c r="D1484" s="46"/>
      <c r="E1484" s="66"/>
      <c r="J1484" s="88" t="str">
        <f t="shared" si="325"/>
        <v/>
      </c>
      <c r="K1484" s="89" t="str">
        <f t="shared" ca="1" si="326"/>
        <v/>
      </c>
      <c r="L1484" s="88" t="str">
        <f t="shared" si="330"/>
        <v/>
      </c>
      <c r="M1484" s="90" t="str">
        <f ca="1">IF(J1484="","",VALUE(LEFT(OFFSET($E$7,$H$13*($J1484-1),0),MAX(ISNUMBER(VALUE(MID(OFFSET($E$7,$H$13*($J1484-1),0),{1,2,3,4,5,6,7,8,9},1)))*{1,2,3,4,5,6,7,8,9}))))</f>
        <v/>
      </c>
      <c r="N1484" s="90" t="str">
        <f t="shared" ca="1" si="324"/>
        <v/>
      </c>
      <c r="O1484" s="91" t="str">
        <f t="shared" si="331"/>
        <v/>
      </c>
      <c r="P1484" s="91" t="str">
        <f t="shared" si="332"/>
        <v/>
      </c>
      <c r="Q1484" s="92" t="str">
        <f t="shared" si="327"/>
        <v/>
      </c>
      <c r="R1484" s="92" t="str">
        <f t="shared" si="333"/>
        <v/>
      </c>
      <c r="S1484" s="92" t="str">
        <f t="shared" si="334"/>
        <v/>
      </c>
      <c r="T1484" s="92" t="str">
        <f t="shared" si="335"/>
        <v/>
      </c>
      <c r="U1484" s="94" t="str">
        <f t="shared" si="328"/>
        <v/>
      </c>
      <c r="V1484" s="95" t="str">
        <f t="shared" si="329"/>
        <v/>
      </c>
      <c r="W1484" s="95" t="str">
        <f t="shared" si="336"/>
        <v/>
      </c>
      <c r="X1484" s="96" t="str">
        <f t="shared" si="337"/>
        <v/>
      </c>
    </row>
    <row r="1485" spans="1:24" ht="14.4" x14ac:dyDescent="0.3">
      <c r="A1485" s="13"/>
      <c r="B1485" s="13"/>
      <c r="C1485" s="13"/>
      <c r="D1485" s="46"/>
      <c r="E1485" s="66"/>
      <c r="J1485" s="88" t="str">
        <f t="shared" si="325"/>
        <v/>
      </c>
      <c r="K1485" s="89" t="str">
        <f t="shared" ca="1" si="326"/>
        <v/>
      </c>
      <c r="L1485" s="88" t="str">
        <f t="shared" si="330"/>
        <v/>
      </c>
      <c r="M1485" s="90" t="str">
        <f ca="1">IF(J1485="","",VALUE(LEFT(OFFSET($E$7,$H$13*($J1485-1),0),MAX(ISNUMBER(VALUE(MID(OFFSET($E$7,$H$13*($J1485-1),0),{1,2,3,4,5,6,7,8,9},1)))*{1,2,3,4,5,6,7,8,9}))))</f>
        <v/>
      </c>
      <c r="N1485" s="90" t="str">
        <f t="shared" ca="1" si="324"/>
        <v/>
      </c>
      <c r="O1485" s="91" t="str">
        <f t="shared" si="331"/>
        <v/>
      </c>
      <c r="P1485" s="91" t="str">
        <f t="shared" si="332"/>
        <v/>
      </c>
      <c r="Q1485" s="92" t="str">
        <f t="shared" si="327"/>
        <v/>
      </c>
      <c r="R1485" s="92" t="str">
        <f t="shared" si="333"/>
        <v/>
      </c>
      <c r="S1485" s="92" t="str">
        <f t="shared" si="334"/>
        <v/>
      </c>
      <c r="T1485" s="92" t="str">
        <f t="shared" si="335"/>
        <v/>
      </c>
      <c r="U1485" s="94" t="str">
        <f t="shared" si="328"/>
        <v/>
      </c>
      <c r="V1485" s="95" t="str">
        <f t="shared" si="329"/>
        <v/>
      </c>
      <c r="W1485" s="95" t="str">
        <f t="shared" si="336"/>
        <v/>
      </c>
      <c r="X1485" s="96" t="str">
        <f t="shared" si="337"/>
        <v/>
      </c>
    </row>
    <row r="1486" spans="1:24" ht="14.4" x14ac:dyDescent="0.3">
      <c r="A1486" s="13"/>
      <c r="B1486" s="13"/>
      <c r="C1486" s="13"/>
      <c r="D1486" s="46"/>
      <c r="E1486" s="66"/>
      <c r="J1486" s="88" t="str">
        <f t="shared" si="325"/>
        <v/>
      </c>
      <c r="K1486" s="89" t="str">
        <f t="shared" ca="1" si="326"/>
        <v/>
      </c>
      <c r="L1486" s="88" t="str">
        <f t="shared" si="330"/>
        <v/>
      </c>
      <c r="M1486" s="90" t="str">
        <f ca="1">IF(J1486="","",VALUE(LEFT(OFFSET($E$7,$H$13*($J1486-1),0),MAX(ISNUMBER(VALUE(MID(OFFSET($E$7,$H$13*($J1486-1),0),{1,2,3,4,5,6,7,8,9},1)))*{1,2,3,4,5,6,7,8,9}))))</f>
        <v/>
      </c>
      <c r="N1486" s="90" t="str">
        <f t="shared" ca="1" si="324"/>
        <v/>
      </c>
      <c r="O1486" s="91" t="str">
        <f t="shared" si="331"/>
        <v/>
      </c>
      <c r="P1486" s="91" t="str">
        <f t="shared" si="332"/>
        <v/>
      </c>
      <c r="Q1486" s="92" t="str">
        <f t="shared" si="327"/>
        <v/>
      </c>
      <c r="R1486" s="92" t="str">
        <f t="shared" si="333"/>
        <v/>
      </c>
      <c r="S1486" s="92" t="str">
        <f t="shared" si="334"/>
        <v/>
      </c>
      <c r="T1486" s="92" t="str">
        <f t="shared" si="335"/>
        <v/>
      </c>
      <c r="U1486" s="94" t="str">
        <f t="shared" si="328"/>
        <v/>
      </c>
      <c r="V1486" s="95" t="str">
        <f t="shared" si="329"/>
        <v/>
      </c>
      <c r="W1486" s="95" t="str">
        <f t="shared" si="336"/>
        <v/>
      </c>
      <c r="X1486" s="96" t="str">
        <f t="shared" si="337"/>
        <v/>
      </c>
    </row>
    <row r="1487" spans="1:24" ht="14.4" x14ac:dyDescent="0.3">
      <c r="A1487" s="13"/>
      <c r="B1487" s="13"/>
      <c r="C1487" s="13"/>
      <c r="D1487" s="46"/>
      <c r="E1487" s="66"/>
      <c r="J1487" s="88" t="str">
        <f t="shared" si="325"/>
        <v/>
      </c>
      <c r="K1487" s="89" t="str">
        <f t="shared" ca="1" si="326"/>
        <v/>
      </c>
      <c r="L1487" s="88" t="str">
        <f t="shared" si="330"/>
        <v/>
      </c>
      <c r="M1487" s="90" t="str">
        <f ca="1">IF(J1487="","",VALUE(LEFT(OFFSET($E$7,$H$13*($J1487-1),0),MAX(ISNUMBER(VALUE(MID(OFFSET($E$7,$H$13*($J1487-1),0),{1,2,3,4,5,6,7,8,9},1)))*{1,2,3,4,5,6,7,8,9}))))</f>
        <v/>
      </c>
      <c r="N1487" s="90" t="str">
        <f t="shared" ca="1" si="324"/>
        <v/>
      </c>
      <c r="O1487" s="91" t="str">
        <f t="shared" si="331"/>
        <v/>
      </c>
      <c r="P1487" s="91" t="str">
        <f t="shared" si="332"/>
        <v/>
      </c>
      <c r="Q1487" s="92" t="str">
        <f t="shared" si="327"/>
        <v/>
      </c>
      <c r="R1487" s="92" t="str">
        <f t="shared" si="333"/>
        <v/>
      </c>
      <c r="S1487" s="92" t="str">
        <f t="shared" si="334"/>
        <v/>
      </c>
      <c r="T1487" s="92" t="str">
        <f t="shared" si="335"/>
        <v/>
      </c>
      <c r="U1487" s="94" t="str">
        <f t="shared" si="328"/>
        <v/>
      </c>
      <c r="V1487" s="95" t="str">
        <f t="shared" si="329"/>
        <v/>
      </c>
      <c r="W1487" s="95" t="str">
        <f t="shared" si="336"/>
        <v/>
      </c>
      <c r="X1487" s="96" t="str">
        <f t="shared" si="337"/>
        <v/>
      </c>
    </row>
    <row r="1488" spans="1:24" ht="14.4" x14ac:dyDescent="0.3">
      <c r="A1488" s="13"/>
      <c r="B1488" s="13"/>
      <c r="C1488" s="13"/>
      <c r="D1488" s="46"/>
      <c r="E1488" s="66"/>
      <c r="J1488" s="88" t="str">
        <f t="shared" si="325"/>
        <v/>
      </c>
      <c r="K1488" s="89" t="str">
        <f t="shared" ca="1" si="326"/>
        <v/>
      </c>
      <c r="L1488" s="88" t="str">
        <f t="shared" si="330"/>
        <v/>
      </c>
      <c r="M1488" s="90" t="str">
        <f ca="1">IF(J1488="","",VALUE(LEFT(OFFSET($E$7,$H$13*($J1488-1),0),MAX(ISNUMBER(VALUE(MID(OFFSET($E$7,$H$13*($J1488-1),0),{1,2,3,4,5,6,7,8,9},1)))*{1,2,3,4,5,6,7,8,9}))))</f>
        <v/>
      </c>
      <c r="N1488" s="90" t="str">
        <f t="shared" ca="1" si="324"/>
        <v/>
      </c>
      <c r="O1488" s="91" t="str">
        <f t="shared" si="331"/>
        <v/>
      </c>
      <c r="P1488" s="91" t="str">
        <f t="shared" si="332"/>
        <v/>
      </c>
      <c r="Q1488" s="92" t="str">
        <f t="shared" si="327"/>
        <v/>
      </c>
      <c r="R1488" s="92" t="str">
        <f t="shared" si="333"/>
        <v/>
      </c>
      <c r="S1488" s="92" t="str">
        <f t="shared" si="334"/>
        <v/>
      </c>
      <c r="T1488" s="92" t="str">
        <f t="shared" si="335"/>
        <v/>
      </c>
      <c r="U1488" s="94" t="str">
        <f t="shared" si="328"/>
        <v/>
      </c>
      <c r="V1488" s="95" t="str">
        <f t="shared" si="329"/>
        <v/>
      </c>
      <c r="W1488" s="95" t="str">
        <f t="shared" si="336"/>
        <v/>
      </c>
      <c r="X1488" s="96" t="str">
        <f t="shared" si="337"/>
        <v/>
      </c>
    </row>
    <row r="1489" spans="1:24" ht="14.4" x14ac:dyDescent="0.3">
      <c r="A1489" s="13"/>
      <c r="B1489" s="13"/>
      <c r="C1489" s="13"/>
      <c r="D1489" s="46"/>
      <c r="E1489" s="66"/>
      <c r="J1489" s="88" t="str">
        <f t="shared" si="325"/>
        <v/>
      </c>
      <c r="K1489" s="89" t="str">
        <f t="shared" ca="1" si="326"/>
        <v/>
      </c>
      <c r="L1489" s="88" t="str">
        <f t="shared" si="330"/>
        <v/>
      </c>
      <c r="M1489" s="90" t="str">
        <f ca="1">IF(J1489="","",VALUE(LEFT(OFFSET($E$7,$H$13*($J1489-1),0),MAX(ISNUMBER(VALUE(MID(OFFSET($E$7,$H$13*($J1489-1),0),{1,2,3,4,5,6,7,8,9},1)))*{1,2,3,4,5,6,7,8,9}))))</f>
        <v/>
      </c>
      <c r="N1489" s="90" t="str">
        <f t="shared" ca="1" si="324"/>
        <v/>
      </c>
      <c r="O1489" s="91" t="str">
        <f t="shared" si="331"/>
        <v/>
      </c>
      <c r="P1489" s="91" t="str">
        <f t="shared" si="332"/>
        <v/>
      </c>
      <c r="Q1489" s="92" t="str">
        <f t="shared" si="327"/>
        <v/>
      </c>
      <c r="R1489" s="92" t="str">
        <f t="shared" si="333"/>
        <v/>
      </c>
      <c r="S1489" s="92" t="str">
        <f t="shared" si="334"/>
        <v/>
      </c>
      <c r="T1489" s="92" t="str">
        <f t="shared" si="335"/>
        <v/>
      </c>
      <c r="U1489" s="94" t="str">
        <f t="shared" si="328"/>
        <v/>
      </c>
      <c r="V1489" s="95" t="str">
        <f t="shared" si="329"/>
        <v/>
      </c>
      <c r="W1489" s="95" t="str">
        <f t="shared" si="336"/>
        <v/>
      </c>
      <c r="X1489" s="96" t="str">
        <f t="shared" si="337"/>
        <v/>
      </c>
    </row>
    <row r="1490" spans="1:24" ht="14.4" x14ac:dyDescent="0.3">
      <c r="A1490" s="13"/>
      <c r="B1490" s="13"/>
      <c r="C1490" s="13"/>
      <c r="D1490" s="46"/>
      <c r="E1490" s="66"/>
      <c r="J1490" s="88" t="str">
        <f t="shared" si="325"/>
        <v/>
      </c>
      <c r="K1490" s="89" t="str">
        <f t="shared" ca="1" si="326"/>
        <v/>
      </c>
      <c r="L1490" s="88" t="str">
        <f t="shared" si="330"/>
        <v/>
      </c>
      <c r="M1490" s="90" t="str">
        <f ca="1">IF(J1490="","",VALUE(LEFT(OFFSET($E$7,$H$13*($J1490-1),0),MAX(ISNUMBER(VALUE(MID(OFFSET($E$7,$H$13*($J1490-1),0),{1,2,3,4,5,6,7,8,9},1)))*{1,2,3,4,5,6,7,8,9}))))</f>
        <v/>
      </c>
      <c r="N1490" s="90" t="str">
        <f t="shared" ca="1" si="324"/>
        <v/>
      </c>
      <c r="O1490" s="91" t="str">
        <f t="shared" si="331"/>
        <v/>
      </c>
      <c r="P1490" s="91" t="str">
        <f t="shared" si="332"/>
        <v/>
      </c>
      <c r="Q1490" s="92" t="str">
        <f t="shared" si="327"/>
        <v/>
      </c>
      <c r="R1490" s="92" t="str">
        <f t="shared" si="333"/>
        <v/>
      </c>
      <c r="S1490" s="92" t="str">
        <f t="shared" si="334"/>
        <v/>
      </c>
      <c r="T1490" s="92" t="str">
        <f t="shared" si="335"/>
        <v/>
      </c>
      <c r="U1490" s="94" t="str">
        <f t="shared" si="328"/>
        <v/>
      </c>
      <c r="V1490" s="95" t="str">
        <f t="shared" si="329"/>
        <v/>
      </c>
      <c r="W1490" s="95" t="str">
        <f t="shared" si="336"/>
        <v/>
      </c>
      <c r="X1490" s="96" t="str">
        <f t="shared" si="337"/>
        <v/>
      </c>
    </row>
    <row r="1491" spans="1:24" ht="14.4" x14ac:dyDescent="0.3">
      <c r="A1491" s="13"/>
      <c r="B1491" s="13"/>
      <c r="C1491" s="13"/>
      <c r="D1491" s="46"/>
      <c r="E1491" s="66"/>
      <c r="J1491" s="88" t="str">
        <f t="shared" si="325"/>
        <v/>
      </c>
      <c r="K1491" s="89" t="str">
        <f t="shared" ca="1" si="326"/>
        <v/>
      </c>
      <c r="L1491" s="88" t="str">
        <f t="shared" si="330"/>
        <v/>
      </c>
      <c r="M1491" s="90" t="str">
        <f ca="1">IF(J1491="","",VALUE(LEFT(OFFSET($E$7,$H$13*($J1491-1),0),MAX(ISNUMBER(VALUE(MID(OFFSET($E$7,$H$13*($J1491-1),0),{1,2,3,4,5,6,7,8,9},1)))*{1,2,3,4,5,6,7,8,9}))))</f>
        <v/>
      </c>
      <c r="N1491" s="90" t="str">
        <f t="shared" ca="1" si="324"/>
        <v/>
      </c>
      <c r="O1491" s="91" t="str">
        <f t="shared" si="331"/>
        <v/>
      </c>
      <c r="P1491" s="91" t="str">
        <f t="shared" si="332"/>
        <v/>
      </c>
      <c r="Q1491" s="92" t="str">
        <f t="shared" si="327"/>
        <v/>
      </c>
      <c r="R1491" s="92" t="str">
        <f t="shared" si="333"/>
        <v/>
      </c>
      <c r="S1491" s="92" t="str">
        <f t="shared" si="334"/>
        <v/>
      </c>
      <c r="T1491" s="92" t="str">
        <f t="shared" si="335"/>
        <v/>
      </c>
      <c r="U1491" s="94" t="str">
        <f t="shared" si="328"/>
        <v/>
      </c>
      <c r="V1491" s="95" t="str">
        <f t="shared" si="329"/>
        <v/>
      </c>
      <c r="W1491" s="95" t="str">
        <f t="shared" si="336"/>
        <v/>
      </c>
      <c r="X1491" s="96" t="str">
        <f t="shared" si="337"/>
        <v/>
      </c>
    </row>
    <row r="1492" spans="1:24" ht="14.4" x14ac:dyDescent="0.3">
      <c r="A1492" s="13"/>
      <c r="B1492" s="13"/>
      <c r="C1492" s="13"/>
      <c r="D1492" s="46"/>
      <c r="E1492" s="66"/>
      <c r="J1492" s="88" t="str">
        <f t="shared" si="325"/>
        <v/>
      </c>
      <c r="K1492" s="89" t="str">
        <f t="shared" ca="1" si="326"/>
        <v/>
      </c>
      <c r="L1492" s="88" t="str">
        <f t="shared" si="330"/>
        <v/>
      </c>
      <c r="M1492" s="90" t="str">
        <f ca="1">IF(J1492="","",VALUE(LEFT(OFFSET($E$7,$H$13*($J1492-1),0),MAX(ISNUMBER(VALUE(MID(OFFSET($E$7,$H$13*($J1492-1),0),{1,2,3,4,5,6,7,8,9},1)))*{1,2,3,4,5,6,7,8,9}))))</f>
        <v/>
      </c>
      <c r="N1492" s="90" t="str">
        <f t="shared" ca="1" si="324"/>
        <v/>
      </c>
      <c r="O1492" s="91" t="str">
        <f t="shared" si="331"/>
        <v/>
      </c>
      <c r="P1492" s="91" t="str">
        <f t="shared" si="332"/>
        <v/>
      </c>
      <c r="Q1492" s="92" t="str">
        <f t="shared" si="327"/>
        <v/>
      </c>
      <c r="R1492" s="92" t="str">
        <f t="shared" si="333"/>
        <v/>
      </c>
      <c r="S1492" s="92" t="str">
        <f t="shared" si="334"/>
        <v/>
      </c>
      <c r="T1492" s="92" t="str">
        <f t="shared" si="335"/>
        <v/>
      </c>
      <c r="U1492" s="94" t="str">
        <f t="shared" si="328"/>
        <v/>
      </c>
      <c r="V1492" s="95" t="str">
        <f t="shared" si="329"/>
        <v/>
      </c>
      <c r="W1492" s="95" t="str">
        <f t="shared" si="336"/>
        <v/>
      </c>
      <c r="X1492" s="96" t="str">
        <f t="shared" si="337"/>
        <v/>
      </c>
    </row>
    <row r="1493" spans="1:24" ht="14.4" x14ac:dyDescent="0.3">
      <c r="A1493" s="13"/>
      <c r="B1493" s="13"/>
      <c r="C1493" s="13"/>
      <c r="D1493" s="46"/>
      <c r="E1493" s="66"/>
      <c r="J1493" s="88" t="str">
        <f t="shared" si="325"/>
        <v/>
      </c>
      <c r="K1493" s="89" t="str">
        <f t="shared" ca="1" si="326"/>
        <v/>
      </c>
      <c r="L1493" s="88" t="str">
        <f t="shared" si="330"/>
        <v/>
      </c>
      <c r="M1493" s="90" t="str">
        <f ca="1">IF(J1493="","",VALUE(LEFT(OFFSET($E$7,$H$13*($J1493-1),0),MAX(ISNUMBER(VALUE(MID(OFFSET($E$7,$H$13*($J1493-1),0),{1,2,3,4,5,6,7,8,9},1)))*{1,2,3,4,5,6,7,8,9}))))</f>
        <v/>
      </c>
      <c r="N1493" s="90" t="str">
        <f t="shared" ca="1" si="324"/>
        <v/>
      </c>
      <c r="O1493" s="91" t="str">
        <f t="shared" si="331"/>
        <v/>
      </c>
      <c r="P1493" s="91" t="str">
        <f t="shared" si="332"/>
        <v/>
      </c>
      <c r="Q1493" s="92" t="str">
        <f t="shared" si="327"/>
        <v/>
      </c>
      <c r="R1493" s="92" t="str">
        <f t="shared" si="333"/>
        <v/>
      </c>
      <c r="S1493" s="92" t="str">
        <f t="shared" si="334"/>
        <v/>
      </c>
      <c r="T1493" s="92" t="str">
        <f t="shared" si="335"/>
        <v/>
      </c>
      <c r="U1493" s="94" t="str">
        <f t="shared" si="328"/>
        <v/>
      </c>
      <c r="V1493" s="95" t="str">
        <f t="shared" si="329"/>
        <v/>
      </c>
      <c r="W1493" s="95" t="str">
        <f t="shared" si="336"/>
        <v/>
      </c>
      <c r="X1493" s="96" t="str">
        <f t="shared" si="337"/>
        <v/>
      </c>
    </row>
    <row r="1494" spans="1:24" ht="14.4" x14ac:dyDescent="0.3">
      <c r="A1494" s="13"/>
      <c r="B1494" s="13"/>
      <c r="C1494" s="13"/>
      <c r="D1494" s="46"/>
      <c r="E1494" s="66"/>
      <c r="J1494" s="88" t="str">
        <f t="shared" si="325"/>
        <v/>
      </c>
      <c r="K1494" s="89" t="str">
        <f t="shared" ca="1" si="326"/>
        <v/>
      </c>
      <c r="L1494" s="88" t="str">
        <f t="shared" si="330"/>
        <v/>
      </c>
      <c r="M1494" s="90" t="str">
        <f ca="1">IF(J1494="","",VALUE(LEFT(OFFSET($E$7,$H$13*($J1494-1),0),MAX(ISNUMBER(VALUE(MID(OFFSET($E$7,$H$13*($J1494-1),0),{1,2,3,4,5,6,7,8,9},1)))*{1,2,3,4,5,6,7,8,9}))))</f>
        <v/>
      </c>
      <c r="N1494" s="90" t="str">
        <f t="shared" ca="1" si="324"/>
        <v/>
      </c>
      <c r="O1494" s="91" t="str">
        <f t="shared" si="331"/>
        <v/>
      </c>
      <c r="P1494" s="91" t="str">
        <f t="shared" si="332"/>
        <v/>
      </c>
      <c r="Q1494" s="92" t="str">
        <f t="shared" si="327"/>
        <v/>
      </c>
      <c r="R1494" s="92" t="str">
        <f t="shared" si="333"/>
        <v/>
      </c>
      <c r="S1494" s="92" t="str">
        <f t="shared" si="334"/>
        <v/>
      </c>
      <c r="T1494" s="92" t="str">
        <f t="shared" si="335"/>
        <v/>
      </c>
      <c r="U1494" s="94" t="str">
        <f t="shared" si="328"/>
        <v/>
      </c>
      <c r="V1494" s="95" t="str">
        <f t="shared" si="329"/>
        <v/>
      </c>
      <c r="W1494" s="95" t="str">
        <f t="shared" si="336"/>
        <v/>
      </c>
      <c r="X1494" s="96" t="str">
        <f t="shared" si="337"/>
        <v/>
      </c>
    </row>
    <row r="1495" spans="1:24" ht="14.4" x14ac:dyDescent="0.3">
      <c r="A1495" s="13"/>
      <c r="B1495" s="13"/>
      <c r="C1495" s="13"/>
      <c r="D1495" s="46"/>
      <c r="E1495" s="66"/>
      <c r="J1495" s="88" t="str">
        <f t="shared" si="325"/>
        <v/>
      </c>
      <c r="K1495" s="89" t="str">
        <f t="shared" ca="1" si="326"/>
        <v/>
      </c>
      <c r="L1495" s="88" t="str">
        <f t="shared" si="330"/>
        <v/>
      </c>
      <c r="M1495" s="90" t="str">
        <f ca="1">IF(J1495="","",VALUE(LEFT(OFFSET($E$7,$H$13*($J1495-1),0),MAX(ISNUMBER(VALUE(MID(OFFSET($E$7,$H$13*($J1495-1),0),{1,2,3,4,5,6,7,8,9},1)))*{1,2,3,4,5,6,7,8,9}))))</f>
        <v/>
      </c>
      <c r="N1495" s="90" t="str">
        <f t="shared" ca="1" si="324"/>
        <v/>
      </c>
      <c r="O1495" s="91" t="str">
        <f t="shared" si="331"/>
        <v/>
      </c>
      <c r="P1495" s="91" t="str">
        <f t="shared" si="332"/>
        <v/>
      </c>
      <c r="Q1495" s="92" t="str">
        <f t="shared" si="327"/>
        <v/>
      </c>
      <c r="R1495" s="92" t="str">
        <f t="shared" si="333"/>
        <v/>
      </c>
      <c r="S1495" s="92" t="str">
        <f t="shared" si="334"/>
        <v/>
      </c>
      <c r="T1495" s="92" t="str">
        <f t="shared" si="335"/>
        <v/>
      </c>
      <c r="U1495" s="94" t="str">
        <f t="shared" si="328"/>
        <v/>
      </c>
      <c r="V1495" s="95" t="str">
        <f t="shared" si="329"/>
        <v/>
      </c>
      <c r="W1495" s="95" t="str">
        <f t="shared" si="336"/>
        <v/>
      </c>
      <c r="X1495" s="96" t="str">
        <f t="shared" si="337"/>
        <v/>
      </c>
    </row>
    <row r="1496" spans="1:24" ht="14.4" x14ac:dyDescent="0.3">
      <c r="A1496" s="13"/>
      <c r="B1496" s="13"/>
      <c r="C1496" s="13"/>
      <c r="D1496" s="46"/>
      <c r="E1496" s="66"/>
      <c r="J1496" s="88" t="str">
        <f t="shared" si="325"/>
        <v/>
      </c>
      <c r="K1496" s="89" t="str">
        <f t="shared" ca="1" si="326"/>
        <v/>
      </c>
      <c r="L1496" s="88" t="str">
        <f t="shared" si="330"/>
        <v/>
      </c>
      <c r="M1496" s="90" t="str">
        <f ca="1">IF(J1496="","",VALUE(LEFT(OFFSET($E$7,$H$13*($J1496-1),0),MAX(ISNUMBER(VALUE(MID(OFFSET($E$7,$H$13*($J1496-1),0),{1,2,3,4,5,6,7,8,9},1)))*{1,2,3,4,5,6,7,8,9}))))</f>
        <v/>
      </c>
      <c r="N1496" s="90" t="str">
        <f t="shared" ca="1" si="324"/>
        <v/>
      </c>
      <c r="O1496" s="91" t="str">
        <f t="shared" si="331"/>
        <v/>
      </c>
      <c r="P1496" s="91" t="str">
        <f t="shared" si="332"/>
        <v/>
      </c>
      <c r="Q1496" s="92" t="str">
        <f t="shared" si="327"/>
        <v/>
      </c>
      <c r="R1496" s="92" t="str">
        <f t="shared" si="333"/>
        <v/>
      </c>
      <c r="S1496" s="92" t="str">
        <f t="shared" si="334"/>
        <v/>
      </c>
      <c r="T1496" s="92" t="str">
        <f t="shared" si="335"/>
        <v/>
      </c>
      <c r="U1496" s="94" t="str">
        <f t="shared" si="328"/>
        <v/>
      </c>
      <c r="V1496" s="95" t="str">
        <f t="shared" si="329"/>
        <v/>
      </c>
      <c r="W1496" s="95" t="str">
        <f t="shared" si="336"/>
        <v/>
      </c>
      <c r="X1496" s="96" t="str">
        <f t="shared" si="337"/>
        <v/>
      </c>
    </row>
    <row r="1497" spans="1:24" ht="14.4" x14ac:dyDescent="0.3">
      <c r="A1497" s="13"/>
      <c r="B1497" s="13"/>
      <c r="C1497" s="13"/>
      <c r="D1497" s="46"/>
      <c r="E1497" s="66"/>
      <c r="J1497" s="88" t="str">
        <f t="shared" si="325"/>
        <v/>
      </c>
      <c r="K1497" s="89" t="str">
        <f t="shared" ca="1" si="326"/>
        <v/>
      </c>
      <c r="L1497" s="88" t="str">
        <f t="shared" si="330"/>
        <v/>
      </c>
      <c r="M1497" s="90" t="str">
        <f ca="1">IF(J1497="","",VALUE(LEFT(OFFSET($E$7,$H$13*($J1497-1),0),MAX(ISNUMBER(VALUE(MID(OFFSET($E$7,$H$13*($J1497-1),0),{1,2,3,4,5,6,7,8,9},1)))*{1,2,3,4,5,6,7,8,9}))))</f>
        <v/>
      </c>
      <c r="N1497" s="90" t="str">
        <f t="shared" ca="1" si="324"/>
        <v/>
      </c>
      <c r="O1497" s="91" t="str">
        <f t="shared" si="331"/>
        <v/>
      </c>
      <c r="P1497" s="91" t="str">
        <f t="shared" si="332"/>
        <v/>
      </c>
      <c r="Q1497" s="92" t="str">
        <f t="shared" si="327"/>
        <v/>
      </c>
      <c r="R1497" s="92" t="str">
        <f t="shared" si="333"/>
        <v/>
      </c>
      <c r="S1497" s="92" t="str">
        <f t="shared" si="334"/>
        <v/>
      </c>
      <c r="T1497" s="92" t="str">
        <f t="shared" si="335"/>
        <v/>
      </c>
      <c r="U1497" s="94" t="str">
        <f t="shared" si="328"/>
        <v/>
      </c>
      <c r="V1497" s="95" t="str">
        <f t="shared" si="329"/>
        <v/>
      </c>
      <c r="W1497" s="95" t="str">
        <f t="shared" si="336"/>
        <v/>
      </c>
      <c r="X1497" s="96" t="str">
        <f t="shared" si="337"/>
        <v/>
      </c>
    </row>
    <row r="1498" spans="1:24" ht="14.4" x14ac:dyDescent="0.3">
      <c r="A1498" s="13"/>
      <c r="B1498" s="13"/>
      <c r="C1498" s="13"/>
      <c r="D1498" s="46"/>
      <c r="E1498" s="66"/>
      <c r="J1498" s="88" t="str">
        <f t="shared" si="325"/>
        <v/>
      </c>
      <c r="K1498" s="89" t="str">
        <f t="shared" ca="1" si="326"/>
        <v/>
      </c>
      <c r="L1498" s="88" t="str">
        <f t="shared" si="330"/>
        <v/>
      </c>
      <c r="M1498" s="90" t="str">
        <f ca="1">IF(J1498="","",VALUE(LEFT(OFFSET($E$7,$H$13*($J1498-1),0),MAX(ISNUMBER(VALUE(MID(OFFSET($E$7,$H$13*($J1498-1),0),{1,2,3,4,5,6,7,8,9},1)))*{1,2,3,4,5,6,7,8,9}))))</f>
        <v/>
      </c>
      <c r="N1498" s="90" t="str">
        <f t="shared" ca="1" si="324"/>
        <v/>
      </c>
      <c r="O1498" s="91" t="str">
        <f t="shared" si="331"/>
        <v/>
      </c>
      <c r="P1498" s="91" t="str">
        <f t="shared" si="332"/>
        <v/>
      </c>
      <c r="Q1498" s="92" t="str">
        <f t="shared" si="327"/>
        <v/>
      </c>
      <c r="R1498" s="92" t="str">
        <f t="shared" si="333"/>
        <v/>
      </c>
      <c r="S1498" s="92" t="str">
        <f t="shared" si="334"/>
        <v/>
      </c>
      <c r="T1498" s="92" t="str">
        <f t="shared" si="335"/>
        <v/>
      </c>
      <c r="U1498" s="94" t="str">
        <f t="shared" si="328"/>
        <v/>
      </c>
      <c r="V1498" s="95" t="str">
        <f t="shared" si="329"/>
        <v/>
      </c>
      <c r="W1498" s="95" t="str">
        <f t="shared" si="336"/>
        <v/>
      </c>
      <c r="X1498" s="96" t="str">
        <f t="shared" si="337"/>
        <v/>
      </c>
    </row>
    <row r="1499" spans="1:24" ht="14.4" x14ac:dyDescent="0.3">
      <c r="A1499" s="13"/>
      <c r="B1499" s="13"/>
      <c r="C1499" s="13"/>
      <c r="D1499" s="46"/>
      <c r="E1499" s="66"/>
      <c r="J1499" s="88" t="str">
        <f t="shared" si="325"/>
        <v/>
      </c>
      <c r="K1499" s="89" t="str">
        <f t="shared" ca="1" si="326"/>
        <v/>
      </c>
      <c r="L1499" s="88" t="str">
        <f t="shared" si="330"/>
        <v/>
      </c>
      <c r="M1499" s="90" t="str">
        <f ca="1">IF(J1499="","",VALUE(LEFT(OFFSET($E$7,$H$13*($J1499-1),0),MAX(ISNUMBER(VALUE(MID(OFFSET($E$7,$H$13*($J1499-1),0),{1,2,3,4,5,6,7,8,9},1)))*{1,2,3,4,5,6,7,8,9}))))</f>
        <v/>
      </c>
      <c r="N1499" s="90" t="str">
        <f t="shared" ca="1" si="324"/>
        <v/>
      </c>
      <c r="O1499" s="91" t="str">
        <f t="shared" si="331"/>
        <v/>
      </c>
      <c r="P1499" s="91" t="str">
        <f t="shared" si="332"/>
        <v/>
      </c>
      <c r="Q1499" s="92" t="str">
        <f t="shared" si="327"/>
        <v/>
      </c>
      <c r="R1499" s="92" t="str">
        <f t="shared" si="333"/>
        <v/>
      </c>
      <c r="S1499" s="92" t="str">
        <f t="shared" si="334"/>
        <v/>
      </c>
      <c r="T1499" s="92" t="str">
        <f t="shared" si="335"/>
        <v/>
      </c>
      <c r="U1499" s="94" t="str">
        <f t="shared" si="328"/>
        <v/>
      </c>
      <c r="V1499" s="95" t="str">
        <f t="shared" si="329"/>
        <v/>
      </c>
      <c r="W1499" s="95" t="str">
        <f t="shared" si="336"/>
        <v/>
      </c>
      <c r="X1499" s="96" t="str">
        <f t="shared" si="337"/>
        <v/>
      </c>
    </row>
    <row r="1500" spans="1:24" ht="14.4" x14ac:dyDescent="0.3">
      <c r="A1500" s="13"/>
      <c r="B1500" s="13"/>
      <c r="C1500" s="13"/>
      <c r="D1500" s="46"/>
      <c r="E1500" s="66"/>
      <c r="J1500" s="88" t="str">
        <f t="shared" si="325"/>
        <v/>
      </c>
      <c r="K1500" s="89" t="str">
        <f t="shared" ca="1" si="326"/>
        <v/>
      </c>
      <c r="L1500" s="88" t="str">
        <f t="shared" si="330"/>
        <v/>
      </c>
      <c r="M1500" s="90" t="str">
        <f ca="1">IF(J1500="","",VALUE(LEFT(OFFSET($E$7,$H$13*($J1500-1),0),MAX(ISNUMBER(VALUE(MID(OFFSET($E$7,$H$13*($J1500-1),0),{1,2,3,4,5,6,7,8,9},1)))*{1,2,3,4,5,6,7,8,9}))))</f>
        <v/>
      </c>
      <c r="N1500" s="90" t="str">
        <f t="shared" ca="1" si="324"/>
        <v/>
      </c>
      <c r="O1500" s="91" t="str">
        <f t="shared" si="331"/>
        <v/>
      </c>
      <c r="P1500" s="91" t="str">
        <f t="shared" si="332"/>
        <v/>
      </c>
      <c r="Q1500" s="92" t="str">
        <f t="shared" si="327"/>
        <v/>
      </c>
      <c r="R1500" s="92" t="str">
        <f t="shared" si="333"/>
        <v/>
      </c>
      <c r="S1500" s="92" t="str">
        <f t="shared" si="334"/>
        <v/>
      </c>
      <c r="T1500" s="92" t="str">
        <f t="shared" si="335"/>
        <v/>
      </c>
      <c r="U1500" s="94" t="str">
        <f t="shared" si="328"/>
        <v/>
      </c>
      <c r="V1500" s="95" t="str">
        <f t="shared" si="329"/>
        <v/>
      </c>
      <c r="W1500" s="95" t="str">
        <f t="shared" si="336"/>
        <v/>
      </c>
      <c r="X1500" s="96" t="str">
        <f t="shared" si="337"/>
        <v/>
      </c>
    </row>
    <row r="1501" spans="1:24" ht="14.4" x14ac:dyDescent="0.3">
      <c r="A1501" s="13"/>
      <c r="B1501" s="13"/>
      <c r="C1501" s="13"/>
      <c r="D1501" s="46"/>
      <c r="E1501" s="66"/>
      <c r="J1501" s="88" t="str">
        <f t="shared" si="325"/>
        <v/>
      </c>
      <c r="K1501" s="89" t="str">
        <f t="shared" ca="1" si="326"/>
        <v/>
      </c>
      <c r="L1501" s="88" t="str">
        <f t="shared" si="330"/>
        <v/>
      </c>
      <c r="M1501" s="90" t="str">
        <f ca="1">IF(J1501="","",VALUE(LEFT(OFFSET($E$7,$H$13*($J1501-1),0),MAX(ISNUMBER(VALUE(MID(OFFSET($E$7,$H$13*($J1501-1),0),{1,2,3,4,5,6,7,8,9},1)))*{1,2,3,4,5,6,7,8,9}))))</f>
        <v/>
      </c>
      <c r="N1501" s="90" t="str">
        <f t="shared" ca="1" si="324"/>
        <v/>
      </c>
      <c r="O1501" s="91" t="str">
        <f t="shared" si="331"/>
        <v/>
      </c>
      <c r="P1501" s="91" t="str">
        <f t="shared" si="332"/>
        <v/>
      </c>
      <c r="Q1501" s="92" t="str">
        <f t="shared" si="327"/>
        <v/>
      </c>
      <c r="R1501" s="92" t="str">
        <f t="shared" si="333"/>
        <v/>
      </c>
      <c r="S1501" s="92" t="str">
        <f t="shared" si="334"/>
        <v/>
      </c>
      <c r="T1501" s="92" t="str">
        <f t="shared" si="335"/>
        <v/>
      </c>
      <c r="U1501" s="94" t="str">
        <f t="shared" si="328"/>
        <v/>
      </c>
      <c r="V1501" s="95" t="str">
        <f t="shared" si="329"/>
        <v/>
      </c>
      <c r="W1501" s="95" t="str">
        <f t="shared" si="336"/>
        <v/>
      </c>
      <c r="X1501" s="96" t="str">
        <f t="shared" si="337"/>
        <v/>
      </c>
    </row>
    <row r="1502" spans="1:24" ht="14.4" x14ac:dyDescent="0.3">
      <c r="A1502" s="13"/>
      <c r="B1502" s="13"/>
      <c r="C1502" s="13"/>
      <c r="D1502" s="46"/>
      <c r="E1502" s="66"/>
      <c r="J1502" s="88" t="str">
        <f t="shared" si="325"/>
        <v/>
      </c>
      <c r="K1502" s="89" t="str">
        <f t="shared" ca="1" si="326"/>
        <v/>
      </c>
      <c r="L1502" s="88" t="str">
        <f t="shared" si="330"/>
        <v/>
      </c>
      <c r="M1502" s="90" t="str">
        <f ca="1">IF(J1502="","",VALUE(LEFT(OFFSET($E$7,$H$13*($J1502-1),0),MAX(ISNUMBER(VALUE(MID(OFFSET($E$7,$H$13*($J1502-1),0),{1,2,3,4,5,6,7,8,9},1)))*{1,2,3,4,5,6,7,8,9}))))</f>
        <v/>
      </c>
      <c r="N1502" s="90" t="str">
        <f t="shared" ca="1" si="324"/>
        <v/>
      </c>
      <c r="O1502" s="91" t="str">
        <f t="shared" si="331"/>
        <v/>
      </c>
      <c r="P1502" s="91" t="str">
        <f t="shared" si="332"/>
        <v/>
      </c>
      <c r="Q1502" s="92" t="str">
        <f t="shared" si="327"/>
        <v/>
      </c>
      <c r="R1502" s="92" t="str">
        <f t="shared" si="333"/>
        <v/>
      </c>
      <c r="S1502" s="92" t="str">
        <f t="shared" si="334"/>
        <v/>
      </c>
      <c r="T1502" s="92" t="str">
        <f t="shared" si="335"/>
        <v/>
      </c>
      <c r="U1502" s="94" t="str">
        <f t="shared" si="328"/>
        <v/>
      </c>
      <c r="V1502" s="95" t="str">
        <f t="shared" si="329"/>
        <v/>
      </c>
      <c r="W1502" s="95" t="str">
        <f t="shared" si="336"/>
        <v/>
      </c>
      <c r="X1502" s="96" t="str">
        <f t="shared" si="337"/>
        <v/>
      </c>
    </row>
    <row r="1503" spans="1:24" ht="14.4" x14ac:dyDescent="0.3">
      <c r="A1503" s="13"/>
      <c r="B1503" s="13"/>
      <c r="C1503" s="13"/>
      <c r="D1503" s="46"/>
      <c r="E1503" s="66"/>
      <c r="J1503" s="88" t="str">
        <f t="shared" si="325"/>
        <v/>
      </c>
      <c r="K1503" s="89" t="str">
        <f t="shared" ca="1" si="326"/>
        <v/>
      </c>
      <c r="L1503" s="88" t="str">
        <f t="shared" si="330"/>
        <v/>
      </c>
      <c r="M1503" s="90" t="str">
        <f ca="1">IF(J1503="","",VALUE(LEFT(OFFSET($E$7,$H$13*($J1503-1),0),MAX(ISNUMBER(VALUE(MID(OFFSET($E$7,$H$13*($J1503-1),0),{1,2,3,4,5,6,7,8,9},1)))*{1,2,3,4,5,6,7,8,9}))))</f>
        <v/>
      </c>
      <c r="N1503" s="90" t="str">
        <f t="shared" ca="1" si="324"/>
        <v/>
      </c>
      <c r="O1503" s="91" t="str">
        <f t="shared" si="331"/>
        <v/>
      </c>
      <c r="P1503" s="91" t="str">
        <f t="shared" si="332"/>
        <v/>
      </c>
      <c r="Q1503" s="92" t="str">
        <f t="shared" si="327"/>
        <v/>
      </c>
      <c r="R1503" s="92" t="str">
        <f t="shared" si="333"/>
        <v/>
      </c>
      <c r="S1503" s="92" t="str">
        <f t="shared" si="334"/>
        <v/>
      </c>
      <c r="T1503" s="92" t="str">
        <f t="shared" si="335"/>
        <v/>
      </c>
      <c r="U1503" s="94" t="str">
        <f t="shared" si="328"/>
        <v/>
      </c>
      <c r="V1503" s="95" t="str">
        <f t="shared" si="329"/>
        <v/>
      </c>
      <c r="W1503" s="95" t="str">
        <f t="shared" si="336"/>
        <v/>
      </c>
      <c r="X1503" s="96" t="str">
        <f t="shared" si="337"/>
        <v/>
      </c>
    </row>
    <row r="1504" spans="1:24" ht="14.4" x14ac:dyDescent="0.3">
      <c r="A1504" s="13"/>
      <c r="B1504" s="13"/>
      <c r="C1504" s="13"/>
      <c r="D1504" s="46"/>
      <c r="E1504" s="66"/>
      <c r="J1504" s="88" t="str">
        <f t="shared" si="325"/>
        <v/>
      </c>
      <c r="K1504" s="89" t="str">
        <f t="shared" ca="1" si="326"/>
        <v/>
      </c>
      <c r="L1504" s="88" t="str">
        <f t="shared" si="330"/>
        <v/>
      </c>
      <c r="M1504" s="90" t="str">
        <f ca="1">IF(J1504="","",VALUE(LEFT(OFFSET($E$7,$H$13*($J1504-1),0),MAX(ISNUMBER(VALUE(MID(OFFSET($E$7,$H$13*($J1504-1),0),{1,2,3,4,5,6,7,8,9},1)))*{1,2,3,4,5,6,7,8,9}))))</f>
        <v/>
      </c>
      <c r="N1504" s="90" t="str">
        <f t="shared" ca="1" si="324"/>
        <v/>
      </c>
      <c r="O1504" s="91" t="str">
        <f t="shared" si="331"/>
        <v/>
      </c>
      <c r="P1504" s="91" t="str">
        <f t="shared" si="332"/>
        <v/>
      </c>
      <c r="Q1504" s="92" t="str">
        <f t="shared" si="327"/>
        <v/>
      </c>
      <c r="R1504" s="92" t="str">
        <f t="shared" si="333"/>
        <v/>
      </c>
      <c r="S1504" s="92" t="str">
        <f t="shared" si="334"/>
        <v/>
      </c>
      <c r="T1504" s="92" t="str">
        <f t="shared" si="335"/>
        <v/>
      </c>
      <c r="U1504" s="94" t="str">
        <f t="shared" si="328"/>
        <v/>
      </c>
      <c r="V1504" s="95" t="str">
        <f t="shared" si="329"/>
        <v/>
      </c>
      <c r="W1504" s="95" t="str">
        <f t="shared" si="336"/>
        <v/>
      </c>
      <c r="X1504" s="96" t="str">
        <f t="shared" si="337"/>
        <v/>
      </c>
    </row>
    <row r="1505" spans="1:24" ht="14.4" x14ac:dyDescent="0.3">
      <c r="A1505" s="13"/>
      <c r="B1505" s="13"/>
      <c r="C1505" s="13"/>
      <c r="D1505" s="46"/>
      <c r="E1505" s="66"/>
      <c r="J1505" s="88" t="str">
        <f t="shared" si="325"/>
        <v/>
      </c>
      <c r="K1505" s="89" t="str">
        <f t="shared" ca="1" si="326"/>
        <v/>
      </c>
      <c r="L1505" s="88" t="str">
        <f t="shared" si="330"/>
        <v/>
      </c>
      <c r="M1505" s="90" t="str">
        <f ca="1">IF(J1505="","",VALUE(LEFT(OFFSET($E$7,$H$13*($J1505-1),0),MAX(ISNUMBER(VALUE(MID(OFFSET($E$7,$H$13*($J1505-1),0),{1,2,3,4,5,6,7,8,9},1)))*{1,2,3,4,5,6,7,8,9}))))</f>
        <v/>
      </c>
      <c r="N1505" s="90" t="str">
        <f t="shared" ca="1" si="324"/>
        <v/>
      </c>
      <c r="O1505" s="91" t="str">
        <f t="shared" si="331"/>
        <v/>
      </c>
      <c r="P1505" s="91" t="str">
        <f t="shared" si="332"/>
        <v/>
      </c>
      <c r="Q1505" s="92" t="str">
        <f t="shared" si="327"/>
        <v/>
      </c>
      <c r="R1505" s="92" t="str">
        <f t="shared" si="333"/>
        <v/>
      </c>
      <c r="S1505" s="92" t="str">
        <f t="shared" si="334"/>
        <v/>
      </c>
      <c r="T1505" s="92" t="str">
        <f t="shared" si="335"/>
        <v/>
      </c>
      <c r="U1505" s="94" t="str">
        <f t="shared" si="328"/>
        <v/>
      </c>
      <c r="V1505" s="95" t="str">
        <f t="shared" si="329"/>
        <v/>
      </c>
      <c r="W1505" s="95" t="str">
        <f t="shared" si="336"/>
        <v/>
      </c>
      <c r="X1505" s="96" t="str">
        <f t="shared" si="337"/>
        <v/>
      </c>
    </row>
    <row r="1506" spans="1:24" ht="14.4" x14ac:dyDescent="0.3">
      <c r="A1506" s="13"/>
      <c r="B1506" s="13"/>
      <c r="C1506" s="13"/>
      <c r="D1506" s="46"/>
      <c r="E1506" s="66"/>
      <c r="J1506" s="88" t="str">
        <f t="shared" si="325"/>
        <v/>
      </c>
      <c r="K1506" s="89" t="str">
        <f t="shared" ca="1" si="326"/>
        <v/>
      </c>
      <c r="L1506" s="88" t="str">
        <f t="shared" si="330"/>
        <v/>
      </c>
      <c r="M1506" s="90" t="str">
        <f ca="1">IF(J1506="","",VALUE(LEFT(OFFSET($E$7,$H$13*($J1506-1),0),MAX(ISNUMBER(VALUE(MID(OFFSET($E$7,$H$13*($J1506-1),0),{1,2,3,4,5,6,7,8,9},1)))*{1,2,3,4,5,6,7,8,9}))))</f>
        <v/>
      </c>
      <c r="N1506" s="90" t="str">
        <f t="shared" ca="1" si="324"/>
        <v/>
      </c>
      <c r="O1506" s="91" t="str">
        <f t="shared" si="331"/>
        <v/>
      </c>
      <c r="P1506" s="91" t="str">
        <f t="shared" si="332"/>
        <v/>
      </c>
      <c r="Q1506" s="92" t="str">
        <f t="shared" si="327"/>
        <v/>
      </c>
      <c r="R1506" s="92" t="str">
        <f t="shared" si="333"/>
        <v/>
      </c>
      <c r="S1506" s="92" t="str">
        <f t="shared" si="334"/>
        <v/>
      </c>
      <c r="T1506" s="92" t="str">
        <f t="shared" si="335"/>
        <v/>
      </c>
      <c r="U1506" s="94" t="str">
        <f t="shared" si="328"/>
        <v/>
      </c>
      <c r="V1506" s="95" t="str">
        <f t="shared" si="329"/>
        <v/>
      </c>
      <c r="W1506" s="95" t="str">
        <f t="shared" si="336"/>
        <v/>
      </c>
      <c r="X1506" s="96" t="str">
        <f t="shared" si="337"/>
        <v/>
      </c>
    </row>
    <row r="1507" spans="1:24" ht="14.4" x14ac:dyDescent="0.3">
      <c r="A1507" s="13"/>
      <c r="B1507" s="13"/>
      <c r="C1507" s="13"/>
      <c r="D1507" s="46"/>
      <c r="E1507" s="66"/>
      <c r="J1507" s="88" t="str">
        <f t="shared" si="325"/>
        <v/>
      </c>
      <c r="K1507" s="89" t="str">
        <f t="shared" ca="1" si="326"/>
        <v/>
      </c>
      <c r="L1507" s="88" t="str">
        <f t="shared" si="330"/>
        <v/>
      </c>
      <c r="M1507" s="90" t="str">
        <f ca="1">IF(J1507="","",VALUE(LEFT(OFFSET($E$7,$H$13*($J1507-1),0),MAX(ISNUMBER(VALUE(MID(OFFSET($E$7,$H$13*($J1507-1),0),{1,2,3,4,5,6,7,8,9},1)))*{1,2,3,4,5,6,7,8,9}))))</f>
        <v/>
      </c>
      <c r="N1507" s="90" t="str">
        <f t="shared" ca="1" si="324"/>
        <v/>
      </c>
      <c r="O1507" s="91" t="str">
        <f t="shared" si="331"/>
        <v/>
      </c>
      <c r="P1507" s="91" t="str">
        <f t="shared" si="332"/>
        <v/>
      </c>
      <c r="Q1507" s="92" t="str">
        <f t="shared" si="327"/>
        <v/>
      </c>
      <c r="R1507" s="92" t="str">
        <f t="shared" si="333"/>
        <v/>
      </c>
      <c r="S1507" s="92" t="str">
        <f t="shared" si="334"/>
        <v/>
      </c>
      <c r="T1507" s="92" t="str">
        <f t="shared" si="335"/>
        <v/>
      </c>
      <c r="U1507" s="94" t="str">
        <f t="shared" si="328"/>
        <v/>
      </c>
      <c r="V1507" s="95" t="str">
        <f t="shared" si="329"/>
        <v/>
      </c>
      <c r="W1507" s="95" t="str">
        <f t="shared" si="336"/>
        <v/>
      </c>
      <c r="X1507" s="96" t="str">
        <f t="shared" si="337"/>
        <v/>
      </c>
    </row>
    <row r="1508" spans="1:24" ht="14.4" x14ac:dyDescent="0.3">
      <c r="A1508" s="13"/>
      <c r="B1508" s="13"/>
      <c r="C1508" s="13"/>
      <c r="D1508" s="46"/>
      <c r="E1508" s="66"/>
      <c r="J1508" s="88" t="str">
        <f t="shared" si="325"/>
        <v/>
      </c>
      <c r="K1508" s="89" t="str">
        <f t="shared" ca="1" si="326"/>
        <v/>
      </c>
      <c r="L1508" s="88" t="str">
        <f t="shared" si="330"/>
        <v/>
      </c>
      <c r="M1508" s="90" t="str">
        <f ca="1">IF(J1508="","",VALUE(LEFT(OFFSET($E$7,$H$13*($J1508-1),0),MAX(ISNUMBER(VALUE(MID(OFFSET($E$7,$H$13*($J1508-1),0),{1,2,3,4,5,6,7,8,9},1)))*{1,2,3,4,5,6,7,8,9}))))</f>
        <v/>
      </c>
      <c r="N1508" s="90" t="str">
        <f t="shared" ca="1" si="324"/>
        <v/>
      </c>
      <c r="O1508" s="91" t="str">
        <f t="shared" si="331"/>
        <v/>
      </c>
      <c r="P1508" s="91" t="str">
        <f t="shared" si="332"/>
        <v/>
      </c>
      <c r="Q1508" s="92" t="str">
        <f t="shared" si="327"/>
        <v/>
      </c>
      <c r="R1508" s="92" t="str">
        <f t="shared" si="333"/>
        <v/>
      </c>
      <c r="S1508" s="92" t="str">
        <f t="shared" si="334"/>
        <v/>
      </c>
      <c r="T1508" s="92" t="str">
        <f t="shared" si="335"/>
        <v/>
      </c>
      <c r="U1508" s="94" t="str">
        <f t="shared" si="328"/>
        <v/>
      </c>
      <c r="V1508" s="95" t="str">
        <f t="shared" si="329"/>
        <v/>
      </c>
      <c r="W1508" s="95" t="str">
        <f t="shared" si="336"/>
        <v/>
      </c>
      <c r="X1508" s="96" t="str">
        <f t="shared" si="337"/>
        <v/>
      </c>
    </row>
    <row r="1509" spans="1:24" ht="14.4" x14ac:dyDescent="0.3">
      <c r="A1509" s="13"/>
      <c r="B1509" s="13"/>
      <c r="C1509" s="13"/>
      <c r="D1509" s="46"/>
      <c r="E1509" s="66"/>
      <c r="J1509" s="88" t="str">
        <f t="shared" si="325"/>
        <v/>
      </c>
      <c r="K1509" s="89" t="str">
        <f t="shared" ca="1" si="326"/>
        <v/>
      </c>
      <c r="L1509" s="88" t="str">
        <f t="shared" si="330"/>
        <v/>
      </c>
      <c r="M1509" s="90" t="str">
        <f ca="1">IF(J1509="","",VALUE(LEFT(OFFSET($E$7,$H$13*($J1509-1),0),MAX(ISNUMBER(VALUE(MID(OFFSET($E$7,$H$13*($J1509-1),0),{1,2,3,4,5,6,7,8,9},1)))*{1,2,3,4,5,6,7,8,9}))))</f>
        <v/>
      </c>
      <c r="N1509" s="90" t="str">
        <f t="shared" ca="1" si="324"/>
        <v/>
      </c>
      <c r="O1509" s="91" t="str">
        <f t="shared" si="331"/>
        <v/>
      </c>
      <c r="P1509" s="91" t="str">
        <f t="shared" si="332"/>
        <v/>
      </c>
      <c r="Q1509" s="92" t="str">
        <f t="shared" si="327"/>
        <v/>
      </c>
      <c r="R1509" s="92" t="str">
        <f t="shared" si="333"/>
        <v/>
      </c>
      <c r="S1509" s="92" t="str">
        <f t="shared" si="334"/>
        <v/>
      </c>
      <c r="T1509" s="92" t="str">
        <f t="shared" si="335"/>
        <v/>
      </c>
      <c r="U1509" s="94" t="str">
        <f t="shared" si="328"/>
        <v/>
      </c>
      <c r="V1509" s="95" t="str">
        <f t="shared" si="329"/>
        <v/>
      </c>
      <c r="W1509" s="95" t="str">
        <f t="shared" si="336"/>
        <v/>
      </c>
      <c r="X1509" s="96" t="str">
        <f t="shared" si="337"/>
        <v/>
      </c>
    </row>
    <row r="1510" spans="1:24" ht="14.4" x14ac:dyDescent="0.3">
      <c r="A1510" s="13"/>
      <c r="B1510" s="13"/>
      <c r="C1510" s="13"/>
      <c r="D1510" s="46"/>
      <c r="E1510" s="66"/>
      <c r="J1510" s="88" t="str">
        <f t="shared" si="325"/>
        <v/>
      </c>
      <c r="K1510" s="89" t="str">
        <f t="shared" ca="1" si="326"/>
        <v/>
      </c>
      <c r="L1510" s="88" t="str">
        <f t="shared" si="330"/>
        <v/>
      </c>
      <c r="M1510" s="90" t="str">
        <f ca="1">IF(J1510="","",VALUE(LEFT(OFFSET($E$7,$H$13*($J1510-1),0),MAX(ISNUMBER(VALUE(MID(OFFSET($E$7,$H$13*($J1510-1),0),{1,2,3,4,5,6,7,8,9},1)))*{1,2,3,4,5,6,7,8,9}))))</f>
        <v/>
      </c>
      <c r="N1510" s="90" t="str">
        <f t="shared" ca="1" si="324"/>
        <v/>
      </c>
      <c r="O1510" s="91" t="str">
        <f t="shared" si="331"/>
        <v/>
      </c>
      <c r="P1510" s="91" t="str">
        <f t="shared" si="332"/>
        <v/>
      </c>
      <c r="Q1510" s="92" t="str">
        <f t="shared" si="327"/>
        <v/>
      </c>
      <c r="R1510" s="92" t="str">
        <f t="shared" si="333"/>
        <v/>
      </c>
      <c r="S1510" s="92" t="str">
        <f t="shared" si="334"/>
        <v/>
      </c>
      <c r="T1510" s="92" t="str">
        <f t="shared" si="335"/>
        <v/>
      </c>
      <c r="U1510" s="94" t="str">
        <f t="shared" si="328"/>
        <v/>
      </c>
      <c r="V1510" s="95" t="str">
        <f t="shared" si="329"/>
        <v/>
      </c>
      <c r="W1510" s="95" t="str">
        <f t="shared" si="336"/>
        <v/>
      </c>
      <c r="X1510" s="96" t="str">
        <f t="shared" si="337"/>
        <v/>
      </c>
    </row>
    <row r="1511" spans="1:24" ht="14.4" x14ac:dyDescent="0.3">
      <c r="A1511" s="13"/>
      <c r="B1511" s="13"/>
      <c r="C1511" s="13"/>
      <c r="D1511" s="46"/>
      <c r="E1511" s="66"/>
      <c r="J1511" s="88" t="str">
        <f t="shared" si="325"/>
        <v/>
      </c>
      <c r="K1511" s="89" t="str">
        <f t="shared" ca="1" si="326"/>
        <v/>
      </c>
      <c r="L1511" s="88" t="str">
        <f t="shared" si="330"/>
        <v/>
      </c>
      <c r="M1511" s="90" t="str">
        <f ca="1">IF(J1511="","",VALUE(LEFT(OFFSET($E$7,$H$13*($J1511-1),0),MAX(ISNUMBER(VALUE(MID(OFFSET($E$7,$H$13*($J1511-1),0),{1,2,3,4,5,6,7,8,9},1)))*{1,2,3,4,5,6,7,8,9}))))</f>
        <v/>
      </c>
      <c r="N1511" s="90" t="str">
        <f t="shared" ca="1" si="324"/>
        <v/>
      </c>
      <c r="O1511" s="91" t="str">
        <f t="shared" si="331"/>
        <v/>
      </c>
      <c r="P1511" s="91" t="str">
        <f t="shared" si="332"/>
        <v/>
      </c>
      <c r="Q1511" s="92" t="str">
        <f t="shared" si="327"/>
        <v/>
      </c>
      <c r="R1511" s="92" t="str">
        <f t="shared" si="333"/>
        <v/>
      </c>
      <c r="S1511" s="92" t="str">
        <f t="shared" si="334"/>
        <v/>
      </c>
      <c r="T1511" s="92" t="str">
        <f t="shared" si="335"/>
        <v/>
      </c>
      <c r="U1511" s="94" t="str">
        <f t="shared" si="328"/>
        <v/>
      </c>
      <c r="V1511" s="95" t="str">
        <f t="shared" si="329"/>
        <v/>
      </c>
      <c r="W1511" s="95" t="str">
        <f t="shared" si="336"/>
        <v/>
      </c>
      <c r="X1511" s="96" t="str">
        <f t="shared" si="337"/>
        <v/>
      </c>
    </row>
    <row r="1512" spans="1:24" ht="14.4" x14ac:dyDescent="0.3">
      <c r="A1512" s="13"/>
      <c r="B1512" s="13"/>
      <c r="C1512" s="13"/>
      <c r="D1512" s="46"/>
      <c r="E1512" s="66"/>
      <c r="J1512" s="88" t="str">
        <f t="shared" si="325"/>
        <v/>
      </c>
      <c r="K1512" s="89" t="str">
        <f t="shared" ca="1" si="326"/>
        <v/>
      </c>
      <c r="L1512" s="88" t="str">
        <f t="shared" si="330"/>
        <v/>
      </c>
      <c r="M1512" s="90" t="str">
        <f ca="1">IF(J1512="","",VALUE(LEFT(OFFSET($E$7,$H$13*($J1512-1),0),MAX(ISNUMBER(VALUE(MID(OFFSET($E$7,$H$13*($J1512-1),0),{1,2,3,4,5,6,7,8,9},1)))*{1,2,3,4,5,6,7,8,9}))))</f>
        <v/>
      </c>
      <c r="N1512" s="90" t="str">
        <f t="shared" ca="1" si="324"/>
        <v/>
      </c>
      <c r="O1512" s="91" t="str">
        <f t="shared" si="331"/>
        <v/>
      </c>
      <c r="P1512" s="91" t="str">
        <f t="shared" si="332"/>
        <v/>
      </c>
      <c r="Q1512" s="92" t="str">
        <f t="shared" si="327"/>
        <v/>
      </c>
      <c r="R1512" s="92" t="str">
        <f t="shared" si="333"/>
        <v/>
      </c>
      <c r="S1512" s="92" t="str">
        <f t="shared" si="334"/>
        <v/>
      </c>
      <c r="T1512" s="92" t="str">
        <f t="shared" si="335"/>
        <v/>
      </c>
      <c r="U1512" s="94" t="str">
        <f t="shared" si="328"/>
        <v/>
      </c>
      <c r="V1512" s="95" t="str">
        <f t="shared" si="329"/>
        <v/>
      </c>
      <c r="W1512" s="95" t="str">
        <f t="shared" si="336"/>
        <v/>
      </c>
      <c r="X1512" s="96" t="str">
        <f t="shared" si="337"/>
        <v/>
      </c>
    </row>
    <row r="1513" spans="1:24" ht="14.4" x14ac:dyDescent="0.3">
      <c r="A1513" s="13"/>
      <c r="B1513" s="13"/>
      <c r="C1513" s="13"/>
      <c r="D1513" s="46"/>
      <c r="E1513" s="66"/>
      <c r="J1513" s="88" t="str">
        <f t="shared" si="325"/>
        <v/>
      </c>
      <c r="K1513" s="89" t="str">
        <f t="shared" ca="1" si="326"/>
        <v/>
      </c>
      <c r="L1513" s="88" t="str">
        <f t="shared" si="330"/>
        <v/>
      </c>
      <c r="M1513" s="90" t="str">
        <f ca="1">IF(J1513="","",VALUE(LEFT(OFFSET($E$7,$H$13*($J1513-1),0),MAX(ISNUMBER(VALUE(MID(OFFSET($E$7,$H$13*($J1513-1),0),{1,2,3,4,5,6,7,8,9},1)))*{1,2,3,4,5,6,7,8,9}))))</f>
        <v/>
      </c>
      <c r="N1513" s="90" t="str">
        <f t="shared" ca="1" si="324"/>
        <v/>
      </c>
      <c r="O1513" s="91" t="str">
        <f t="shared" si="331"/>
        <v/>
      </c>
      <c r="P1513" s="91" t="str">
        <f t="shared" si="332"/>
        <v/>
      </c>
      <c r="Q1513" s="92" t="str">
        <f t="shared" si="327"/>
        <v/>
      </c>
      <c r="R1513" s="92" t="str">
        <f t="shared" si="333"/>
        <v/>
      </c>
      <c r="S1513" s="92" t="str">
        <f t="shared" si="334"/>
        <v/>
      </c>
      <c r="T1513" s="92" t="str">
        <f t="shared" si="335"/>
        <v/>
      </c>
      <c r="U1513" s="94" t="str">
        <f t="shared" si="328"/>
        <v/>
      </c>
      <c r="V1513" s="95" t="str">
        <f t="shared" si="329"/>
        <v/>
      </c>
      <c r="W1513" s="95" t="str">
        <f t="shared" si="336"/>
        <v/>
      </c>
      <c r="X1513" s="96" t="str">
        <f t="shared" si="337"/>
        <v/>
      </c>
    </row>
    <row r="1514" spans="1:24" ht="14.4" x14ac:dyDescent="0.3">
      <c r="A1514" s="13"/>
      <c r="B1514" s="13"/>
      <c r="C1514" s="13"/>
      <c r="D1514" s="46"/>
      <c r="E1514" s="66"/>
      <c r="J1514" s="88" t="str">
        <f t="shared" si="325"/>
        <v/>
      </c>
      <c r="K1514" s="89" t="str">
        <f t="shared" ca="1" si="326"/>
        <v/>
      </c>
      <c r="L1514" s="88" t="str">
        <f t="shared" si="330"/>
        <v/>
      </c>
      <c r="M1514" s="90" t="str">
        <f ca="1">IF(J1514="","",VALUE(LEFT(OFFSET($E$7,$H$13*($J1514-1),0),MAX(ISNUMBER(VALUE(MID(OFFSET($E$7,$H$13*($J1514-1),0),{1,2,3,4,5,6,7,8,9},1)))*{1,2,3,4,5,6,7,8,9}))))</f>
        <v/>
      </c>
      <c r="N1514" s="90" t="str">
        <f t="shared" ca="1" si="324"/>
        <v/>
      </c>
      <c r="O1514" s="91" t="str">
        <f t="shared" si="331"/>
        <v/>
      </c>
      <c r="P1514" s="91" t="str">
        <f t="shared" si="332"/>
        <v/>
      </c>
      <c r="Q1514" s="92" t="str">
        <f t="shared" si="327"/>
        <v/>
      </c>
      <c r="R1514" s="92" t="str">
        <f t="shared" si="333"/>
        <v/>
      </c>
      <c r="S1514" s="92" t="str">
        <f t="shared" si="334"/>
        <v/>
      </c>
      <c r="T1514" s="92" t="str">
        <f t="shared" si="335"/>
        <v/>
      </c>
      <c r="U1514" s="94" t="str">
        <f t="shared" si="328"/>
        <v/>
      </c>
      <c r="V1514" s="95" t="str">
        <f t="shared" si="329"/>
        <v/>
      </c>
      <c r="W1514" s="95" t="str">
        <f t="shared" si="336"/>
        <v/>
      </c>
      <c r="X1514" s="96" t="str">
        <f t="shared" si="337"/>
        <v/>
      </c>
    </row>
    <row r="1515" spans="1:24" ht="14.4" x14ac:dyDescent="0.3">
      <c r="A1515" s="13"/>
      <c r="B1515" s="13"/>
      <c r="C1515" s="13"/>
      <c r="D1515" s="46"/>
      <c r="E1515" s="66"/>
      <c r="J1515" s="88" t="str">
        <f t="shared" si="325"/>
        <v/>
      </c>
      <c r="K1515" s="89" t="str">
        <f t="shared" ca="1" si="326"/>
        <v/>
      </c>
      <c r="L1515" s="88" t="str">
        <f t="shared" si="330"/>
        <v/>
      </c>
      <c r="M1515" s="90" t="str">
        <f ca="1">IF(J1515="","",VALUE(LEFT(OFFSET($E$7,$H$13*($J1515-1),0),MAX(ISNUMBER(VALUE(MID(OFFSET($E$7,$H$13*($J1515-1),0),{1,2,3,4,5,6,7,8,9},1)))*{1,2,3,4,5,6,7,8,9}))))</f>
        <v/>
      </c>
      <c r="N1515" s="90" t="str">
        <f t="shared" ca="1" si="324"/>
        <v/>
      </c>
      <c r="O1515" s="91" t="str">
        <f t="shared" si="331"/>
        <v/>
      </c>
      <c r="P1515" s="91" t="str">
        <f t="shared" si="332"/>
        <v/>
      </c>
      <c r="Q1515" s="92" t="str">
        <f t="shared" si="327"/>
        <v/>
      </c>
      <c r="R1515" s="92" t="str">
        <f t="shared" si="333"/>
        <v/>
      </c>
      <c r="S1515" s="92" t="str">
        <f t="shared" si="334"/>
        <v/>
      </c>
      <c r="T1515" s="92" t="str">
        <f t="shared" si="335"/>
        <v/>
      </c>
      <c r="U1515" s="94" t="str">
        <f t="shared" si="328"/>
        <v/>
      </c>
      <c r="V1515" s="95" t="str">
        <f t="shared" si="329"/>
        <v/>
      </c>
      <c r="W1515" s="95" t="str">
        <f t="shared" si="336"/>
        <v/>
      </c>
      <c r="X1515" s="96" t="str">
        <f t="shared" si="337"/>
        <v/>
      </c>
    </row>
    <row r="1516" spans="1:24" ht="14.4" x14ac:dyDescent="0.3">
      <c r="A1516" s="13"/>
      <c r="B1516" s="13"/>
      <c r="C1516" s="13"/>
      <c r="D1516" s="46"/>
      <c r="E1516" s="66"/>
      <c r="J1516" s="88" t="str">
        <f t="shared" si="325"/>
        <v/>
      </c>
      <c r="K1516" s="89" t="str">
        <f t="shared" ca="1" si="326"/>
        <v/>
      </c>
      <c r="L1516" s="88" t="str">
        <f t="shared" si="330"/>
        <v/>
      </c>
      <c r="M1516" s="90" t="str">
        <f ca="1">IF(J1516="","",VALUE(LEFT(OFFSET($E$7,$H$13*($J1516-1),0),MAX(ISNUMBER(VALUE(MID(OFFSET($E$7,$H$13*($J1516-1),0),{1,2,3,4,5,6,7,8,9},1)))*{1,2,3,4,5,6,7,8,9}))))</f>
        <v/>
      </c>
      <c r="N1516" s="90" t="str">
        <f t="shared" ca="1" si="324"/>
        <v/>
      </c>
      <c r="O1516" s="91" t="str">
        <f t="shared" si="331"/>
        <v/>
      </c>
      <c r="P1516" s="91" t="str">
        <f t="shared" si="332"/>
        <v/>
      </c>
      <c r="Q1516" s="92" t="str">
        <f t="shared" si="327"/>
        <v/>
      </c>
      <c r="R1516" s="92" t="str">
        <f t="shared" si="333"/>
        <v/>
      </c>
      <c r="S1516" s="92" t="str">
        <f t="shared" si="334"/>
        <v/>
      </c>
      <c r="T1516" s="92" t="str">
        <f t="shared" si="335"/>
        <v/>
      </c>
      <c r="U1516" s="94" t="str">
        <f t="shared" si="328"/>
        <v/>
      </c>
      <c r="V1516" s="95" t="str">
        <f t="shared" si="329"/>
        <v/>
      </c>
      <c r="W1516" s="95" t="str">
        <f t="shared" si="336"/>
        <v/>
      </c>
      <c r="X1516" s="96" t="str">
        <f t="shared" si="337"/>
        <v/>
      </c>
    </row>
    <row r="1517" spans="1:24" ht="14.4" x14ac:dyDescent="0.3">
      <c r="A1517" s="13"/>
      <c r="B1517" s="13"/>
      <c r="C1517" s="13"/>
      <c r="D1517" s="46"/>
      <c r="E1517" s="66"/>
      <c r="J1517" s="88" t="str">
        <f t="shared" si="325"/>
        <v/>
      </c>
      <c r="K1517" s="89" t="str">
        <f t="shared" ca="1" si="326"/>
        <v/>
      </c>
      <c r="L1517" s="88" t="str">
        <f t="shared" si="330"/>
        <v/>
      </c>
      <c r="M1517" s="90" t="str">
        <f ca="1">IF(J1517="","",VALUE(LEFT(OFFSET($E$7,$H$13*($J1517-1),0),MAX(ISNUMBER(VALUE(MID(OFFSET($E$7,$H$13*($J1517-1),0),{1,2,3,4,5,6,7,8,9},1)))*{1,2,3,4,5,6,7,8,9}))))</f>
        <v/>
      </c>
      <c r="N1517" s="90" t="str">
        <f t="shared" ca="1" si="324"/>
        <v/>
      </c>
      <c r="O1517" s="91" t="str">
        <f t="shared" si="331"/>
        <v/>
      </c>
      <c r="P1517" s="91" t="str">
        <f t="shared" si="332"/>
        <v/>
      </c>
      <c r="Q1517" s="92" t="str">
        <f t="shared" si="327"/>
        <v/>
      </c>
      <c r="R1517" s="92" t="str">
        <f t="shared" si="333"/>
        <v/>
      </c>
      <c r="S1517" s="92" t="str">
        <f t="shared" si="334"/>
        <v/>
      </c>
      <c r="T1517" s="92" t="str">
        <f t="shared" si="335"/>
        <v/>
      </c>
      <c r="U1517" s="94" t="str">
        <f t="shared" si="328"/>
        <v/>
      </c>
      <c r="V1517" s="95" t="str">
        <f t="shared" si="329"/>
        <v/>
      </c>
      <c r="W1517" s="95" t="str">
        <f t="shared" si="336"/>
        <v/>
      </c>
      <c r="X1517" s="96" t="str">
        <f t="shared" si="337"/>
        <v/>
      </c>
    </row>
    <row r="1518" spans="1:24" ht="14.4" x14ac:dyDescent="0.3">
      <c r="A1518" s="13"/>
      <c r="B1518" s="13"/>
      <c r="C1518" s="13"/>
      <c r="D1518" s="46"/>
      <c r="E1518" s="66"/>
      <c r="J1518" s="88" t="str">
        <f t="shared" si="325"/>
        <v/>
      </c>
      <c r="K1518" s="89" t="str">
        <f t="shared" ca="1" si="326"/>
        <v/>
      </c>
      <c r="L1518" s="88" t="str">
        <f t="shared" si="330"/>
        <v/>
      </c>
      <c r="M1518" s="90" t="str">
        <f ca="1">IF(J1518="","",VALUE(LEFT(OFFSET($E$7,$H$13*($J1518-1),0),MAX(ISNUMBER(VALUE(MID(OFFSET($E$7,$H$13*($J1518-1),0),{1,2,3,4,5,6,7,8,9},1)))*{1,2,3,4,5,6,7,8,9}))))</f>
        <v/>
      </c>
      <c r="N1518" s="90" t="str">
        <f t="shared" ca="1" si="324"/>
        <v/>
      </c>
      <c r="O1518" s="91" t="str">
        <f t="shared" si="331"/>
        <v/>
      </c>
      <c r="P1518" s="91" t="str">
        <f t="shared" si="332"/>
        <v/>
      </c>
      <c r="Q1518" s="92" t="str">
        <f t="shared" si="327"/>
        <v/>
      </c>
      <c r="R1518" s="92" t="str">
        <f t="shared" si="333"/>
        <v/>
      </c>
      <c r="S1518" s="92" t="str">
        <f t="shared" si="334"/>
        <v/>
      </c>
      <c r="T1518" s="92" t="str">
        <f t="shared" si="335"/>
        <v/>
      </c>
      <c r="U1518" s="94" t="str">
        <f t="shared" si="328"/>
        <v/>
      </c>
      <c r="V1518" s="95" t="str">
        <f t="shared" si="329"/>
        <v/>
      </c>
      <c r="W1518" s="95" t="str">
        <f t="shared" si="336"/>
        <v/>
      </c>
      <c r="X1518" s="96" t="str">
        <f t="shared" si="337"/>
        <v/>
      </c>
    </row>
    <row r="1519" spans="1:24" ht="14.4" x14ac:dyDescent="0.3">
      <c r="A1519" s="13"/>
      <c r="B1519" s="13"/>
      <c r="C1519" s="13"/>
      <c r="D1519" s="46"/>
      <c r="E1519" s="66"/>
      <c r="J1519" s="88" t="str">
        <f t="shared" si="325"/>
        <v/>
      </c>
      <c r="K1519" s="89" t="str">
        <f t="shared" ca="1" si="326"/>
        <v/>
      </c>
      <c r="L1519" s="88" t="str">
        <f t="shared" si="330"/>
        <v/>
      </c>
      <c r="M1519" s="90" t="str">
        <f ca="1">IF(J1519="","",VALUE(LEFT(OFFSET($E$7,$H$13*($J1519-1),0),MAX(ISNUMBER(VALUE(MID(OFFSET($E$7,$H$13*($J1519-1),0),{1,2,3,4,5,6,7,8,9},1)))*{1,2,3,4,5,6,7,8,9}))))</f>
        <v/>
      </c>
      <c r="N1519" s="90" t="str">
        <f t="shared" ca="1" si="324"/>
        <v/>
      </c>
      <c r="O1519" s="91" t="str">
        <f t="shared" si="331"/>
        <v/>
      </c>
      <c r="P1519" s="91" t="str">
        <f t="shared" si="332"/>
        <v/>
      </c>
      <c r="Q1519" s="92" t="str">
        <f t="shared" si="327"/>
        <v/>
      </c>
      <c r="R1519" s="92" t="str">
        <f t="shared" si="333"/>
        <v/>
      </c>
      <c r="S1519" s="92" t="str">
        <f t="shared" si="334"/>
        <v/>
      </c>
      <c r="T1519" s="92" t="str">
        <f t="shared" si="335"/>
        <v/>
      </c>
      <c r="U1519" s="94" t="str">
        <f t="shared" si="328"/>
        <v/>
      </c>
      <c r="V1519" s="95" t="str">
        <f t="shared" si="329"/>
        <v/>
      </c>
      <c r="W1519" s="95" t="str">
        <f t="shared" si="336"/>
        <v/>
      </c>
      <c r="X1519" s="96" t="str">
        <f t="shared" si="337"/>
        <v/>
      </c>
    </row>
    <row r="1520" spans="1:24" ht="14.4" x14ac:dyDescent="0.3">
      <c r="A1520" s="13"/>
      <c r="B1520" s="13"/>
      <c r="C1520" s="13"/>
      <c r="D1520" s="46"/>
      <c r="E1520" s="66"/>
      <c r="J1520" s="88" t="str">
        <f t="shared" si="325"/>
        <v/>
      </c>
      <c r="K1520" s="89" t="str">
        <f t="shared" ca="1" si="326"/>
        <v/>
      </c>
      <c r="L1520" s="88" t="str">
        <f t="shared" si="330"/>
        <v/>
      </c>
      <c r="M1520" s="90" t="str">
        <f ca="1">IF(J1520="","",VALUE(LEFT(OFFSET($E$7,$H$13*($J1520-1),0),MAX(ISNUMBER(VALUE(MID(OFFSET($E$7,$H$13*($J1520-1),0),{1,2,3,4,5,6,7,8,9},1)))*{1,2,3,4,5,6,7,8,9}))))</f>
        <v/>
      </c>
      <c r="N1520" s="90" t="str">
        <f t="shared" ca="1" si="324"/>
        <v/>
      </c>
      <c r="O1520" s="91" t="str">
        <f t="shared" si="331"/>
        <v/>
      </c>
      <c r="P1520" s="91" t="str">
        <f t="shared" si="332"/>
        <v/>
      </c>
      <c r="Q1520" s="92" t="str">
        <f t="shared" si="327"/>
        <v/>
      </c>
      <c r="R1520" s="92" t="str">
        <f t="shared" si="333"/>
        <v/>
      </c>
      <c r="S1520" s="92" t="str">
        <f t="shared" si="334"/>
        <v/>
      </c>
      <c r="T1520" s="92" t="str">
        <f t="shared" si="335"/>
        <v/>
      </c>
      <c r="U1520" s="94" t="str">
        <f t="shared" si="328"/>
        <v/>
      </c>
      <c r="V1520" s="95" t="str">
        <f t="shared" si="329"/>
        <v/>
      </c>
      <c r="W1520" s="95" t="str">
        <f t="shared" si="336"/>
        <v/>
      </c>
      <c r="X1520" s="96" t="str">
        <f t="shared" si="337"/>
        <v/>
      </c>
    </row>
    <row r="1521" spans="1:24" ht="14.4" x14ac:dyDescent="0.3">
      <c r="A1521" s="13"/>
      <c r="B1521" s="13"/>
      <c r="C1521" s="13"/>
      <c r="D1521" s="46"/>
      <c r="E1521" s="66"/>
      <c r="J1521" s="88" t="str">
        <f t="shared" si="325"/>
        <v/>
      </c>
      <c r="K1521" s="89" t="str">
        <f t="shared" ca="1" si="326"/>
        <v/>
      </c>
      <c r="L1521" s="88" t="str">
        <f t="shared" si="330"/>
        <v/>
      </c>
      <c r="M1521" s="90" t="str">
        <f ca="1">IF(J1521="","",VALUE(LEFT(OFFSET($E$7,$H$13*($J1521-1),0),MAX(ISNUMBER(VALUE(MID(OFFSET($E$7,$H$13*($J1521-1),0),{1,2,3,4,5,6,7,8,9},1)))*{1,2,3,4,5,6,7,8,9}))))</f>
        <v/>
      </c>
      <c r="N1521" s="90" t="str">
        <f t="shared" ca="1" si="324"/>
        <v/>
      </c>
      <c r="O1521" s="91" t="str">
        <f t="shared" si="331"/>
        <v/>
      </c>
      <c r="P1521" s="91" t="str">
        <f t="shared" si="332"/>
        <v/>
      </c>
      <c r="Q1521" s="92" t="str">
        <f t="shared" si="327"/>
        <v/>
      </c>
      <c r="R1521" s="92" t="str">
        <f t="shared" si="333"/>
        <v/>
      </c>
      <c r="S1521" s="92" t="str">
        <f t="shared" si="334"/>
        <v/>
      </c>
      <c r="T1521" s="92" t="str">
        <f t="shared" si="335"/>
        <v/>
      </c>
      <c r="U1521" s="94" t="str">
        <f t="shared" si="328"/>
        <v/>
      </c>
      <c r="V1521" s="95" t="str">
        <f t="shared" si="329"/>
        <v/>
      </c>
      <c r="W1521" s="95" t="str">
        <f t="shared" si="336"/>
        <v/>
      </c>
      <c r="X1521" s="96" t="str">
        <f t="shared" si="337"/>
        <v/>
      </c>
    </row>
    <row r="1522" spans="1:24" ht="14.4" x14ac:dyDescent="0.3">
      <c r="A1522" s="13"/>
      <c r="B1522" s="13"/>
      <c r="C1522" s="13"/>
      <c r="D1522" s="46"/>
      <c r="E1522" s="66"/>
      <c r="J1522" s="88" t="str">
        <f t="shared" si="325"/>
        <v/>
      </c>
      <c r="K1522" s="89" t="str">
        <f t="shared" ca="1" si="326"/>
        <v/>
      </c>
      <c r="L1522" s="88" t="str">
        <f t="shared" si="330"/>
        <v/>
      </c>
      <c r="M1522" s="90" t="str">
        <f ca="1">IF(J1522="","",VALUE(LEFT(OFFSET($E$7,$H$13*($J1522-1),0),MAX(ISNUMBER(VALUE(MID(OFFSET($E$7,$H$13*($J1522-1),0),{1,2,3,4,5,6,7,8,9},1)))*{1,2,3,4,5,6,7,8,9}))))</f>
        <v/>
      </c>
      <c r="N1522" s="90" t="str">
        <f t="shared" ca="1" si="324"/>
        <v/>
      </c>
      <c r="O1522" s="91" t="str">
        <f t="shared" si="331"/>
        <v/>
      </c>
      <c r="P1522" s="91" t="str">
        <f t="shared" si="332"/>
        <v/>
      </c>
      <c r="Q1522" s="92" t="str">
        <f t="shared" si="327"/>
        <v/>
      </c>
      <c r="R1522" s="92" t="str">
        <f t="shared" si="333"/>
        <v/>
      </c>
      <c r="S1522" s="92" t="str">
        <f t="shared" si="334"/>
        <v/>
      </c>
      <c r="T1522" s="92" t="str">
        <f t="shared" si="335"/>
        <v/>
      </c>
      <c r="U1522" s="94" t="str">
        <f t="shared" si="328"/>
        <v/>
      </c>
      <c r="V1522" s="95" t="str">
        <f t="shared" si="329"/>
        <v/>
      </c>
      <c r="W1522" s="95" t="str">
        <f t="shared" si="336"/>
        <v/>
      </c>
      <c r="X1522" s="96" t="str">
        <f t="shared" si="337"/>
        <v/>
      </c>
    </row>
    <row r="1523" spans="1:24" ht="14.4" x14ac:dyDescent="0.3">
      <c r="A1523" s="13"/>
      <c r="B1523" s="13"/>
      <c r="C1523" s="13"/>
      <c r="D1523" s="46"/>
      <c r="E1523" s="66"/>
      <c r="J1523" s="88" t="str">
        <f t="shared" si="325"/>
        <v/>
      </c>
      <c r="K1523" s="89" t="str">
        <f t="shared" ca="1" si="326"/>
        <v/>
      </c>
      <c r="L1523" s="88" t="str">
        <f t="shared" si="330"/>
        <v/>
      </c>
      <c r="M1523" s="90" t="str">
        <f ca="1">IF(J1523="","",VALUE(LEFT(OFFSET($E$7,$H$13*($J1523-1),0),MAX(ISNUMBER(VALUE(MID(OFFSET($E$7,$H$13*($J1523-1),0),{1,2,3,4,5,6,7,8,9},1)))*{1,2,3,4,5,6,7,8,9}))))</f>
        <v/>
      </c>
      <c r="N1523" s="90" t="str">
        <f t="shared" ca="1" si="324"/>
        <v/>
      </c>
      <c r="O1523" s="91" t="str">
        <f t="shared" si="331"/>
        <v/>
      </c>
      <c r="P1523" s="91" t="str">
        <f t="shared" si="332"/>
        <v/>
      </c>
      <c r="Q1523" s="92" t="str">
        <f t="shared" si="327"/>
        <v/>
      </c>
      <c r="R1523" s="92" t="str">
        <f t="shared" si="333"/>
        <v/>
      </c>
      <c r="S1523" s="92" t="str">
        <f t="shared" si="334"/>
        <v/>
      </c>
      <c r="T1523" s="92" t="str">
        <f t="shared" si="335"/>
        <v/>
      </c>
      <c r="U1523" s="94" t="str">
        <f t="shared" si="328"/>
        <v/>
      </c>
      <c r="V1523" s="95" t="str">
        <f t="shared" si="329"/>
        <v/>
      </c>
      <c r="W1523" s="95" t="str">
        <f t="shared" si="336"/>
        <v/>
      </c>
      <c r="X1523" s="96" t="str">
        <f t="shared" si="337"/>
        <v/>
      </c>
    </row>
    <row r="1524" spans="1:24" ht="14.4" x14ac:dyDescent="0.3">
      <c r="A1524" s="13"/>
      <c r="B1524" s="13"/>
      <c r="C1524" s="13"/>
      <c r="D1524" s="46"/>
      <c r="E1524" s="66"/>
      <c r="J1524" s="88" t="str">
        <f t="shared" si="325"/>
        <v/>
      </c>
      <c r="K1524" s="89" t="str">
        <f t="shared" ca="1" si="326"/>
        <v/>
      </c>
      <c r="L1524" s="88" t="str">
        <f t="shared" si="330"/>
        <v/>
      </c>
      <c r="M1524" s="90" t="str">
        <f ca="1">IF(J1524="","",VALUE(LEFT(OFFSET($E$7,$H$13*($J1524-1),0),MAX(ISNUMBER(VALUE(MID(OFFSET($E$7,$H$13*($J1524-1),0),{1,2,3,4,5,6,7,8,9},1)))*{1,2,3,4,5,6,7,8,9}))))</f>
        <v/>
      </c>
      <c r="N1524" s="90" t="str">
        <f t="shared" ca="1" si="324"/>
        <v/>
      </c>
      <c r="O1524" s="91" t="str">
        <f t="shared" si="331"/>
        <v/>
      </c>
      <c r="P1524" s="91" t="str">
        <f t="shared" si="332"/>
        <v/>
      </c>
      <c r="Q1524" s="92" t="str">
        <f t="shared" si="327"/>
        <v/>
      </c>
      <c r="R1524" s="92" t="str">
        <f t="shared" si="333"/>
        <v/>
      </c>
      <c r="S1524" s="92" t="str">
        <f t="shared" si="334"/>
        <v/>
      </c>
      <c r="T1524" s="92" t="str">
        <f t="shared" si="335"/>
        <v/>
      </c>
      <c r="U1524" s="94" t="str">
        <f t="shared" si="328"/>
        <v/>
      </c>
      <c r="V1524" s="95" t="str">
        <f t="shared" si="329"/>
        <v/>
      </c>
      <c r="W1524" s="95" t="str">
        <f t="shared" si="336"/>
        <v/>
      </c>
      <c r="X1524" s="96" t="str">
        <f t="shared" si="337"/>
        <v/>
      </c>
    </row>
    <row r="1525" spans="1:24" ht="14.4" x14ac:dyDescent="0.3">
      <c r="A1525" s="13"/>
      <c r="B1525" s="13"/>
      <c r="C1525" s="13"/>
      <c r="D1525" s="46"/>
      <c r="E1525" s="66"/>
      <c r="J1525" s="88" t="str">
        <f t="shared" si="325"/>
        <v/>
      </c>
      <c r="K1525" s="89" t="str">
        <f t="shared" ca="1" si="326"/>
        <v/>
      </c>
      <c r="L1525" s="88" t="str">
        <f t="shared" si="330"/>
        <v/>
      </c>
      <c r="M1525" s="90" t="str">
        <f ca="1">IF(J1525="","",VALUE(LEFT(OFFSET($E$7,$H$13*($J1525-1),0),MAX(ISNUMBER(VALUE(MID(OFFSET($E$7,$H$13*($J1525-1),0),{1,2,3,4,5,6,7,8,9},1)))*{1,2,3,4,5,6,7,8,9}))))</f>
        <v/>
      </c>
      <c r="N1525" s="90" t="str">
        <f t="shared" ca="1" si="324"/>
        <v/>
      </c>
      <c r="O1525" s="91" t="str">
        <f t="shared" si="331"/>
        <v/>
      </c>
      <c r="P1525" s="91" t="str">
        <f t="shared" si="332"/>
        <v/>
      </c>
      <c r="Q1525" s="92" t="str">
        <f t="shared" si="327"/>
        <v/>
      </c>
      <c r="R1525" s="92" t="str">
        <f t="shared" si="333"/>
        <v/>
      </c>
      <c r="S1525" s="92" t="str">
        <f t="shared" si="334"/>
        <v/>
      </c>
      <c r="T1525" s="92" t="str">
        <f t="shared" si="335"/>
        <v/>
      </c>
      <c r="U1525" s="94" t="str">
        <f t="shared" si="328"/>
        <v/>
      </c>
      <c r="V1525" s="95" t="str">
        <f t="shared" si="329"/>
        <v/>
      </c>
      <c r="W1525" s="95" t="str">
        <f t="shared" si="336"/>
        <v/>
      </c>
      <c r="X1525" s="96" t="str">
        <f t="shared" si="337"/>
        <v/>
      </c>
    </row>
    <row r="1526" spans="1:24" ht="14.4" x14ac:dyDescent="0.3">
      <c r="A1526" s="13"/>
      <c r="B1526" s="13"/>
      <c r="C1526" s="13"/>
      <c r="D1526" s="46"/>
      <c r="E1526" s="66"/>
      <c r="J1526" s="88" t="str">
        <f t="shared" si="325"/>
        <v/>
      </c>
      <c r="K1526" s="89" t="str">
        <f t="shared" ca="1" si="326"/>
        <v/>
      </c>
      <c r="L1526" s="88" t="str">
        <f t="shared" si="330"/>
        <v/>
      </c>
      <c r="M1526" s="90" t="str">
        <f ca="1">IF(J1526="","",VALUE(LEFT(OFFSET($E$7,$H$13*($J1526-1),0),MAX(ISNUMBER(VALUE(MID(OFFSET($E$7,$H$13*($J1526-1),0),{1,2,3,4,5,6,7,8,9},1)))*{1,2,3,4,5,6,7,8,9}))))</f>
        <v/>
      </c>
      <c r="N1526" s="90" t="str">
        <f t="shared" ca="1" si="324"/>
        <v/>
      </c>
      <c r="O1526" s="91" t="str">
        <f t="shared" si="331"/>
        <v/>
      </c>
      <c r="P1526" s="91" t="str">
        <f t="shared" si="332"/>
        <v/>
      </c>
      <c r="Q1526" s="92" t="str">
        <f t="shared" si="327"/>
        <v/>
      </c>
      <c r="R1526" s="92" t="str">
        <f t="shared" si="333"/>
        <v/>
      </c>
      <c r="S1526" s="92" t="str">
        <f t="shared" si="334"/>
        <v/>
      </c>
      <c r="T1526" s="92" t="str">
        <f t="shared" si="335"/>
        <v/>
      </c>
      <c r="U1526" s="94" t="str">
        <f t="shared" si="328"/>
        <v/>
      </c>
      <c r="V1526" s="95" t="str">
        <f t="shared" si="329"/>
        <v/>
      </c>
      <c r="W1526" s="95" t="str">
        <f t="shared" si="336"/>
        <v/>
      </c>
      <c r="X1526" s="96" t="str">
        <f t="shared" si="337"/>
        <v/>
      </c>
    </row>
    <row r="1527" spans="1:24" ht="14.4" x14ac:dyDescent="0.3">
      <c r="A1527" s="13"/>
      <c r="B1527" s="13"/>
      <c r="C1527" s="13"/>
      <c r="D1527" s="46"/>
      <c r="E1527" s="66"/>
      <c r="J1527" s="88" t="str">
        <f t="shared" si="325"/>
        <v/>
      </c>
      <c r="K1527" s="89" t="str">
        <f t="shared" ca="1" si="326"/>
        <v/>
      </c>
      <c r="L1527" s="88" t="str">
        <f t="shared" si="330"/>
        <v/>
      </c>
      <c r="M1527" s="90" t="str">
        <f ca="1">IF(J1527="","",VALUE(LEFT(OFFSET($E$7,$H$13*($J1527-1),0),MAX(ISNUMBER(VALUE(MID(OFFSET($E$7,$H$13*($J1527-1),0),{1,2,3,4,5,6,7,8,9},1)))*{1,2,3,4,5,6,7,8,9}))))</f>
        <v/>
      </c>
      <c r="N1527" s="90" t="str">
        <f t="shared" ca="1" si="324"/>
        <v/>
      </c>
      <c r="O1527" s="91" t="str">
        <f t="shared" si="331"/>
        <v/>
      </c>
      <c r="P1527" s="91" t="str">
        <f t="shared" si="332"/>
        <v/>
      </c>
      <c r="Q1527" s="92" t="str">
        <f t="shared" si="327"/>
        <v/>
      </c>
      <c r="R1527" s="92" t="str">
        <f t="shared" si="333"/>
        <v/>
      </c>
      <c r="S1527" s="92" t="str">
        <f t="shared" si="334"/>
        <v/>
      </c>
      <c r="T1527" s="92" t="str">
        <f t="shared" si="335"/>
        <v/>
      </c>
      <c r="U1527" s="94" t="str">
        <f t="shared" si="328"/>
        <v/>
      </c>
      <c r="V1527" s="95" t="str">
        <f t="shared" si="329"/>
        <v/>
      </c>
      <c r="W1527" s="95" t="str">
        <f t="shared" si="336"/>
        <v/>
      </c>
      <c r="X1527" s="96" t="str">
        <f t="shared" si="337"/>
        <v/>
      </c>
    </row>
    <row r="1528" spans="1:24" ht="14.4" x14ac:dyDescent="0.3">
      <c r="A1528" s="13"/>
      <c r="B1528" s="13"/>
      <c r="C1528" s="13"/>
      <c r="D1528" s="46"/>
      <c r="E1528" s="66"/>
      <c r="J1528" s="88" t="str">
        <f t="shared" si="325"/>
        <v/>
      </c>
      <c r="K1528" s="89" t="str">
        <f t="shared" ca="1" si="326"/>
        <v/>
      </c>
      <c r="L1528" s="88" t="str">
        <f t="shared" si="330"/>
        <v/>
      </c>
      <c r="M1528" s="90" t="str">
        <f ca="1">IF(J1528="","",VALUE(LEFT(OFFSET($E$7,$H$13*($J1528-1),0),MAX(ISNUMBER(VALUE(MID(OFFSET($E$7,$H$13*($J1528-1),0),{1,2,3,4,5,6,7,8,9},1)))*{1,2,3,4,5,6,7,8,9}))))</f>
        <v/>
      </c>
      <c r="N1528" s="90" t="str">
        <f t="shared" ca="1" si="324"/>
        <v/>
      </c>
      <c r="O1528" s="91" t="str">
        <f t="shared" si="331"/>
        <v/>
      </c>
      <c r="P1528" s="91" t="str">
        <f t="shared" si="332"/>
        <v/>
      </c>
      <c r="Q1528" s="92" t="str">
        <f t="shared" si="327"/>
        <v/>
      </c>
      <c r="R1528" s="92" t="str">
        <f t="shared" si="333"/>
        <v/>
      </c>
      <c r="S1528" s="92" t="str">
        <f t="shared" si="334"/>
        <v/>
      </c>
      <c r="T1528" s="92" t="str">
        <f t="shared" si="335"/>
        <v/>
      </c>
      <c r="U1528" s="94" t="str">
        <f t="shared" si="328"/>
        <v/>
      </c>
      <c r="V1528" s="95" t="str">
        <f t="shared" si="329"/>
        <v/>
      </c>
      <c r="W1528" s="95" t="str">
        <f t="shared" si="336"/>
        <v/>
      </c>
      <c r="X1528" s="96" t="str">
        <f t="shared" si="337"/>
        <v/>
      </c>
    </row>
    <row r="1529" spans="1:24" ht="14.4" x14ac:dyDescent="0.3">
      <c r="A1529" s="13"/>
      <c r="B1529" s="13"/>
      <c r="C1529" s="13"/>
      <c r="D1529" s="46"/>
      <c r="E1529" s="66"/>
      <c r="J1529" s="88" t="str">
        <f t="shared" si="325"/>
        <v/>
      </c>
      <c r="K1529" s="89" t="str">
        <f t="shared" ca="1" si="326"/>
        <v/>
      </c>
      <c r="L1529" s="88" t="str">
        <f t="shared" si="330"/>
        <v/>
      </c>
      <c r="M1529" s="90" t="str">
        <f ca="1">IF(J1529="","",VALUE(LEFT(OFFSET($E$7,$H$13*($J1529-1),0),MAX(ISNUMBER(VALUE(MID(OFFSET($E$7,$H$13*($J1529-1),0),{1,2,3,4,5,6,7,8,9},1)))*{1,2,3,4,5,6,7,8,9}))))</f>
        <v/>
      </c>
      <c r="N1529" s="90" t="str">
        <f t="shared" ca="1" si="324"/>
        <v/>
      </c>
      <c r="O1529" s="91" t="str">
        <f t="shared" si="331"/>
        <v/>
      </c>
      <c r="P1529" s="91" t="str">
        <f t="shared" si="332"/>
        <v/>
      </c>
      <c r="Q1529" s="92" t="str">
        <f t="shared" si="327"/>
        <v/>
      </c>
      <c r="R1529" s="92" t="str">
        <f t="shared" si="333"/>
        <v/>
      </c>
      <c r="S1529" s="92" t="str">
        <f t="shared" si="334"/>
        <v/>
      </c>
      <c r="T1529" s="92" t="str">
        <f t="shared" si="335"/>
        <v/>
      </c>
      <c r="U1529" s="94" t="str">
        <f t="shared" si="328"/>
        <v/>
      </c>
      <c r="V1529" s="95" t="str">
        <f t="shared" si="329"/>
        <v/>
      </c>
      <c r="W1529" s="95" t="str">
        <f t="shared" si="336"/>
        <v/>
      </c>
      <c r="X1529" s="96" t="str">
        <f t="shared" si="337"/>
        <v/>
      </c>
    </row>
    <row r="1530" spans="1:24" ht="14.4" x14ac:dyDescent="0.3">
      <c r="A1530" s="13"/>
      <c r="B1530" s="13"/>
      <c r="C1530" s="13"/>
      <c r="D1530" s="46"/>
      <c r="E1530" s="66"/>
      <c r="J1530" s="88" t="str">
        <f t="shared" si="325"/>
        <v/>
      </c>
      <c r="K1530" s="89" t="str">
        <f t="shared" ca="1" si="326"/>
        <v/>
      </c>
      <c r="L1530" s="88" t="str">
        <f t="shared" si="330"/>
        <v/>
      </c>
      <c r="M1530" s="90" t="str">
        <f ca="1">IF(J1530="","",VALUE(LEFT(OFFSET($E$7,$H$13*($J1530-1),0),MAX(ISNUMBER(VALUE(MID(OFFSET($E$7,$H$13*($J1530-1),0),{1,2,3,4,5,6,7,8,9},1)))*{1,2,3,4,5,6,7,8,9}))))</f>
        <v/>
      </c>
      <c r="N1530" s="90" t="str">
        <f t="shared" ca="1" si="324"/>
        <v/>
      </c>
      <c r="O1530" s="91" t="str">
        <f t="shared" si="331"/>
        <v/>
      </c>
      <c r="P1530" s="91" t="str">
        <f t="shared" si="332"/>
        <v/>
      </c>
      <c r="Q1530" s="92" t="str">
        <f t="shared" si="327"/>
        <v/>
      </c>
      <c r="R1530" s="92" t="str">
        <f t="shared" si="333"/>
        <v/>
      </c>
      <c r="S1530" s="92" t="str">
        <f t="shared" si="334"/>
        <v/>
      </c>
      <c r="T1530" s="92" t="str">
        <f t="shared" si="335"/>
        <v/>
      </c>
      <c r="U1530" s="94" t="str">
        <f t="shared" si="328"/>
        <v/>
      </c>
      <c r="V1530" s="95" t="str">
        <f t="shared" si="329"/>
        <v/>
      </c>
      <c r="W1530" s="95" t="str">
        <f t="shared" si="336"/>
        <v/>
      </c>
      <c r="X1530" s="96" t="str">
        <f t="shared" si="337"/>
        <v/>
      </c>
    </row>
    <row r="1531" spans="1:24" ht="14.4" x14ac:dyDescent="0.3">
      <c r="A1531" s="13"/>
      <c r="B1531" s="13"/>
      <c r="C1531" s="13"/>
      <c r="D1531" s="46"/>
      <c r="E1531" s="66"/>
      <c r="J1531" s="88" t="str">
        <f t="shared" si="325"/>
        <v/>
      </c>
      <c r="K1531" s="89" t="str">
        <f t="shared" ca="1" si="326"/>
        <v/>
      </c>
      <c r="L1531" s="88" t="str">
        <f t="shared" si="330"/>
        <v/>
      </c>
      <c r="M1531" s="90" t="str">
        <f ca="1">IF(J1531="","",VALUE(LEFT(OFFSET($E$7,$H$13*($J1531-1),0),MAX(ISNUMBER(VALUE(MID(OFFSET($E$7,$H$13*($J1531-1),0),{1,2,3,4,5,6,7,8,9},1)))*{1,2,3,4,5,6,7,8,9}))))</f>
        <v/>
      </c>
      <c r="N1531" s="90" t="str">
        <f t="shared" ca="1" si="324"/>
        <v/>
      </c>
      <c r="O1531" s="91" t="str">
        <f t="shared" si="331"/>
        <v/>
      </c>
      <c r="P1531" s="91" t="str">
        <f t="shared" si="332"/>
        <v/>
      </c>
      <c r="Q1531" s="92" t="str">
        <f t="shared" si="327"/>
        <v/>
      </c>
      <c r="R1531" s="92" t="str">
        <f t="shared" si="333"/>
        <v/>
      </c>
      <c r="S1531" s="92" t="str">
        <f t="shared" si="334"/>
        <v/>
      </c>
      <c r="T1531" s="92" t="str">
        <f t="shared" si="335"/>
        <v/>
      </c>
      <c r="U1531" s="94" t="str">
        <f t="shared" si="328"/>
        <v/>
      </c>
      <c r="V1531" s="95" t="str">
        <f t="shared" si="329"/>
        <v/>
      </c>
      <c r="W1531" s="95" t="str">
        <f t="shared" si="336"/>
        <v/>
      </c>
      <c r="X1531" s="96" t="str">
        <f t="shared" si="337"/>
        <v/>
      </c>
    </row>
    <row r="1532" spans="1:24" ht="14.4" x14ac:dyDescent="0.3">
      <c r="A1532" s="13"/>
      <c r="B1532" s="13"/>
      <c r="C1532" s="13"/>
      <c r="D1532" s="46"/>
      <c r="E1532" s="66"/>
      <c r="J1532" s="88" t="str">
        <f t="shared" si="325"/>
        <v/>
      </c>
      <c r="K1532" s="89" t="str">
        <f t="shared" ca="1" si="326"/>
        <v/>
      </c>
      <c r="L1532" s="88" t="str">
        <f t="shared" si="330"/>
        <v/>
      </c>
      <c r="M1532" s="90" t="str">
        <f ca="1">IF(J1532="","",VALUE(LEFT(OFFSET($E$7,$H$13*($J1532-1),0),MAX(ISNUMBER(VALUE(MID(OFFSET($E$7,$H$13*($J1532-1),0),{1,2,3,4,5,6,7,8,9},1)))*{1,2,3,4,5,6,7,8,9}))))</f>
        <v/>
      </c>
      <c r="N1532" s="90" t="str">
        <f t="shared" ca="1" si="324"/>
        <v/>
      </c>
      <c r="O1532" s="91" t="str">
        <f t="shared" si="331"/>
        <v/>
      </c>
      <c r="P1532" s="91" t="str">
        <f t="shared" si="332"/>
        <v/>
      </c>
      <c r="Q1532" s="92" t="str">
        <f t="shared" si="327"/>
        <v/>
      </c>
      <c r="R1532" s="92" t="str">
        <f t="shared" si="333"/>
        <v/>
      </c>
      <c r="S1532" s="92" t="str">
        <f t="shared" si="334"/>
        <v/>
      </c>
      <c r="T1532" s="92" t="str">
        <f t="shared" si="335"/>
        <v/>
      </c>
      <c r="U1532" s="94" t="str">
        <f t="shared" si="328"/>
        <v/>
      </c>
      <c r="V1532" s="95" t="str">
        <f t="shared" si="329"/>
        <v/>
      </c>
      <c r="W1532" s="95" t="str">
        <f t="shared" si="336"/>
        <v/>
      </c>
      <c r="X1532" s="96" t="str">
        <f t="shared" si="337"/>
        <v/>
      </c>
    </row>
    <row r="1533" spans="1:24" ht="14.4" x14ac:dyDescent="0.3">
      <c r="A1533" s="13"/>
      <c r="B1533" s="13"/>
      <c r="C1533" s="13"/>
      <c r="D1533" s="46"/>
      <c r="E1533" s="66"/>
      <c r="J1533" s="88" t="str">
        <f t="shared" si="325"/>
        <v/>
      </c>
      <c r="K1533" s="89" t="str">
        <f t="shared" ca="1" si="326"/>
        <v/>
      </c>
      <c r="L1533" s="88" t="str">
        <f t="shared" si="330"/>
        <v/>
      </c>
      <c r="M1533" s="90" t="str">
        <f ca="1">IF(J1533="","",VALUE(LEFT(OFFSET($E$7,$H$13*($J1533-1),0),MAX(ISNUMBER(VALUE(MID(OFFSET($E$7,$H$13*($J1533-1),0),{1,2,3,4,5,6,7,8,9},1)))*{1,2,3,4,5,6,7,8,9}))))</f>
        <v/>
      </c>
      <c r="N1533" s="90" t="str">
        <f t="shared" ca="1" si="324"/>
        <v/>
      </c>
      <c r="O1533" s="91" t="str">
        <f t="shared" si="331"/>
        <v/>
      </c>
      <c r="P1533" s="91" t="str">
        <f t="shared" si="332"/>
        <v/>
      </c>
      <c r="Q1533" s="92" t="str">
        <f t="shared" si="327"/>
        <v/>
      </c>
      <c r="R1533" s="92" t="str">
        <f t="shared" si="333"/>
        <v/>
      </c>
      <c r="S1533" s="92" t="str">
        <f t="shared" si="334"/>
        <v/>
      </c>
      <c r="T1533" s="92" t="str">
        <f t="shared" si="335"/>
        <v/>
      </c>
      <c r="U1533" s="94" t="str">
        <f t="shared" si="328"/>
        <v/>
      </c>
      <c r="V1533" s="95" t="str">
        <f t="shared" si="329"/>
        <v/>
      </c>
      <c r="W1533" s="95" t="str">
        <f t="shared" si="336"/>
        <v/>
      </c>
      <c r="X1533" s="96" t="str">
        <f t="shared" si="337"/>
        <v/>
      </c>
    </row>
    <row r="1534" spans="1:24" ht="14.4" x14ac:dyDescent="0.3">
      <c r="A1534" s="13"/>
      <c r="B1534" s="13"/>
      <c r="C1534" s="13"/>
      <c r="D1534" s="46"/>
      <c r="E1534" s="66"/>
      <c r="J1534" s="88" t="str">
        <f t="shared" si="325"/>
        <v/>
      </c>
      <c r="K1534" s="89" t="str">
        <f t="shared" ca="1" si="326"/>
        <v/>
      </c>
      <c r="L1534" s="88" t="str">
        <f t="shared" si="330"/>
        <v/>
      </c>
      <c r="M1534" s="90" t="str">
        <f ca="1">IF(J1534="","",VALUE(LEFT(OFFSET($E$7,$H$13*($J1534-1),0),MAX(ISNUMBER(VALUE(MID(OFFSET($E$7,$H$13*($J1534-1),0),{1,2,3,4,5,6,7,8,9},1)))*{1,2,3,4,5,6,7,8,9}))))</f>
        <v/>
      </c>
      <c r="N1534" s="90" t="str">
        <f t="shared" ca="1" si="324"/>
        <v/>
      </c>
      <c r="O1534" s="91" t="str">
        <f t="shared" si="331"/>
        <v/>
      </c>
      <c r="P1534" s="91" t="str">
        <f t="shared" si="332"/>
        <v/>
      </c>
      <c r="Q1534" s="92" t="str">
        <f t="shared" si="327"/>
        <v/>
      </c>
      <c r="R1534" s="92" t="str">
        <f t="shared" si="333"/>
        <v/>
      </c>
      <c r="S1534" s="92" t="str">
        <f t="shared" si="334"/>
        <v/>
      </c>
      <c r="T1534" s="92" t="str">
        <f t="shared" si="335"/>
        <v/>
      </c>
      <c r="U1534" s="94" t="str">
        <f t="shared" si="328"/>
        <v/>
      </c>
      <c r="V1534" s="95" t="str">
        <f t="shared" si="329"/>
        <v/>
      </c>
      <c r="W1534" s="95" t="str">
        <f t="shared" si="336"/>
        <v/>
      </c>
      <c r="X1534" s="96" t="str">
        <f t="shared" si="337"/>
        <v/>
      </c>
    </row>
    <row r="1535" spans="1:24" ht="14.4" x14ac:dyDescent="0.3">
      <c r="A1535" s="13"/>
      <c r="B1535" s="13"/>
      <c r="C1535" s="13"/>
      <c r="D1535" s="46"/>
      <c r="E1535" s="66"/>
      <c r="J1535" s="88" t="str">
        <f t="shared" si="325"/>
        <v/>
      </c>
      <c r="K1535" s="89" t="str">
        <f t="shared" ca="1" si="326"/>
        <v/>
      </c>
      <c r="L1535" s="88" t="str">
        <f t="shared" si="330"/>
        <v/>
      </c>
      <c r="M1535" s="90" t="str">
        <f ca="1">IF(J1535="","",VALUE(LEFT(OFFSET($E$7,$H$13*($J1535-1),0),MAX(ISNUMBER(VALUE(MID(OFFSET($E$7,$H$13*($J1535-1),0),{1,2,3,4,5,6,7,8,9},1)))*{1,2,3,4,5,6,7,8,9}))))</f>
        <v/>
      </c>
      <c r="N1535" s="90" t="str">
        <f t="shared" ca="1" si="324"/>
        <v/>
      </c>
      <c r="O1535" s="91" t="str">
        <f t="shared" si="331"/>
        <v/>
      </c>
      <c r="P1535" s="91" t="str">
        <f t="shared" si="332"/>
        <v/>
      </c>
      <c r="Q1535" s="92" t="str">
        <f t="shared" si="327"/>
        <v/>
      </c>
      <c r="R1535" s="92" t="str">
        <f t="shared" si="333"/>
        <v/>
      </c>
      <c r="S1535" s="92" t="str">
        <f t="shared" si="334"/>
        <v/>
      </c>
      <c r="T1535" s="92" t="str">
        <f t="shared" si="335"/>
        <v/>
      </c>
      <c r="U1535" s="94" t="str">
        <f t="shared" si="328"/>
        <v/>
      </c>
      <c r="V1535" s="95" t="str">
        <f t="shared" si="329"/>
        <v/>
      </c>
      <c r="W1535" s="95" t="str">
        <f t="shared" si="336"/>
        <v/>
      </c>
      <c r="X1535" s="96" t="str">
        <f t="shared" si="337"/>
        <v/>
      </c>
    </row>
    <row r="1536" spans="1:24" ht="14.4" x14ac:dyDescent="0.3">
      <c r="A1536" s="13"/>
      <c r="B1536" s="13"/>
      <c r="C1536" s="13"/>
      <c r="D1536" s="46"/>
      <c r="E1536" s="66"/>
      <c r="J1536" s="88" t="str">
        <f t="shared" si="325"/>
        <v/>
      </c>
      <c r="K1536" s="89" t="str">
        <f t="shared" ca="1" si="326"/>
        <v/>
      </c>
      <c r="L1536" s="88" t="str">
        <f t="shared" si="330"/>
        <v/>
      </c>
      <c r="M1536" s="90" t="str">
        <f ca="1">IF(J1536="","",VALUE(LEFT(OFFSET($E$7,$H$13*($J1536-1),0),MAX(ISNUMBER(VALUE(MID(OFFSET($E$7,$H$13*($J1536-1),0),{1,2,3,4,5,6,7,8,9},1)))*{1,2,3,4,5,6,7,8,9}))))</f>
        <v/>
      </c>
      <c r="N1536" s="90" t="str">
        <f t="shared" ca="1" si="324"/>
        <v/>
      </c>
      <c r="O1536" s="91" t="str">
        <f t="shared" si="331"/>
        <v/>
      </c>
      <c r="P1536" s="91" t="str">
        <f t="shared" si="332"/>
        <v/>
      </c>
      <c r="Q1536" s="92" t="str">
        <f t="shared" si="327"/>
        <v/>
      </c>
      <c r="R1536" s="92" t="str">
        <f t="shared" si="333"/>
        <v/>
      </c>
      <c r="S1536" s="92" t="str">
        <f t="shared" si="334"/>
        <v/>
      </c>
      <c r="T1536" s="92" t="str">
        <f t="shared" si="335"/>
        <v/>
      </c>
      <c r="U1536" s="94" t="str">
        <f t="shared" si="328"/>
        <v/>
      </c>
      <c r="V1536" s="95" t="str">
        <f t="shared" si="329"/>
        <v/>
      </c>
      <c r="W1536" s="95" t="str">
        <f t="shared" si="336"/>
        <v/>
      </c>
      <c r="X1536" s="96" t="str">
        <f t="shared" si="337"/>
        <v/>
      </c>
    </row>
    <row r="1537" spans="1:24" ht="14.4" x14ac:dyDescent="0.3">
      <c r="A1537" s="13"/>
      <c r="B1537" s="13"/>
      <c r="C1537" s="13"/>
      <c r="D1537" s="46"/>
      <c r="E1537" s="66"/>
      <c r="J1537" s="88" t="str">
        <f t="shared" si="325"/>
        <v/>
      </c>
      <c r="K1537" s="89" t="str">
        <f t="shared" ca="1" si="326"/>
        <v/>
      </c>
      <c r="L1537" s="88" t="str">
        <f t="shared" si="330"/>
        <v/>
      </c>
      <c r="M1537" s="90" t="str">
        <f ca="1">IF(J1537="","",VALUE(LEFT(OFFSET($E$7,$H$13*($J1537-1),0),MAX(ISNUMBER(VALUE(MID(OFFSET($E$7,$H$13*($J1537-1),0),{1,2,3,4,5,6,7,8,9},1)))*{1,2,3,4,5,6,7,8,9}))))</f>
        <v/>
      </c>
      <c r="N1537" s="90" t="str">
        <f t="shared" ca="1" si="324"/>
        <v/>
      </c>
      <c r="O1537" s="91" t="str">
        <f t="shared" si="331"/>
        <v/>
      </c>
      <c r="P1537" s="91" t="str">
        <f t="shared" si="332"/>
        <v/>
      </c>
      <c r="Q1537" s="92" t="str">
        <f t="shared" si="327"/>
        <v/>
      </c>
      <c r="R1537" s="92" t="str">
        <f t="shared" si="333"/>
        <v/>
      </c>
      <c r="S1537" s="92" t="str">
        <f t="shared" si="334"/>
        <v/>
      </c>
      <c r="T1537" s="92" t="str">
        <f t="shared" si="335"/>
        <v/>
      </c>
      <c r="U1537" s="94" t="str">
        <f t="shared" si="328"/>
        <v/>
      </c>
      <c r="V1537" s="95" t="str">
        <f t="shared" si="329"/>
        <v/>
      </c>
      <c r="W1537" s="95" t="str">
        <f t="shared" si="336"/>
        <v/>
      </c>
      <c r="X1537" s="96" t="str">
        <f t="shared" si="337"/>
        <v/>
      </c>
    </row>
    <row r="1538" spans="1:24" ht="14.4" x14ac:dyDescent="0.3">
      <c r="A1538" s="13"/>
      <c r="B1538" s="13"/>
      <c r="C1538" s="13"/>
      <c r="D1538" s="46"/>
      <c r="E1538" s="66"/>
      <c r="J1538" s="88" t="str">
        <f t="shared" si="325"/>
        <v/>
      </c>
      <c r="K1538" s="89" t="str">
        <f t="shared" ca="1" si="326"/>
        <v/>
      </c>
      <c r="L1538" s="88" t="str">
        <f t="shared" si="330"/>
        <v/>
      </c>
      <c r="M1538" s="90" t="str">
        <f ca="1">IF(J1538="","",VALUE(LEFT(OFFSET($E$7,$H$13*($J1538-1),0),MAX(ISNUMBER(VALUE(MID(OFFSET($E$7,$H$13*($J1538-1),0),{1,2,3,4,5,6,7,8,9},1)))*{1,2,3,4,5,6,7,8,9}))))</f>
        <v/>
      </c>
      <c r="N1538" s="90" t="str">
        <f t="shared" ca="1" si="324"/>
        <v/>
      </c>
      <c r="O1538" s="91" t="str">
        <f t="shared" si="331"/>
        <v/>
      </c>
      <c r="P1538" s="91" t="str">
        <f t="shared" si="332"/>
        <v/>
      </c>
      <c r="Q1538" s="92" t="str">
        <f t="shared" si="327"/>
        <v/>
      </c>
      <c r="R1538" s="92" t="str">
        <f t="shared" si="333"/>
        <v/>
      </c>
      <c r="S1538" s="92" t="str">
        <f t="shared" si="334"/>
        <v/>
      </c>
      <c r="T1538" s="92" t="str">
        <f t="shared" si="335"/>
        <v/>
      </c>
      <c r="U1538" s="94" t="str">
        <f t="shared" si="328"/>
        <v/>
      </c>
      <c r="V1538" s="95" t="str">
        <f t="shared" si="329"/>
        <v/>
      </c>
      <c r="W1538" s="95" t="str">
        <f t="shared" si="336"/>
        <v/>
      </c>
      <c r="X1538" s="96" t="str">
        <f t="shared" si="337"/>
        <v/>
      </c>
    </row>
    <row r="1539" spans="1:24" ht="14.4" x14ac:dyDescent="0.3">
      <c r="A1539" s="13"/>
      <c r="B1539" s="13"/>
      <c r="C1539" s="13"/>
      <c r="D1539" s="46"/>
      <c r="E1539" s="66"/>
      <c r="J1539" s="88" t="str">
        <f t="shared" si="325"/>
        <v/>
      </c>
      <c r="K1539" s="89" t="str">
        <f t="shared" ca="1" si="326"/>
        <v/>
      </c>
      <c r="L1539" s="88" t="str">
        <f t="shared" si="330"/>
        <v/>
      </c>
      <c r="M1539" s="90" t="str">
        <f ca="1">IF(J1539="","",VALUE(LEFT(OFFSET($E$7,$H$13*($J1539-1),0),MAX(ISNUMBER(VALUE(MID(OFFSET($E$7,$H$13*($J1539-1),0),{1,2,3,4,5,6,7,8,9},1)))*{1,2,3,4,5,6,7,8,9}))))</f>
        <v/>
      </c>
      <c r="N1539" s="90" t="str">
        <f t="shared" ca="1" si="324"/>
        <v/>
      </c>
      <c r="O1539" s="91" t="str">
        <f t="shared" si="331"/>
        <v/>
      </c>
      <c r="P1539" s="91" t="str">
        <f t="shared" si="332"/>
        <v/>
      </c>
      <c r="Q1539" s="92" t="str">
        <f t="shared" si="327"/>
        <v/>
      </c>
      <c r="R1539" s="92" t="str">
        <f t="shared" si="333"/>
        <v/>
      </c>
      <c r="S1539" s="92" t="str">
        <f t="shared" si="334"/>
        <v/>
      </c>
      <c r="T1539" s="92" t="str">
        <f t="shared" si="335"/>
        <v/>
      </c>
      <c r="U1539" s="94" t="str">
        <f t="shared" si="328"/>
        <v/>
      </c>
      <c r="V1539" s="95" t="str">
        <f t="shared" si="329"/>
        <v/>
      </c>
      <c r="W1539" s="95" t="str">
        <f t="shared" si="336"/>
        <v/>
      </c>
      <c r="X1539" s="96" t="str">
        <f t="shared" si="337"/>
        <v/>
      </c>
    </row>
    <row r="1540" spans="1:24" ht="14.4" x14ac:dyDescent="0.3">
      <c r="A1540" s="13"/>
      <c r="B1540" s="13"/>
      <c r="C1540" s="13"/>
      <c r="D1540" s="46"/>
      <c r="E1540" s="66"/>
      <c r="J1540" s="88" t="str">
        <f t="shared" si="325"/>
        <v/>
      </c>
      <c r="K1540" s="89" t="str">
        <f t="shared" ca="1" si="326"/>
        <v/>
      </c>
      <c r="L1540" s="88" t="str">
        <f t="shared" si="330"/>
        <v/>
      </c>
      <c r="M1540" s="90" t="str">
        <f ca="1">IF(J1540="","",VALUE(LEFT(OFFSET($E$7,$H$13*($J1540-1),0),MAX(ISNUMBER(VALUE(MID(OFFSET($E$7,$H$13*($J1540-1),0),{1,2,3,4,5,6,7,8,9},1)))*{1,2,3,4,5,6,7,8,9}))))</f>
        <v/>
      </c>
      <c r="N1540" s="90" t="str">
        <f t="shared" ca="1" si="324"/>
        <v/>
      </c>
      <c r="O1540" s="91" t="str">
        <f t="shared" si="331"/>
        <v/>
      </c>
      <c r="P1540" s="91" t="str">
        <f t="shared" si="332"/>
        <v/>
      </c>
      <c r="Q1540" s="92" t="str">
        <f t="shared" si="327"/>
        <v/>
      </c>
      <c r="R1540" s="92" t="str">
        <f t="shared" si="333"/>
        <v/>
      </c>
      <c r="S1540" s="92" t="str">
        <f t="shared" si="334"/>
        <v/>
      </c>
      <c r="T1540" s="92" t="str">
        <f t="shared" si="335"/>
        <v/>
      </c>
      <c r="U1540" s="94" t="str">
        <f t="shared" si="328"/>
        <v/>
      </c>
      <c r="V1540" s="95" t="str">
        <f t="shared" si="329"/>
        <v/>
      </c>
      <c r="W1540" s="95" t="str">
        <f t="shared" si="336"/>
        <v/>
      </c>
      <c r="X1540" s="96" t="str">
        <f t="shared" si="337"/>
        <v/>
      </c>
    </row>
    <row r="1541" spans="1:24" ht="14.4" x14ac:dyDescent="0.3">
      <c r="A1541" s="13"/>
      <c r="B1541" s="13"/>
      <c r="C1541" s="13"/>
      <c r="D1541" s="46"/>
      <c r="E1541" s="66"/>
      <c r="J1541" s="88" t="str">
        <f t="shared" si="325"/>
        <v/>
      </c>
      <c r="K1541" s="89" t="str">
        <f t="shared" ca="1" si="326"/>
        <v/>
      </c>
      <c r="L1541" s="88" t="str">
        <f t="shared" si="330"/>
        <v/>
      </c>
      <c r="M1541" s="90" t="str">
        <f ca="1">IF(J1541="","",VALUE(LEFT(OFFSET($E$7,$H$13*($J1541-1),0),MAX(ISNUMBER(VALUE(MID(OFFSET($E$7,$H$13*($J1541-1),0),{1,2,3,4,5,6,7,8,9},1)))*{1,2,3,4,5,6,7,8,9}))))</f>
        <v/>
      </c>
      <c r="N1541" s="90" t="str">
        <f t="shared" ca="1" si="324"/>
        <v/>
      </c>
      <c r="O1541" s="91" t="str">
        <f t="shared" si="331"/>
        <v/>
      </c>
      <c r="P1541" s="91" t="str">
        <f t="shared" si="332"/>
        <v/>
      </c>
      <c r="Q1541" s="92" t="str">
        <f t="shared" si="327"/>
        <v/>
      </c>
      <c r="R1541" s="92" t="str">
        <f t="shared" si="333"/>
        <v/>
      </c>
      <c r="S1541" s="92" t="str">
        <f t="shared" si="334"/>
        <v/>
      </c>
      <c r="T1541" s="92" t="str">
        <f t="shared" si="335"/>
        <v/>
      </c>
      <c r="U1541" s="94" t="str">
        <f t="shared" si="328"/>
        <v/>
      </c>
      <c r="V1541" s="95" t="str">
        <f t="shared" si="329"/>
        <v/>
      </c>
      <c r="W1541" s="95" t="str">
        <f t="shared" si="336"/>
        <v/>
      </c>
      <c r="X1541" s="96" t="str">
        <f t="shared" si="337"/>
        <v/>
      </c>
    </row>
    <row r="1542" spans="1:24" ht="14.4" x14ac:dyDescent="0.3">
      <c r="A1542" s="13"/>
      <c r="B1542" s="13"/>
      <c r="C1542" s="13"/>
      <c r="D1542" s="46"/>
      <c r="E1542" s="66"/>
      <c r="J1542" s="88" t="str">
        <f t="shared" si="325"/>
        <v/>
      </c>
      <c r="K1542" s="89" t="str">
        <f t="shared" ca="1" si="326"/>
        <v/>
      </c>
      <c r="L1542" s="88" t="str">
        <f t="shared" si="330"/>
        <v/>
      </c>
      <c r="M1542" s="90" t="str">
        <f ca="1">IF(J1542="","",VALUE(LEFT(OFFSET($E$7,$H$13*($J1542-1),0),MAX(ISNUMBER(VALUE(MID(OFFSET($E$7,$H$13*($J1542-1),0),{1,2,3,4,5,6,7,8,9},1)))*{1,2,3,4,5,6,7,8,9}))))</f>
        <v/>
      </c>
      <c r="N1542" s="90" t="str">
        <f t="shared" ca="1" si="324"/>
        <v/>
      </c>
      <c r="O1542" s="91" t="str">
        <f t="shared" si="331"/>
        <v/>
      </c>
      <c r="P1542" s="91" t="str">
        <f t="shared" si="332"/>
        <v/>
      </c>
      <c r="Q1542" s="92" t="str">
        <f t="shared" si="327"/>
        <v/>
      </c>
      <c r="R1542" s="92" t="str">
        <f t="shared" si="333"/>
        <v/>
      </c>
      <c r="S1542" s="92" t="str">
        <f t="shared" si="334"/>
        <v/>
      </c>
      <c r="T1542" s="92" t="str">
        <f t="shared" si="335"/>
        <v/>
      </c>
      <c r="U1542" s="94" t="str">
        <f t="shared" si="328"/>
        <v/>
      </c>
      <c r="V1542" s="95" t="str">
        <f t="shared" si="329"/>
        <v/>
      </c>
      <c r="W1542" s="95" t="str">
        <f t="shared" si="336"/>
        <v/>
      </c>
      <c r="X1542" s="96" t="str">
        <f t="shared" si="337"/>
        <v/>
      </c>
    </row>
    <row r="1543" spans="1:24" ht="14.4" x14ac:dyDescent="0.3">
      <c r="A1543" s="13"/>
      <c r="B1543" s="13"/>
      <c r="C1543" s="13"/>
      <c r="D1543" s="46"/>
      <c r="E1543" s="66"/>
      <c r="J1543" s="88" t="str">
        <f t="shared" si="325"/>
        <v/>
      </c>
      <c r="K1543" s="89" t="str">
        <f t="shared" ca="1" si="326"/>
        <v/>
      </c>
      <c r="L1543" s="88" t="str">
        <f t="shared" si="330"/>
        <v/>
      </c>
      <c r="M1543" s="90" t="str">
        <f ca="1">IF(J1543="","",VALUE(LEFT(OFFSET($E$7,$H$13*($J1543-1),0),MAX(ISNUMBER(VALUE(MID(OFFSET($E$7,$H$13*($J1543-1),0),{1,2,3,4,5,6,7,8,9},1)))*{1,2,3,4,5,6,7,8,9}))))</f>
        <v/>
      </c>
      <c r="N1543" s="90" t="str">
        <f t="shared" ref="N1543:N1606" ca="1" si="338">IF(M1543="","",CONVERT(M1543,LEFT(Temp_unit,1),"C"))</f>
        <v/>
      </c>
      <c r="O1543" s="91" t="str">
        <f t="shared" si="331"/>
        <v/>
      </c>
      <c r="P1543" s="91" t="str">
        <f t="shared" si="332"/>
        <v/>
      </c>
      <c r="Q1543" s="92" t="str">
        <f t="shared" si="327"/>
        <v/>
      </c>
      <c r="R1543" s="92" t="str">
        <f t="shared" si="333"/>
        <v/>
      </c>
      <c r="S1543" s="92" t="str">
        <f t="shared" si="334"/>
        <v/>
      </c>
      <c r="T1543" s="92" t="str">
        <f t="shared" si="335"/>
        <v/>
      </c>
      <c r="U1543" s="94" t="str">
        <f t="shared" si="328"/>
        <v/>
      </c>
      <c r="V1543" s="95" t="str">
        <f t="shared" si="329"/>
        <v/>
      </c>
      <c r="W1543" s="95" t="str">
        <f t="shared" si="336"/>
        <v/>
      </c>
      <c r="X1543" s="96" t="str">
        <f t="shared" si="337"/>
        <v/>
      </c>
    </row>
    <row r="1544" spans="1:24" ht="14.4" x14ac:dyDescent="0.3">
      <c r="A1544" s="13"/>
      <c r="B1544" s="13"/>
      <c r="C1544" s="13"/>
      <c r="D1544" s="46"/>
      <c r="E1544" s="66"/>
      <c r="J1544" s="88" t="str">
        <f t="shared" ref="J1544:J1607" si="339">IF(J1543="","",IF(J1543+1&gt;$H$8/$H$13,"",J1543+1))</f>
        <v/>
      </c>
      <c r="K1544" s="89" t="str">
        <f t="shared" ref="K1544:K1607" ca="1" si="340">IF(J1544="","",OFFSET($D$7,$H$13*($J1544-1),0))</f>
        <v/>
      </c>
      <c r="L1544" s="88" t="str">
        <f t="shared" si="330"/>
        <v/>
      </c>
      <c r="M1544" s="90" t="str">
        <f ca="1">IF(J1544="","",VALUE(LEFT(OFFSET($E$7,$H$13*($J1544-1),0),MAX(ISNUMBER(VALUE(MID(OFFSET($E$7,$H$13*($J1544-1),0),{1,2,3,4,5,6,7,8,9},1)))*{1,2,3,4,5,6,7,8,9}))))</f>
        <v/>
      </c>
      <c r="N1544" s="90" t="str">
        <f t="shared" ca="1" si="338"/>
        <v/>
      </c>
      <c r="O1544" s="91" t="str">
        <f t="shared" si="331"/>
        <v/>
      </c>
      <c r="P1544" s="91" t="str">
        <f t="shared" si="332"/>
        <v/>
      </c>
      <c r="Q1544" s="92" t="str">
        <f t="shared" ref="Q1544:Q1607" si="341">IF(J1544="","",IF(N1544&lt;Temp_min,0,N1544*M_a+M_b))</f>
        <v/>
      </c>
      <c r="R1544" s="92" t="str">
        <f t="shared" si="333"/>
        <v/>
      </c>
      <c r="S1544" s="92" t="str">
        <f t="shared" si="334"/>
        <v/>
      </c>
      <c r="T1544" s="92" t="str">
        <f t="shared" si="335"/>
        <v/>
      </c>
      <c r="U1544" s="94" t="str">
        <f t="shared" ref="U1544:U1607" si="342">IF(J1544="","",MIN(U1543+T1544,M_maxlcfu))</f>
        <v/>
      </c>
      <c r="V1544" s="95" t="str">
        <f t="shared" ref="V1544:V1607" si="343">IF(J1544="","",IF(N1544&lt;Temp_min,0,((N1544-M_tmin)/(Pref_temp-M_tmin))^2))</f>
        <v/>
      </c>
      <c r="W1544" s="95" t="str">
        <f t="shared" si="336"/>
        <v/>
      </c>
      <c r="X1544" s="96" t="str">
        <f t="shared" si="337"/>
        <v/>
      </c>
    </row>
    <row r="1545" spans="1:24" ht="14.4" x14ac:dyDescent="0.3">
      <c r="A1545" s="13"/>
      <c r="B1545" s="13"/>
      <c r="C1545" s="13"/>
      <c r="D1545" s="46"/>
      <c r="E1545" s="66"/>
      <c r="J1545" s="88" t="str">
        <f t="shared" si="339"/>
        <v/>
      </c>
      <c r="K1545" s="89" t="str">
        <f t="shared" ca="1" si="340"/>
        <v/>
      </c>
      <c r="L1545" s="88" t="str">
        <f t="shared" ref="L1545:L1608" si="344">IF(J1545="","",K1545-K1544)</f>
        <v/>
      </c>
      <c r="M1545" s="90" t="str">
        <f ca="1">IF(J1545="","",VALUE(LEFT(OFFSET($E$7,$H$13*($J1545-1),0),MAX(ISNUMBER(VALUE(MID(OFFSET($E$7,$H$13*($J1545-1),0),{1,2,3,4,5,6,7,8,9},1)))*{1,2,3,4,5,6,7,8,9}))))</f>
        <v/>
      </c>
      <c r="N1545" s="90" t="str">
        <f t="shared" ca="1" si="338"/>
        <v/>
      </c>
      <c r="O1545" s="91" t="str">
        <f t="shared" ref="O1545:O1608" si="345">IF(J1545="","",$K1545-$K$7)</f>
        <v/>
      </c>
      <c r="P1545" s="91" t="str">
        <f t="shared" ref="P1545:P1608" si="346">IF(J1545="","",P1544+L1545*N1545)</f>
        <v/>
      </c>
      <c r="Q1545" s="92" t="str">
        <f t="shared" si="341"/>
        <v/>
      </c>
      <c r="R1545" s="92" t="str">
        <f t="shared" ref="R1545:R1608" si="347">IF(J1545="","",Q1545^2)</f>
        <v/>
      </c>
      <c r="S1545" s="92" t="str">
        <f t="shared" ref="S1545:S1608" si="348">IF(J1545="","",R1545/2.301)</f>
        <v/>
      </c>
      <c r="T1545" s="92" t="str">
        <f t="shared" ref="T1545:T1608" si="349">IF(J1545="","",S1545*24*(K1545-K1544))</f>
        <v/>
      </c>
      <c r="U1545" s="94" t="str">
        <f t="shared" si="342"/>
        <v/>
      </c>
      <c r="V1545" s="95" t="str">
        <f t="shared" si="343"/>
        <v/>
      </c>
      <c r="W1545" s="95" t="str">
        <f t="shared" ref="W1545:W1608" si="350">IF(J1545="","",V1545*(K1545-K1544))</f>
        <v/>
      </c>
      <c r="X1545" s="96" t="str">
        <f t="shared" ref="X1545:X1608" si="351">IF(J1545="","",X1544-W1545)</f>
        <v/>
      </c>
    </row>
    <row r="1546" spans="1:24" ht="14.4" x14ac:dyDescent="0.3">
      <c r="A1546" s="13"/>
      <c r="B1546" s="13"/>
      <c r="C1546" s="13"/>
      <c r="D1546" s="46"/>
      <c r="E1546" s="66"/>
      <c r="J1546" s="88" t="str">
        <f t="shared" si="339"/>
        <v/>
      </c>
      <c r="K1546" s="89" t="str">
        <f t="shared" ca="1" si="340"/>
        <v/>
      </c>
      <c r="L1546" s="88" t="str">
        <f t="shared" si="344"/>
        <v/>
      </c>
      <c r="M1546" s="90" t="str">
        <f ca="1">IF(J1546="","",VALUE(LEFT(OFFSET($E$7,$H$13*($J1546-1),0),MAX(ISNUMBER(VALUE(MID(OFFSET($E$7,$H$13*($J1546-1),0),{1,2,3,4,5,6,7,8,9},1)))*{1,2,3,4,5,6,7,8,9}))))</f>
        <v/>
      </c>
      <c r="N1546" s="90" t="str">
        <f t="shared" ca="1" si="338"/>
        <v/>
      </c>
      <c r="O1546" s="91" t="str">
        <f t="shared" si="345"/>
        <v/>
      </c>
      <c r="P1546" s="91" t="str">
        <f t="shared" si="346"/>
        <v/>
      </c>
      <c r="Q1546" s="92" t="str">
        <f t="shared" si="341"/>
        <v/>
      </c>
      <c r="R1546" s="92" t="str">
        <f t="shared" si="347"/>
        <v/>
      </c>
      <c r="S1546" s="92" t="str">
        <f t="shared" si="348"/>
        <v/>
      </c>
      <c r="T1546" s="92" t="str">
        <f t="shared" si="349"/>
        <v/>
      </c>
      <c r="U1546" s="94" t="str">
        <f t="shared" si="342"/>
        <v/>
      </c>
      <c r="V1546" s="95" t="str">
        <f t="shared" si="343"/>
        <v/>
      </c>
      <c r="W1546" s="95" t="str">
        <f t="shared" si="350"/>
        <v/>
      </c>
      <c r="X1546" s="96" t="str">
        <f t="shared" si="351"/>
        <v/>
      </c>
    </row>
    <row r="1547" spans="1:24" ht="14.4" x14ac:dyDescent="0.3">
      <c r="A1547" s="13"/>
      <c r="B1547" s="13"/>
      <c r="C1547" s="13"/>
      <c r="D1547" s="46"/>
      <c r="E1547" s="66"/>
      <c r="J1547" s="88" t="str">
        <f t="shared" si="339"/>
        <v/>
      </c>
      <c r="K1547" s="89" t="str">
        <f t="shared" ca="1" si="340"/>
        <v/>
      </c>
      <c r="L1547" s="88" t="str">
        <f t="shared" si="344"/>
        <v/>
      </c>
      <c r="M1547" s="90" t="str">
        <f ca="1">IF(J1547="","",VALUE(LEFT(OFFSET($E$7,$H$13*($J1547-1),0),MAX(ISNUMBER(VALUE(MID(OFFSET($E$7,$H$13*($J1547-1),0),{1,2,3,4,5,6,7,8,9},1)))*{1,2,3,4,5,6,7,8,9}))))</f>
        <v/>
      </c>
      <c r="N1547" s="90" t="str">
        <f t="shared" ca="1" si="338"/>
        <v/>
      </c>
      <c r="O1547" s="91" t="str">
        <f t="shared" si="345"/>
        <v/>
      </c>
      <c r="P1547" s="91" t="str">
        <f t="shared" si="346"/>
        <v/>
      </c>
      <c r="Q1547" s="92" t="str">
        <f t="shared" si="341"/>
        <v/>
      </c>
      <c r="R1547" s="92" t="str">
        <f t="shared" si="347"/>
        <v/>
      </c>
      <c r="S1547" s="92" t="str">
        <f t="shared" si="348"/>
        <v/>
      </c>
      <c r="T1547" s="92" t="str">
        <f t="shared" si="349"/>
        <v/>
      </c>
      <c r="U1547" s="94" t="str">
        <f t="shared" si="342"/>
        <v/>
      </c>
      <c r="V1547" s="95" t="str">
        <f t="shared" si="343"/>
        <v/>
      </c>
      <c r="W1547" s="95" t="str">
        <f t="shared" si="350"/>
        <v/>
      </c>
      <c r="X1547" s="96" t="str">
        <f t="shared" si="351"/>
        <v/>
      </c>
    </row>
    <row r="1548" spans="1:24" ht="14.4" x14ac:dyDescent="0.3">
      <c r="A1548" s="13"/>
      <c r="B1548" s="13"/>
      <c r="C1548" s="13"/>
      <c r="D1548" s="46"/>
      <c r="E1548" s="66"/>
      <c r="J1548" s="88" t="str">
        <f t="shared" si="339"/>
        <v/>
      </c>
      <c r="K1548" s="89" t="str">
        <f t="shared" ca="1" si="340"/>
        <v/>
      </c>
      <c r="L1548" s="88" t="str">
        <f t="shared" si="344"/>
        <v/>
      </c>
      <c r="M1548" s="90" t="str">
        <f ca="1">IF(J1548="","",VALUE(LEFT(OFFSET($E$7,$H$13*($J1548-1),0),MAX(ISNUMBER(VALUE(MID(OFFSET($E$7,$H$13*($J1548-1),0),{1,2,3,4,5,6,7,8,9},1)))*{1,2,3,4,5,6,7,8,9}))))</f>
        <v/>
      </c>
      <c r="N1548" s="90" t="str">
        <f t="shared" ca="1" si="338"/>
        <v/>
      </c>
      <c r="O1548" s="91" t="str">
        <f t="shared" si="345"/>
        <v/>
      </c>
      <c r="P1548" s="91" t="str">
        <f t="shared" si="346"/>
        <v/>
      </c>
      <c r="Q1548" s="92" t="str">
        <f t="shared" si="341"/>
        <v/>
      </c>
      <c r="R1548" s="92" t="str">
        <f t="shared" si="347"/>
        <v/>
      </c>
      <c r="S1548" s="92" t="str">
        <f t="shared" si="348"/>
        <v/>
      </c>
      <c r="T1548" s="92" t="str">
        <f t="shared" si="349"/>
        <v/>
      </c>
      <c r="U1548" s="94" t="str">
        <f t="shared" si="342"/>
        <v/>
      </c>
      <c r="V1548" s="95" t="str">
        <f t="shared" si="343"/>
        <v/>
      </c>
      <c r="W1548" s="95" t="str">
        <f t="shared" si="350"/>
        <v/>
      </c>
      <c r="X1548" s="96" t="str">
        <f t="shared" si="351"/>
        <v/>
      </c>
    </row>
    <row r="1549" spans="1:24" ht="14.4" x14ac:dyDescent="0.3">
      <c r="A1549" s="13"/>
      <c r="B1549" s="13"/>
      <c r="C1549" s="13"/>
      <c r="D1549" s="46"/>
      <c r="E1549" s="66"/>
      <c r="J1549" s="88" t="str">
        <f t="shared" si="339"/>
        <v/>
      </c>
      <c r="K1549" s="89" t="str">
        <f t="shared" ca="1" si="340"/>
        <v/>
      </c>
      <c r="L1549" s="88" t="str">
        <f t="shared" si="344"/>
        <v/>
      </c>
      <c r="M1549" s="90" t="str">
        <f ca="1">IF(J1549="","",VALUE(LEFT(OFFSET($E$7,$H$13*($J1549-1),0),MAX(ISNUMBER(VALUE(MID(OFFSET($E$7,$H$13*($J1549-1),0),{1,2,3,4,5,6,7,8,9},1)))*{1,2,3,4,5,6,7,8,9}))))</f>
        <v/>
      </c>
      <c r="N1549" s="90" t="str">
        <f t="shared" ca="1" si="338"/>
        <v/>
      </c>
      <c r="O1549" s="91" t="str">
        <f t="shared" si="345"/>
        <v/>
      </c>
      <c r="P1549" s="91" t="str">
        <f t="shared" si="346"/>
        <v/>
      </c>
      <c r="Q1549" s="92" t="str">
        <f t="shared" si="341"/>
        <v/>
      </c>
      <c r="R1549" s="92" t="str">
        <f t="shared" si="347"/>
        <v/>
      </c>
      <c r="S1549" s="92" t="str">
        <f t="shared" si="348"/>
        <v/>
      </c>
      <c r="T1549" s="92" t="str">
        <f t="shared" si="349"/>
        <v/>
      </c>
      <c r="U1549" s="94" t="str">
        <f t="shared" si="342"/>
        <v/>
      </c>
      <c r="V1549" s="95" t="str">
        <f t="shared" si="343"/>
        <v/>
      </c>
      <c r="W1549" s="95" t="str">
        <f t="shared" si="350"/>
        <v/>
      </c>
      <c r="X1549" s="96" t="str">
        <f t="shared" si="351"/>
        <v/>
      </c>
    </row>
    <row r="1550" spans="1:24" ht="14.4" x14ac:dyDescent="0.3">
      <c r="A1550" s="13"/>
      <c r="B1550" s="13"/>
      <c r="C1550" s="13"/>
      <c r="D1550" s="46"/>
      <c r="E1550" s="66"/>
      <c r="J1550" s="88" t="str">
        <f t="shared" si="339"/>
        <v/>
      </c>
      <c r="K1550" s="89" t="str">
        <f t="shared" ca="1" si="340"/>
        <v/>
      </c>
      <c r="L1550" s="88" t="str">
        <f t="shared" si="344"/>
        <v/>
      </c>
      <c r="M1550" s="90" t="str">
        <f ca="1">IF(J1550="","",VALUE(LEFT(OFFSET($E$7,$H$13*($J1550-1),0),MAX(ISNUMBER(VALUE(MID(OFFSET($E$7,$H$13*($J1550-1),0),{1,2,3,4,5,6,7,8,9},1)))*{1,2,3,4,5,6,7,8,9}))))</f>
        <v/>
      </c>
      <c r="N1550" s="90" t="str">
        <f t="shared" ca="1" si="338"/>
        <v/>
      </c>
      <c r="O1550" s="91" t="str">
        <f t="shared" si="345"/>
        <v/>
      </c>
      <c r="P1550" s="91" t="str">
        <f t="shared" si="346"/>
        <v/>
      </c>
      <c r="Q1550" s="92" t="str">
        <f t="shared" si="341"/>
        <v/>
      </c>
      <c r="R1550" s="92" t="str">
        <f t="shared" si="347"/>
        <v/>
      </c>
      <c r="S1550" s="92" t="str">
        <f t="shared" si="348"/>
        <v/>
      </c>
      <c r="T1550" s="92" t="str">
        <f t="shared" si="349"/>
        <v/>
      </c>
      <c r="U1550" s="94" t="str">
        <f t="shared" si="342"/>
        <v/>
      </c>
      <c r="V1550" s="95" t="str">
        <f t="shared" si="343"/>
        <v/>
      </c>
      <c r="W1550" s="95" t="str">
        <f t="shared" si="350"/>
        <v/>
      </c>
      <c r="X1550" s="96" t="str">
        <f t="shared" si="351"/>
        <v/>
      </c>
    </row>
    <row r="1551" spans="1:24" ht="14.4" x14ac:dyDescent="0.3">
      <c r="A1551" s="13"/>
      <c r="B1551" s="13"/>
      <c r="C1551" s="13"/>
      <c r="D1551" s="46"/>
      <c r="E1551" s="66"/>
      <c r="J1551" s="88" t="str">
        <f t="shared" si="339"/>
        <v/>
      </c>
      <c r="K1551" s="89" t="str">
        <f t="shared" ca="1" si="340"/>
        <v/>
      </c>
      <c r="L1551" s="88" t="str">
        <f t="shared" si="344"/>
        <v/>
      </c>
      <c r="M1551" s="90" t="str">
        <f ca="1">IF(J1551="","",VALUE(LEFT(OFFSET($E$7,$H$13*($J1551-1),0),MAX(ISNUMBER(VALUE(MID(OFFSET($E$7,$H$13*($J1551-1),0),{1,2,3,4,5,6,7,8,9},1)))*{1,2,3,4,5,6,7,8,9}))))</f>
        <v/>
      </c>
      <c r="N1551" s="90" t="str">
        <f t="shared" ca="1" si="338"/>
        <v/>
      </c>
      <c r="O1551" s="91" t="str">
        <f t="shared" si="345"/>
        <v/>
      </c>
      <c r="P1551" s="91" t="str">
        <f t="shared" si="346"/>
        <v/>
      </c>
      <c r="Q1551" s="92" t="str">
        <f t="shared" si="341"/>
        <v/>
      </c>
      <c r="R1551" s="92" t="str">
        <f t="shared" si="347"/>
        <v/>
      </c>
      <c r="S1551" s="92" t="str">
        <f t="shared" si="348"/>
        <v/>
      </c>
      <c r="T1551" s="92" t="str">
        <f t="shared" si="349"/>
        <v/>
      </c>
      <c r="U1551" s="94" t="str">
        <f t="shared" si="342"/>
        <v/>
      </c>
      <c r="V1551" s="95" t="str">
        <f t="shared" si="343"/>
        <v/>
      </c>
      <c r="W1551" s="95" t="str">
        <f t="shared" si="350"/>
        <v/>
      </c>
      <c r="X1551" s="96" t="str">
        <f t="shared" si="351"/>
        <v/>
      </c>
    </row>
    <row r="1552" spans="1:24" ht="14.4" x14ac:dyDescent="0.3">
      <c r="A1552" s="13"/>
      <c r="B1552" s="13"/>
      <c r="C1552" s="13"/>
      <c r="D1552" s="46"/>
      <c r="E1552" s="66"/>
      <c r="J1552" s="88" t="str">
        <f t="shared" si="339"/>
        <v/>
      </c>
      <c r="K1552" s="89" t="str">
        <f t="shared" ca="1" si="340"/>
        <v/>
      </c>
      <c r="L1552" s="88" t="str">
        <f t="shared" si="344"/>
        <v/>
      </c>
      <c r="M1552" s="90" t="str">
        <f ca="1">IF(J1552="","",VALUE(LEFT(OFFSET($E$7,$H$13*($J1552-1),0),MAX(ISNUMBER(VALUE(MID(OFFSET($E$7,$H$13*($J1552-1),0),{1,2,3,4,5,6,7,8,9},1)))*{1,2,3,4,5,6,7,8,9}))))</f>
        <v/>
      </c>
      <c r="N1552" s="90" t="str">
        <f t="shared" ca="1" si="338"/>
        <v/>
      </c>
      <c r="O1552" s="91" t="str">
        <f t="shared" si="345"/>
        <v/>
      </c>
      <c r="P1552" s="91" t="str">
        <f t="shared" si="346"/>
        <v/>
      </c>
      <c r="Q1552" s="92" t="str">
        <f t="shared" si="341"/>
        <v/>
      </c>
      <c r="R1552" s="92" t="str">
        <f t="shared" si="347"/>
        <v/>
      </c>
      <c r="S1552" s="92" t="str">
        <f t="shared" si="348"/>
        <v/>
      </c>
      <c r="T1552" s="92" t="str">
        <f t="shared" si="349"/>
        <v/>
      </c>
      <c r="U1552" s="94" t="str">
        <f t="shared" si="342"/>
        <v/>
      </c>
      <c r="V1552" s="95" t="str">
        <f t="shared" si="343"/>
        <v/>
      </c>
      <c r="W1552" s="95" t="str">
        <f t="shared" si="350"/>
        <v/>
      </c>
      <c r="X1552" s="96" t="str">
        <f t="shared" si="351"/>
        <v/>
      </c>
    </row>
    <row r="1553" spans="1:24" ht="14.4" x14ac:dyDescent="0.3">
      <c r="A1553" s="13"/>
      <c r="B1553" s="13"/>
      <c r="C1553" s="13"/>
      <c r="D1553" s="46"/>
      <c r="E1553" s="66"/>
      <c r="J1553" s="88" t="str">
        <f t="shared" si="339"/>
        <v/>
      </c>
      <c r="K1553" s="89" t="str">
        <f t="shared" ca="1" si="340"/>
        <v/>
      </c>
      <c r="L1553" s="88" t="str">
        <f t="shared" si="344"/>
        <v/>
      </c>
      <c r="M1553" s="90" t="str">
        <f ca="1">IF(J1553="","",VALUE(LEFT(OFFSET($E$7,$H$13*($J1553-1),0),MAX(ISNUMBER(VALUE(MID(OFFSET($E$7,$H$13*($J1553-1),0),{1,2,3,4,5,6,7,8,9},1)))*{1,2,3,4,5,6,7,8,9}))))</f>
        <v/>
      </c>
      <c r="N1553" s="90" t="str">
        <f t="shared" ca="1" si="338"/>
        <v/>
      </c>
      <c r="O1553" s="91" t="str">
        <f t="shared" si="345"/>
        <v/>
      </c>
      <c r="P1553" s="91" t="str">
        <f t="shared" si="346"/>
        <v/>
      </c>
      <c r="Q1553" s="92" t="str">
        <f t="shared" si="341"/>
        <v/>
      </c>
      <c r="R1553" s="92" t="str">
        <f t="shared" si="347"/>
        <v/>
      </c>
      <c r="S1553" s="92" t="str">
        <f t="shared" si="348"/>
        <v/>
      </c>
      <c r="T1553" s="92" t="str">
        <f t="shared" si="349"/>
        <v/>
      </c>
      <c r="U1553" s="94" t="str">
        <f t="shared" si="342"/>
        <v/>
      </c>
      <c r="V1553" s="95" t="str">
        <f t="shared" si="343"/>
        <v/>
      </c>
      <c r="W1553" s="95" t="str">
        <f t="shared" si="350"/>
        <v/>
      </c>
      <c r="X1553" s="96" t="str">
        <f t="shared" si="351"/>
        <v/>
      </c>
    </row>
    <row r="1554" spans="1:24" ht="14.4" x14ac:dyDescent="0.3">
      <c r="A1554" s="13"/>
      <c r="B1554" s="13"/>
      <c r="C1554" s="13"/>
      <c r="D1554" s="46"/>
      <c r="E1554" s="66"/>
      <c r="J1554" s="88" t="str">
        <f t="shared" si="339"/>
        <v/>
      </c>
      <c r="K1554" s="89" t="str">
        <f t="shared" ca="1" si="340"/>
        <v/>
      </c>
      <c r="L1554" s="88" t="str">
        <f t="shared" si="344"/>
        <v/>
      </c>
      <c r="M1554" s="90" t="str">
        <f ca="1">IF(J1554="","",VALUE(LEFT(OFFSET($E$7,$H$13*($J1554-1),0),MAX(ISNUMBER(VALUE(MID(OFFSET($E$7,$H$13*($J1554-1),0),{1,2,3,4,5,6,7,8,9},1)))*{1,2,3,4,5,6,7,8,9}))))</f>
        <v/>
      </c>
      <c r="N1554" s="90" t="str">
        <f t="shared" ca="1" si="338"/>
        <v/>
      </c>
      <c r="O1554" s="91" t="str">
        <f t="shared" si="345"/>
        <v/>
      </c>
      <c r="P1554" s="91" t="str">
        <f t="shared" si="346"/>
        <v/>
      </c>
      <c r="Q1554" s="92" t="str">
        <f t="shared" si="341"/>
        <v/>
      </c>
      <c r="R1554" s="92" t="str">
        <f t="shared" si="347"/>
        <v/>
      </c>
      <c r="S1554" s="92" t="str">
        <f t="shared" si="348"/>
        <v/>
      </c>
      <c r="T1554" s="92" t="str">
        <f t="shared" si="349"/>
        <v/>
      </c>
      <c r="U1554" s="94" t="str">
        <f t="shared" si="342"/>
        <v/>
      </c>
      <c r="V1554" s="95" t="str">
        <f t="shared" si="343"/>
        <v/>
      </c>
      <c r="W1554" s="95" t="str">
        <f t="shared" si="350"/>
        <v/>
      </c>
      <c r="X1554" s="96" t="str">
        <f t="shared" si="351"/>
        <v/>
      </c>
    </row>
    <row r="1555" spans="1:24" ht="14.4" x14ac:dyDescent="0.3">
      <c r="A1555" s="13"/>
      <c r="B1555" s="13"/>
      <c r="C1555" s="13"/>
      <c r="D1555" s="46"/>
      <c r="E1555" s="66"/>
      <c r="J1555" s="88" t="str">
        <f t="shared" si="339"/>
        <v/>
      </c>
      <c r="K1555" s="89" t="str">
        <f t="shared" ca="1" si="340"/>
        <v/>
      </c>
      <c r="L1555" s="88" t="str">
        <f t="shared" si="344"/>
        <v/>
      </c>
      <c r="M1555" s="90" t="str">
        <f ca="1">IF(J1555="","",VALUE(LEFT(OFFSET($E$7,$H$13*($J1555-1),0),MAX(ISNUMBER(VALUE(MID(OFFSET($E$7,$H$13*($J1555-1),0),{1,2,3,4,5,6,7,8,9},1)))*{1,2,3,4,5,6,7,8,9}))))</f>
        <v/>
      </c>
      <c r="N1555" s="90" t="str">
        <f t="shared" ca="1" si="338"/>
        <v/>
      </c>
      <c r="O1555" s="91" t="str">
        <f t="shared" si="345"/>
        <v/>
      </c>
      <c r="P1555" s="91" t="str">
        <f t="shared" si="346"/>
        <v/>
      </c>
      <c r="Q1555" s="92" t="str">
        <f t="shared" si="341"/>
        <v/>
      </c>
      <c r="R1555" s="92" t="str">
        <f t="shared" si="347"/>
        <v/>
      </c>
      <c r="S1555" s="92" t="str">
        <f t="shared" si="348"/>
        <v/>
      </c>
      <c r="T1555" s="92" t="str">
        <f t="shared" si="349"/>
        <v/>
      </c>
      <c r="U1555" s="94" t="str">
        <f t="shared" si="342"/>
        <v/>
      </c>
      <c r="V1555" s="95" t="str">
        <f t="shared" si="343"/>
        <v/>
      </c>
      <c r="W1555" s="95" t="str">
        <f t="shared" si="350"/>
        <v/>
      </c>
      <c r="X1555" s="96" t="str">
        <f t="shared" si="351"/>
        <v/>
      </c>
    </row>
    <row r="1556" spans="1:24" ht="14.4" x14ac:dyDescent="0.3">
      <c r="A1556" s="13"/>
      <c r="B1556" s="13"/>
      <c r="C1556" s="13"/>
      <c r="D1556" s="46"/>
      <c r="E1556" s="66"/>
      <c r="J1556" s="88" t="str">
        <f t="shared" si="339"/>
        <v/>
      </c>
      <c r="K1556" s="89" t="str">
        <f t="shared" ca="1" si="340"/>
        <v/>
      </c>
      <c r="L1556" s="88" t="str">
        <f t="shared" si="344"/>
        <v/>
      </c>
      <c r="M1556" s="90" t="str">
        <f ca="1">IF(J1556="","",VALUE(LEFT(OFFSET($E$7,$H$13*($J1556-1),0),MAX(ISNUMBER(VALUE(MID(OFFSET($E$7,$H$13*($J1556-1),0),{1,2,3,4,5,6,7,8,9},1)))*{1,2,3,4,5,6,7,8,9}))))</f>
        <v/>
      </c>
      <c r="N1556" s="90" t="str">
        <f t="shared" ca="1" si="338"/>
        <v/>
      </c>
      <c r="O1556" s="91" t="str">
        <f t="shared" si="345"/>
        <v/>
      </c>
      <c r="P1556" s="91" t="str">
        <f t="shared" si="346"/>
        <v/>
      </c>
      <c r="Q1556" s="92" t="str">
        <f t="shared" si="341"/>
        <v/>
      </c>
      <c r="R1556" s="92" t="str">
        <f t="shared" si="347"/>
        <v/>
      </c>
      <c r="S1556" s="92" t="str">
        <f t="shared" si="348"/>
        <v/>
      </c>
      <c r="T1556" s="92" t="str">
        <f t="shared" si="349"/>
        <v/>
      </c>
      <c r="U1556" s="94" t="str">
        <f t="shared" si="342"/>
        <v/>
      </c>
      <c r="V1556" s="95" t="str">
        <f t="shared" si="343"/>
        <v/>
      </c>
      <c r="W1556" s="95" t="str">
        <f t="shared" si="350"/>
        <v/>
      </c>
      <c r="X1556" s="96" t="str">
        <f t="shared" si="351"/>
        <v/>
      </c>
    </row>
    <row r="1557" spans="1:24" ht="14.4" x14ac:dyDescent="0.3">
      <c r="A1557" s="13"/>
      <c r="B1557" s="13"/>
      <c r="C1557" s="13"/>
      <c r="D1557" s="46"/>
      <c r="E1557" s="66"/>
      <c r="J1557" s="88" t="str">
        <f t="shared" si="339"/>
        <v/>
      </c>
      <c r="K1557" s="89" t="str">
        <f t="shared" ca="1" si="340"/>
        <v/>
      </c>
      <c r="L1557" s="88" t="str">
        <f t="shared" si="344"/>
        <v/>
      </c>
      <c r="M1557" s="90" t="str">
        <f ca="1">IF(J1557="","",VALUE(LEFT(OFFSET($E$7,$H$13*($J1557-1),0),MAX(ISNUMBER(VALUE(MID(OFFSET($E$7,$H$13*($J1557-1),0),{1,2,3,4,5,6,7,8,9},1)))*{1,2,3,4,5,6,7,8,9}))))</f>
        <v/>
      </c>
      <c r="N1557" s="90" t="str">
        <f t="shared" ca="1" si="338"/>
        <v/>
      </c>
      <c r="O1557" s="91" t="str">
        <f t="shared" si="345"/>
        <v/>
      </c>
      <c r="P1557" s="91" t="str">
        <f t="shared" si="346"/>
        <v/>
      </c>
      <c r="Q1557" s="92" t="str">
        <f t="shared" si="341"/>
        <v/>
      </c>
      <c r="R1557" s="92" t="str">
        <f t="shared" si="347"/>
        <v/>
      </c>
      <c r="S1557" s="92" t="str">
        <f t="shared" si="348"/>
        <v/>
      </c>
      <c r="T1557" s="92" t="str">
        <f t="shared" si="349"/>
        <v/>
      </c>
      <c r="U1557" s="94" t="str">
        <f t="shared" si="342"/>
        <v/>
      </c>
      <c r="V1557" s="95" t="str">
        <f t="shared" si="343"/>
        <v/>
      </c>
      <c r="W1557" s="95" t="str">
        <f t="shared" si="350"/>
        <v/>
      </c>
      <c r="X1557" s="96" t="str">
        <f t="shared" si="351"/>
        <v/>
      </c>
    </row>
    <row r="1558" spans="1:24" ht="14.4" x14ac:dyDescent="0.3">
      <c r="A1558" s="13"/>
      <c r="B1558" s="13"/>
      <c r="C1558" s="13"/>
      <c r="D1558" s="46"/>
      <c r="E1558" s="66"/>
      <c r="J1558" s="88" t="str">
        <f t="shared" si="339"/>
        <v/>
      </c>
      <c r="K1558" s="89" t="str">
        <f t="shared" ca="1" si="340"/>
        <v/>
      </c>
      <c r="L1558" s="88" t="str">
        <f t="shared" si="344"/>
        <v/>
      </c>
      <c r="M1558" s="90" t="str">
        <f ca="1">IF(J1558="","",VALUE(LEFT(OFFSET($E$7,$H$13*($J1558-1),0),MAX(ISNUMBER(VALUE(MID(OFFSET($E$7,$H$13*($J1558-1),0),{1,2,3,4,5,6,7,8,9},1)))*{1,2,3,4,5,6,7,8,9}))))</f>
        <v/>
      </c>
      <c r="N1558" s="90" t="str">
        <f t="shared" ca="1" si="338"/>
        <v/>
      </c>
      <c r="O1558" s="91" t="str">
        <f t="shared" si="345"/>
        <v/>
      </c>
      <c r="P1558" s="91" t="str">
        <f t="shared" si="346"/>
        <v/>
      </c>
      <c r="Q1558" s="92" t="str">
        <f t="shared" si="341"/>
        <v/>
      </c>
      <c r="R1558" s="92" t="str">
        <f t="shared" si="347"/>
        <v/>
      </c>
      <c r="S1558" s="92" t="str">
        <f t="shared" si="348"/>
        <v/>
      </c>
      <c r="T1558" s="92" t="str">
        <f t="shared" si="349"/>
        <v/>
      </c>
      <c r="U1558" s="94" t="str">
        <f t="shared" si="342"/>
        <v/>
      </c>
      <c r="V1558" s="95" t="str">
        <f t="shared" si="343"/>
        <v/>
      </c>
      <c r="W1558" s="95" t="str">
        <f t="shared" si="350"/>
        <v/>
      </c>
      <c r="X1558" s="96" t="str">
        <f t="shared" si="351"/>
        <v/>
      </c>
    </row>
    <row r="1559" spans="1:24" ht="14.4" x14ac:dyDescent="0.3">
      <c r="A1559" s="13"/>
      <c r="B1559" s="13"/>
      <c r="C1559" s="13"/>
      <c r="D1559" s="46"/>
      <c r="E1559" s="66"/>
      <c r="J1559" s="88" t="str">
        <f t="shared" si="339"/>
        <v/>
      </c>
      <c r="K1559" s="89" t="str">
        <f t="shared" ca="1" si="340"/>
        <v/>
      </c>
      <c r="L1559" s="88" t="str">
        <f t="shared" si="344"/>
        <v/>
      </c>
      <c r="M1559" s="90" t="str">
        <f ca="1">IF(J1559="","",VALUE(LEFT(OFFSET($E$7,$H$13*($J1559-1),0),MAX(ISNUMBER(VALUE(MID(OFFSET($E$7,$H$13*($J1559-1),0),{1,2,3,4,5,6,7,8,9},1)))*{1,2,3,4,5,6,7,8,9}))))</f>
        <v/>
      </c>
      <c r="N1559" s="90" t="str">
        <f t="shared" ca="1" si="338"/>
        <v/>
      </c>
      <c r="O1559" s="91" t="str">
        <f t="shared" si="345"/>
        <v/>
      </c>
      <c r="P1559" s="91" t="str">
        <f t="shared" si="346"/>
        <v/>
      </c>
      <c r="Q1559" s="92" t="str">
        <f t="shared" si="341"/>
        <v/>
      </c>
      <c r="R1559" s="92" t="str">
        <f t="shared" si="347"/>
        <v/>
      </c>
      <c r="S1559" s="92" t="str">
        <f t="shared" si="348"/>
        <v/>
      </c>
      <c r="T1559" s="92" t="str">
        <f t="shared" si="349"/>
        <v/>
      </c>
      <c r="U1559" s="94" t="str">
        <f t="shared" si="342"/>
        <v/>
      </c>
      <c r="V1559" s="95" t="str">
        <f t="shared" si="343"/>
        <v/>
      </c>
      <c r="W1559" s="95" t="str">
        <f t="shared" si="350"/>
        <v/>
      </c>
      <c r="X1559" s="96" t="str">
        <f t="shared" si="351"/>
        <v/>
      </c>
    </row>
    <row r="1560" spans="1:24" ht="14.4" x14ac:dyDescent="0.3">
      <c r="A1560" s="13"/>
      <c r="B1560" s="13"/>
      <c r="C1560" s="13"/>
      <c r="D1560" s="46"/>
      <c r="E1560" s="66"/>
      <c r="J1560" s="88" t="str">
        <f t="shared" si="339"/>
        <v/>
      </c>
      <c r="K1560" s="89" t="str">
        <f t="shared" ca="1" si="340"/>
        <v/>
      </c>
      <c r="L1560" s="88" t="str">
        <f t="shared" si="344"/>
        <v/>
      </c>
      <c r="M1560" s="90" t="str">
        <f ca="1">IF(J1560="","",VALUE(LEFT(OFFSET($E$7,$H$13*($J1560-1),0),MAX(ISNUMBER(VALUE(MID(OFFSET($E$7,$H$13*($J1560-1),0),{1,2,3,4,5,6,7,8,9},1)))*{1,2,3,4,5,6,7,8,9}))))</f>
        <v/>
      </c>
      <c r="N1560" s="90" t="str">
        <f t="shared" ca="1" si="338"/>
        <v/>
      </c>
      <c r="O1560" s="91" t="str">
        <f t="shared" si="345"/>
        <v/>
      </c>
      <c r="P1560" s="91" t="str">
        <f t="shared" si="346"/>
        <v/>
      </c>
      <c r="Q1560" s="92" t="str">
        <f t="shared" si="341"/>
        <v/>
      </c>
      <c r="R1560" s="92" t="str">
        <f t="shared" si="347"/>
        <v/>
      </c>
      <c r="S1560" s="92" t="str">
        <f t="shared" si="348"/>
        <v/>
      </c>
      <c r="T1560" s="92" t="str">
        <f t="shared" si="349"/>
        <v/>
      </c>
      <c r="U1560" s="94" t="str">
        <f t="shared" si="342"/>
        <v/>
      </c>
      <c r="V1560" s="95" t="str">
        <f t="shared" si="343"/>
        <v/>
      </c>
      <c r="W1560" s="95" t="str">
        <f t="shared" si="350"/>
        <v/>
      </c>
      <c r="X1560" s="96" t="str">
        <f t="shared" si="351"/>
        <v/>
      </c>
    </row>
    <row r="1561" spans="1:24" ht="14.4" x14ac:dyDescent="0.3">
      <c r="A1561" s="13"/>
      <c r="B1561" s="13"/>
      <c r="C1561" s="13"/>
      <c r="D1561" s="46"/>
      <c r="E1561" s="66"/>
      <c r="J1561" s="88" t="str">
        <f t="shared" si="339"/>
        <v/>
      </c>
      <c r="K1561" s="89" t="str">
        <f t="shared" ca="1" si="340"/>
        <v/>
      </c>
      <c r="L1561" s="88" t="str">
        <f t="shared" si="344"/>
        <v/>
      </c>
      <c r="M1561" s="90" t="str">
        <f ca="1">IF(J1561="","",VALUE(LEFT(OFFSET($E$7,$H$13*($J1561-1),0),MAX(ISNUMBER(VALUE(MID(OFFSET($E$7,$H$13*($J1561-1),0),{1,2,3,4,5,6,7,8,9},1)))*{1,2,3,4,5,6,7,8,9}))))</f>
        <v/>
      </c>
      <c r="N1561" s="90" t="str">
        <f t="shared" ca="1" si="338"/>
        <v/>
      </c>
      <c r="O1561" s="91" t="str">
        <f t="shared" si="345"/>
        <v/>
      </c>
      <c r="P1561" s="91" t="str">
        <f t="shared" si="346"/>
        <v/>
      </c>
      <c r="Q1561" s="92" t="str">
        <f t="shared" si="341"/>
        <v/>
      </c>
      <c r="R1561" s="92" t="str">
        <f t="shared" si="347"/>
        <v/>
      </c>
      <c r="S1561" s="92" t="str">
        <f t="shared" si="348"/>
        <v/>
      </c>
      <c r="T1561" s="92" t="str">
        <f t="shared" si="349"/>
        <v/>
      </c>
      <c r="U1561" s="94" t="str">
        <f t="shared" si="342"/>
        <v/>
      </c>
      <c r="V1561" s="95" t="str">
        <f t="shared" si="343"/>
        <v/>
      </c>
      <c r="W1561" s="95" t="str">
        <f t="shared" si="350"/>
        <v/>
      </c>
      <c r="X1561" s="96" t="str">
        <f t="shared" si="351"/>
        <v/>
      </c>
    </row>
    <row r="1562" spans="1:24" ht="14.4" x14ac:dyDescent="0.3">
      <c r="A1562" s="13"/>
      <c r="B1562" s="13"/>
      <c r="C1562" s="13"/>
      <c r="D1562" s="46"/>
      <c r="E1562" s="66"/>
      <c r="J1562" s="88" t="str">
        <f t="shared" si="339"/>
        <v/>
      </c>
      <c r="K1562" s="89" t="str">
        <f t="shared" ca="1" si="340"/>
        <v/>
      </c>
      <c r="L1562" s="88" t="str">
        <f t="shared" si="344"/>
        <v/>
      </c>
      <c r="M1562" s="90" t="str">
        <f ca="1">IF(J1562="","",VALUE(LEFT(OFFSET($E$7,$H$13*($J1562-1),0),MAX(ISNUMBER(VALUE(MID(OFFSET($E$7,$H$13*($J1562-1),0),{1,2,3,4,5,6,7,8,9},1)))*{1,2,3,4,5,6,7,8,9}))))</f>
        <v/>
      </c>
      <c r="N1562" s="90" t="str">
        <f t="shared" ca="1" si="338"/>
        <v/>
      </c>
      <c r="O1562" s="91" t="str">
        <f t="shared" si="345"/>
        <v/>
      </c>
      <c r="P1562" s="91" t="str">
        <f t="shared" si="346"/>
        <v/>
      </c>
      <c r="Q1562" s="92" t="str">
        <f t="shared" si="341"/>
        <v/>
      </c>
      <c r="R1562" s="92" t="str">
        <f t="shared" si="347"/>
        <v/>
      </c>
      <c r="S1562" s="92" t="str">
        <f t="shared" si="348"/>
        <v/>
      </c>
      <c r="T1562" s="92" t="str">
        <f t="shared" si="349"/>
        <v/>
      </c>
      <c r="U1562" s="94" t="str">
        <f t="shared" si="342"/>
        <v/>
      </c>
      <c r="V1562" s="95" t="str">
        <f t="shared" si="343"/>
        <v/>
      </c>
      <c r="W1562" s="95" t="str">
        <f t="shared" si="350"/>
        <v/>
      </c>
      <c r="X1562" s="96" t="str">
        <f t="shared" si="351"/>
        <v/>
      </c>
    </row>
    <row r="1563" spans="1:24" ht="14.4" x14ac:dyDescent="0.3">
      <c r="A1563" s="13"/>
      <c r="B1563" s="13"/>
      <c r="C1563" s="13"/>
      <c r="D1563" s="46"/>
      <c r="E1563" s="66"/>
      <c r="J1563" s="88" t="str">
        <f t="shared" si="339"/>
        <v/>
      </c>
      <c r="K1563" s="89" t="str">
        <f t="shared" ca="1" si="340"/>
        <v/>
      </c>
      <c r="L1563" s="88" t="str">
        <f t="shared" si="344"/>
        <v/>
      </c>
      <c r="M1563" s="90" t="str">
        <f ca="1">IF(J1563="","",VALUE(LEFT(OFFSET($E$7,$H$13*($J1563-1),0),MAX(ISNUMBER(VALUE(MID(OFFSET($E$7,$H$13*($J1563-1),0),{1,2,3,4,5,6,7,8,9},1)))*{1,2,3,4,5,6,7,8,9}))))</f>
        <v/>
      </c>
      <c r="N1563" s="90" t="str">
        <f t="shared" ca="1" si="338"/>
        <v/>
      </c>
      <c r="O1563" s="91" t="str">
        <f t="shared" si="345"/>
        <v/>
      </c>
      <c r="P1563" s="91" t="str">
        <f t="shared" si="346"/>
        <v/>
      </c>
      <c r="Q1563" s="92" t="str">
        <f t="shared" si="341"/>
        <v/>
      </c>
      <c r="R1563" s="92" t="str">
        <f t="shared" si="347"/>
        <v/>
      </c>
      <c r="S1563" s="92" t="str">
        <f t="shared" si="348"/>
        <v/>
      </c>
      <c r="T1563" s="92" t="str">
        <f t="shared" si="349"/>
        <v/>
      </c>
      <c r="U1563" s="94" t="str">
        <f t="shared" si="342"/>
        <v/>
      </c>
      <c r="V1563" s="95" t="str">
        <f t="shared" si="343"/>
        <v/>
      </c>
      <c r="W1563" s="95" t="str">
        <f t="shared" si="350"/>
        <v/>
      </c>
      <c r="X1563" s="96" t="str">
        <f t="shared" si="351"/>
        <v/>
      </c>
    </row>
    <row r="1564" spans="1:24" ht="14.4" x14ac:dyDescent="0.3">
      <c r="A1564" s="13"/>
      <c r="B1564" s="13"/>
      <c r="C1564" s="13"/>
      <c r="D1564" s="46"/>
      <c r="E1564" s="66"/>
      <c r="J1564" s="88" t="str">
        <f t="shared" si="339"/>
        <v/>
      </c>
      <c r="K1564" s="89" t="str">
        <f t="shared" ca="1" si="340"/>
        <v/>
      </c>
      <c r="L1564" s="88" t="str">
        <f t="shared" si="344"/>
        <v/>
      </c>
      <c r="M1564" s="90" t="str">
        <f ca="1">IF(J1564="","",VALUE(LEFT(OFFSET($E$7,$H$13*($J1564-1),0),MAX(ISNUMBER(VALUE(MID(OFFSET($E$7,$H$13*($J1564-1),0),{1,2,3,4,5,6,7,8,9},1)))*{1,2,3,4,5,6,7,8,9}))))</f>
        <v/>
      </c>
      <c r="N1564" s="90" t="str">
        <f t="shared" ca="1" si="338"/>
        <v/>
      </c>
      <c r="O1564" s="91" t="str">
        <f t="shared" si="345"/>
        <v/>
      </c>
      <c r="P1564" s="91" t="str">
        <f t="shared" si="346"/>
        <v/>
      </c>
      <c r="Q1564" s="92" t="str">
        <f t="shared" si="341"/>
        <v/>
      </c>
      <c r="R1564" s="92" t="str">
        <f t="shared" si="347"/>
        <v/>
      </c>
      <c r="S1564" s="92" t="str">
        <f t="shared" si="348"/>
        <v/>
      </c>
      <c r="T1564" s="92" t="str">
        <f t="shared" si="349"/>
        <v/>
      </c>
      <c r="U1564" s="94" t="str">
        <f t="shared" si="342"/>
        <v/>
      </c>
      <c r="V1564" s="95" t="str">
        <f t="shared" si="343"/>
        <v/>
      </c>
      <c r="W1564" s="95" t="str">
        <f t="shared" si="350"/>
        <v/>
      </c>
      <c r="X1564" s="96" t="str">
        <f t="shared" si="351"/>
        <v/>
      </c>
    </row>
    <row r="1565" spans="1:24" ht="14.4" x14ac:dyDescent="0.3">
      <c r="A1565" s="13"/>
      <c r="B1565" s="13"/>
      <c r="C1565" s="13"/>
      <c r="D1565" s="46"/>
      <c r="E1565" s="66"/>
      <c r="J1565" s="88" t="str">
        <f t="shared" si="339"/>
        <v/>
      </c>
      <c r="K1565" s="89" t="str">
        <f t="shared" ca="1" si="340"/>
        <v/>
      </c>
      <c r="L1565" s="88" t="str">
        <f t="shared" si="344"/>
        <v/>
      </c>
      <c r="M1565" s="90" t="str">
        <f ca="1">IF(J1565="","",VALUE(LEFT(OFFSET($E$7,$H$13*($J1565-1),0),MAX(ISNUMBER(VALUE(MID(OFFSET($E$7,$H$13*($J1565-1),0),{1,2,3,4,5,6,7,8,9},1)))*{1,2,3,4,5,6,7,8,9}))))</f>
        <v/>
      </c>
      <c r="N1565" s="90" t="str">
        <f t="shared" ca="1" si="338"/>
        <v/>
      </c>
      <c r="O1565" s="91" t="str">
        <f t="shared" si="345"/>
        <v/>
      </c>
      <c r="P1565" s="91" t="str">
        <f t="shared" si="346"/>
        <v/>
      </c>
      <c r="Q1565" s="92" t="str">
        <f t="shared" si="341"/>
        <v/>
      </c>
      <c r="R1565" s="92" t="str">
        <f t="shared" si="347"/>
        <v/>
      </c>
      <c r="S1565" s="92" t="str">
        <f t="shared" si="348"/>
        <v/>
      </c>
      <c r="T1565" s="92" t="str">
        <f t="shared" si="349"/>
        <v/>
      </c>
      <c r="U1565" s="94" t="str">
        <f t="shared" si="342"/>
        <v/>
      </c>
      <c r="V1565" s="95" t="str">
        <f t="shared" si="343"/>
        <v/>
      </c>
      <c r="W1565" s="95" t="str">
        <f t="shared" si="350"/>
        <v/>
      </c>
      <c r="X1565" s="96" t="str">
        <f t="shared" si="351"/>
        <v/>
      </c>
    </row>
    <row r="1566" spans="1:24" ht="14.4" x14ac:dyDescent="0.3">
      <c r="A1566" s="13"/>
      <c r="B1566" s="13"/>
      <c r="C1566" s="13"/>
      <c r="D1566" s="46"/>
      <c r="E1566" s="66"/>
      <c r="J1566" s="88" t="str">
        <f t="shared" si="339"/>
        <v/>
      </c>
      <c r="K1566" s="89" t="str">
        <f t="shared" ca="1" si="340"/>
        <v/>
      </c>
      <c r="L1566" s="88" t="str">
        <f t="shared" si="344"/>
        <v/>
      </c>
      <c r="M1566" s="90" t="str">
        <f ca="1">IF(J1566="","",VALUE(LEFT(OFFSET($E$7,$H$13*($J1566-1),0),MAX(ISNUMBER(VALUE(MID(OFFSET($E$7,$H$13*($J1566-1),0),{1,2,3,4,5,6,7,8,9},1)))*{1,2,3,4,5,6,7,8,9}))))</f>
        <v/>
      </c>
      <c r="N1566" s="90" t="str">
        <f t="shared" ca="1" si="338"/>
        <v/>
      </c>
      <c r="O1566" s="91" t="str">
        <f t="shared" si="345"/>
        <v/>
      </c>
      <c r="P1566" s="91" t="str">
        <f t="shared" si="346"/>
        <v/>
      </c>
      <c r="Q1566" s="92" t="str">
        <f t="shared" si="341"/>
        <v/>
      </c>
      <c r="R1566" s="92" t="str">
        <f t="shared" si="347"/>
        <v/>
      </c>
      <c r="S1566" s="92" t="str">
        <f t="shared" si="348"/>
        <v/>
      </c>
      <c r="T1566" s="92" t="str">
        <f t="shared" si="349"/>
        <v/>
      </c>
      <c r="U1566" s="94" t="str">
        <f t="shared" si="342"/>
        <v/>
      </c>
      <c r="V1566" s="95" t="str">
        <f t="shared" si="343"/>
        <v/>
      </c>
      <c r="W1566" s="95" t="str">
        <f t="shared" si="350"/>
        <v/>
      </c>
      <c r="X1566" s="96" t="str">
        <f t="shared" si="351"/>
        <v/>
      </c>
    </row>
    <row r="1567" spans="1:24" ht="14.4" x14ac:dyDescent="0.3">
      <c r="A1567" s="13"/>
      <c r="B1567" s="13"/>
      <c r="C1567" s="13"/>
      <c r="D1567" s="46"/>
      <c r="E1567" s="66"/>
      <c r="J1567" s="88" t="str">
        <f t="shared" si="339"/>
        <v/>
      </c>
      <c r="K1567" s="89" t="str">
        <f t="shared" ca="1" si="340"/>
        <v/>
      </c>
      <c r="L1567" s="88" t="str">
        <f t="shared" si="344"/>
        <v/>
      </c>
      <c r="M1567" s="90" t="str">
        <f ca="1">IF(J1567="","",VALUE(LEFT(OFFSET($E$7,$H$13*($J1567-1),0),MAX(ISNUMBER(VALUE(MID(OFFSET($E$7,$H$13*($J1567-1),0),{1,2,3,4,5,6,7,8,9},1)))*{1,2,3,4,5,6,7,8,9}))))</f>
        <v/>
      </c>
      <c r="N1567" s="90" t="str">
        <f t="shared" ca="1" si="338"/>
        <v/>
      </c>
      <c r="O1567" s="91" t="str">
        <f t="shared" si="345"/>
        <v/>
      </c>
      <c r="P1567" s="91" t="str">
        <f t="shared" si="346"/>
        <v/>
      </c>
      <c r="Q1567" s="92" t="str">
        <f t="shared" si="341"/>
        <v/>
      </c>
      <c r="R1567" s="92" t="str">
        <f t="shared" si="347"/>
        <v/>
      </c>
      <c r="S1567" s="92" t="str">
        <f t="shared" si="348"/>
        <v/>
      </c>
      <c r="T1567" s="92" t="str">
        <f t="shared" si="349"/>
        <v/>
      </c>
      <c r="U1567" s="94" t="str">
        <f t="shared" si="342"/>
        <v/>
      </c>
      <c r="V1567" s="95" t="str">
        <f t="shared" si="343"/>
        <v/>
      </c>
      <c r="W1567" s="95" t="str">
        <f t="shared" si="350"/>
        <v/>
      </c>
      <c r="X1567" s="96" t="str">
        <f t="shared" si="351"/>
        <v/>
      </c>
    </row>
    <row r="1568" spans="1:24" ht="14.4" x14ac:dyDescent="0.3">
      <c r="A1568" s="13"/>
      <c r="B1568" s="13"/>
      <c r="C1568" s="13"/>
      <c r="D1568" s="46"/>
      <c r="E1568" s="66"/>
      <c r="J1568" s="88" t="str">
        <f t="shared" si="339"/>
        <v/>
      </c>
      <c r="K1568" s="89" t="str">
        <f t="shared" ca="1" si="340"/>
        <v/>
      </c>
      <c r="L1568" s="88" t="str">
        <f t="shared" si="344"/>
        <v/>
      </c>
      <c r="M1568" s="90" t="str">
        <f ca="1">IF(J1568="","",VALUE(LEFT(OFFSET($E$7,$H$13*($J1568-1),0),MAX(ISNUMBER(VALUE(MID(OFFSET($E$7,$H$13*($J1568-1),0),{1,2,3,4,5,6,7,8,9},1)))*{1,2,3,4,5,6,7,8,9}))))</f>
        <v/>
      </c>
      <c r="N1568" s="90" t="str">
        <f t="shared" ca="1" si="338"/>
        <v/>
      </c>
      <c r="O1568" s="91" t="str">
        <f t="shared" si="345"/>
        <v/>
      </c>
      <c r="P1568" s="91" t="str">
        <f t="shared" si="346"/>
        <v/>
      </c>
      <c r="Q1568" s="92" t="str">
        <f t="shared" si="341"/>
        <v/>
      </c>
      <c r="R1568" s="92" t="str">
        <f t="shared" si="347"/>
        <v/>
      </c>
      <c r="S1568" s="92" t="str">
        <f t="shared" si="348"/>
        <v/>
      </c>
      <c r="T1568" s="92" t="str">
        <f t="shared" si="349"/>
        <v/>
      </c>
      <c r="U1568" s="94" t="str">
        <f t="shared" si="342"/>
        <v/>
      </c>
      <c r="V1568" s="95" t="str">
        <f t="shared" si="343"/>
        <v/>
      </c>
      <c r="W1568" s="95" t="str">
        <f t="shared" si="350"/>
        <v/>
      </c>
      <c r="X1568" s="96" t="str">
        <f t="shared" si="351"/>
        <v/>
      </c>
    </row>
    <row r="1569" spans="1:24" ht="14.4" x14ac:dyDescent="0.3">
      <c r="A1569" s="13"/>
      <c r="B1569" s="13"/>
      <c r="C1569" s="13"/>
      <c r="D1569" s="46"/>
      <c r="E1569" s="66"/>
      <c r="J1569" s="88" t="str">
        <f t="shared" si="339"/>
        <v/>
      </c>
      <c r="K1569" s="89" t="str">
        <f t="shared" ca="1" si="340"/>
        <v/>
      </c>
      <c r="L1569" s="88" t="str">
        <f t="shared" si="344"/>
        <v/>
      </c>
      <c r="M1569" s="90" t="str">
        <f ca="1">IF(J1569="","",VALUE(LEFT(OFFSET($E$7,$H$13*($J1569-1),0),MAX(ISNUMBER(VALUE(MID(OFFSET($E$7,$H$13*($J1569-1),0),{1,2,3,4,5,6,7,8,9},1)))*{1,2,3,4,5,6,7,8,9}))))</f>
        <v/>
      </c>
      <c r="N1569" s="90" t="str">
        <f t="shared" ca="1" si="338"/>
        <v/>
      </c>
      <c r="O1569" s="91" t="str">
        <f t="shared" si="345"/>
        <v/>
      </c>
      <c r="P1569" s="91" t="str">
        <f t="shared" si="346"/>
        <v/>
      </c>
      <c r="Q1569" s="92" t="str">
        <f t="shared" si="341"/>
        <v/>
      </c>
      <c r="R1569" s="92" t="str">
        <f t="shared" si="347"/>
        <v/>
      </c>
      <c r="S1569" s="92" t="str">
        <f t="shared" si="348"/>
        <v/>
      </c>
      <c r="T1569" s="92" t="str">
        <f t="shared" si="349"/>
        <v/>
      </c>
      <c r="U1569" s="94" t="str">
        <f t="shared" si="342"/>
        <v/>
      </c>
      <c r="V1569" s="95" t="str">
        <f t="shared" si="343"/>
        <v/>
      </c>
      <c r="W1569" s="95" t="str">
        <f t="shared" si="350"/>
        <v/>
      </c>
      <c r="X1569" s="96" t="str">
        <f t="shared" si="351"/>
        <v/>
      </c>
    </row>
    <row r="1570" spans="1:24" ht="14.4" x14ac:dyDescent="0.3">
      <c r="A1570" s="13"/>
      <c r="B1570" s="13"/>
      <c r="C1570" s="13"/>
      <c r="D1570" s="46"/>
      <c r="E1570" s="66"/>
      <c r="J1570" s="88" t="str">
        <f t="shared" si="339"/>
        <v/>
      </c>
      <c r="K1570" s="89" t="str">
        <f t="shared" ca="1" si="340"/>
        <v/>
      </c>
      <c r="L1570" s="88" t="str">
        <f t="shared" si="344"/>
        <v/>
      </c>
      <c r="M1570" s="90" t="str">
        <f ca="1">IF(J1570="","",VALUE(LEFT(OFFSET($E$7,$H$13*($J1570-1),0),MAX(ISNUMBER(VALUE(MID(OFFSET($E$7,$H$13*($J1570-1),0),{1,2,3,4,5,6,7,8,9},1)))*{1,2,3,4,5,6,7,8,9}))))</f>
        <v/>
      </c>
      <c r="N1570" s="90" t="str">
        <f t="shared" ca="1" si="338"/>
        <v/>
      </c>
      <c r="O1570" s="91" t="str">
        <f t="shared" si="345"/>
        <v/>
      </c>
      <c r="P1570" s="91" t="str">
        <f t="shared" si="346"/>
        <v/>
      </c>
      <c r="Q1570" s="92" t="str">
        <f t="shared" si="341"/>
        <v/>
      </c>
      <c r="R1570" s="92" t="str">
        <f t="shared" si="347"/>
        <v/>
      </c>
      <c r="S1570" s="92" t="str">
        <f t="shared" si="348"/>
        <v/>
      </c>
      <c r="T1570" s="92" t="str">
        <f t="shared" si="349"/>
        <v/>
      </c>
      <c r="U1570" s="94" t="str">
        <f t="shared" si="342"/>
        <v/>
      </c>
      <c r="V1570" s="95" t="str">
        <f t="shared" si="343"/>
        <v/>
      </c>
      <c r="W1570" s="95" t="str">
        <f t="shared" si="350"/>
        <v/>
      </c>
      <c r="X1570" s="96" t="str">
        <f t="shared" si="351"/>
        <v/>
      </c>
    </row>
    <row r="1571" spans="1:24" ht="14.4" x14ac:dyDescent="0.3">
      <c r="A1571" s="13"/>
      <c r="B1571" s="13"/>
      <c r="C1571" s="13"/>
      <c r="D1571" s="46"/>
      <c r="E1571" s="66"/>
      <c r="J1571" s="88" t="str">
        <f t="shared" si="339"/>
        <v/>
      </c>
      <c r="K1571" s="89" t="str">
        <f t="shared" ca="1" si="340"/>
        <v/>
      </c>
      <c r="L1571" s="88" t="str">
        <f t="shared" si="344"/>
        <v/>
      </c>
      <c r="M1571" s="90" t="str">
        <f ca="1">IF(J1571="","",VALUE(LEFT(OFFSET($E$7,$H$13*($J1571-1),0),MAX(ISNUMBER(VALUE(MID(OFFSET($E$7,$H$13*($J1571-1),0),{1,2,3,4,5,6,7,8,9},1)))*{1,2,3,4,5,6,7,8,9}))))</f>
        <v/>
      </c>
      <c r="N1571" s="90" t="str">
        <f t="shared" ca="1" si="338"/>
        <v/>
      </c>
      <c r="O1571" s="91" t="str">
        <f t="shared" si="345"/>
        <v/>
      </c>
      <c r="P1571" s="91" t="str">
        <f t="shared" si="346"/>
        <v/>
      </c>
      <c r="Q1571" s="92" t="str">
        <f t="shared" si="341"/>
        <v/>
      </c>
      <c r="R1571" s="92" t="str">
        <f t="shared" si="347"/>
        <v/>
      </c>
      <c r="S1571" s="92" t="str">
        <f t="shared" si="348"/>
        <v/>
      </c>
      <c r="T1571" s="92" t="str">
        <f t="shared" si="349"/>
        <v/>
      </c>
      <c r="U1571" s="94" t="str">
        <f t="shared" si="342"/>
        <v/>
      </c>
      <c r="V1571" s="95" t="str">
        <f t="shared" si="343"/>
        <v/>
      </c>
      <c r="W1571" s="95" t="str">
        <f t="shared" si="350"/>
        <v/>
      </c>
      <c r="X1571" s="96" t="str">
        <f t="shared" si="351"/>
        <v/>
      </c>
    </row>
    <row r="1572" spans="1:24" ht="14.4" x14ac:dyDescent="0.3">
      <c r="A1572" s="13"/>
      <c r="B1572" s="13"/>
      <c r="C1572" s="13"/>
      <c r="D1572" s="46"/>
      <c r="E1572" s="66"/>
      <c r="J1572" s="88" t="str">
        <f t="shared" si="339"/>
        <v/>
      </c>
      <c r="K1572" s="89" t="str">
        <f t="shared" ca="1" si="340"/>
        <v/>
      </c>
      <c r="L1572" s="88" t="str">
        <f t="shared" si="344"/>
        <v/>
      </c>
      <c r="M1572" s="90" t="str">
        <f ca="1">IF(J1572="","",VALUE(LEFT(OFFSET($E$7,$H$13*($J1572-1),0),MAX(ISNUMBER(VALUE(MID(OFFSET($E$7,$H$13*($J1572-1),0),{1,2,3,4,5,6,7,8,9},1)))*{1,2,3,4,5,6,7,8,9}))))</f>
        <v/>
      </c>
      <c r="N1572" s="90" t="str">
        <f t="shared" ca="1" si="338"/>
        <v/>
      </c>
      <c r="O1572" s="91" t="str">
        <f t="shared" si="345"/>
        <v/>
      </c>
      <c r="P1572" s="91" t="str">
        <f t="shared" si="346"/>
        <v/>
      </c>
      <c r="Q1572" s="92" t="str">
        <f t="shared" si="341"/>
        <v/>
      </c>
      <c r="R1572" s="92" t="str">
        <f t="shared" si="347"/>
        <v/>
      </c>
      <c r="S1572" s="92" t="str">
        <f t="shared" si="348"/>
        <v/>
      </c>
      <c r="T1572" s="92" t="str">
        <f t="shared" si="349"/>
        <v/>
      </c>
      <c r="U1572" s="94" t="str">
        <f t="shared" si="342"/>
        <v/>
      </c>
      <c r="V1572" s="95" t="str">
        <f t="shared" si="343"/>
        <v/>
      </c>
      <c r="W1572" s="95" t="str">
        <f t="shared" si="350"/>
        <v/>
      </c>
      <c r="X1572" s="96" t="str">
        <f t="shared" si="351"/>
        <v/>
      </c>
    </row>
    <row r="1573" spans="1:24" ht="14.4" x14ac:dyDescent="0.3">
      <c r="A1573" s="13"/>
      <c r="B1573" s="13"/>
      <c r="C1573" s="13"/>
      <c r="D1573" s="46"/>
      <c r="E1573" s="66"/>
      <c r="J1573" s="88" t="str">
        <f t="shared" si="339"/>
        <v/>
      </c>
      <c r="K1573" s="89" t="str">
        <f t="shared" ca="1" si="340"/>
        <v/>
      </c>
      <c r="L1573" s="88" t="str">
        <f t="shared" si="344"/>
        <v/>
      </c>
      <c r="M1573" s="90" t="str">
        <f ca="1">IF(J1573="","",VALUE(LEFT(OFFSET($E$7,$H$13*($J1573-1),0),MAX(ISNUMBER(VALUE(MID(OFFSET($E$7,$H$13*($J1573-1),0),{1,2,3,4,5,6,7,8,9},1)))*{1,2,3,4,5,6,7,8,9}))))</f>
        <v/>
      </c>
      <c r="N1573" s="90" t="str">
        <f t="shared" ca="1" si="338"/>
        <v/>
      </c>
      <c r="O1573" s="91" t="str">
        <f t="shared" si="345"/>
        <v/>
      </c>
      <c r="P1573" s="91" t="str">
        <f t="shared" si="346"/>
        <v/>
      </c>
      <c r="Q1573" s="92" t="str">
        <f t="shared" si="341"/>
        <v/>
      </c>
      <c r="R1573" s="92" t="str">
        <f t="shared" si="347"/>
        <v/>
      </c>
      <c r="S1573" s="92" t="str">
        <f t="shared" si="348"/>
        <v/>
      </c>
      <c r="T1573" s="92" t="str">
        <f t="shared" si="349"/>
        <v/>
      </c>
      <c r="U1573" s="94" t="str">
        <f t="shared" si="342"/>
        <v/>
      </c>
      <c r="V1573" s="95" t="str">
        <f t="shared" si="343"/>
        <v/>
      </c>
      <c r="W1573" s="95" t="str">
        <f t="shared" si="350"/>
        <v/>
      </c>
      <c r="X1573" s="96" t="str">
        <f t="shared" si="351"/>
        <v/>
      </c>
    </row>
    <row r="1574" spans="1:24" ht="14.4" x14ac:dyDescent="0.3">
      <c r="A1574" s="13"/>
      <c r="B1574" s="13"/>
      <c r="C1574" s="13"/>
      <c r="D1574" s="46"/>
      <c r="E1574" s="66"/>
      <c r="J1574" s="88" t="str">
        <f t="shared" si="339"/>
        <v/>
      </c>
      <c r="K1574" s="89" t="str">
        <f t="shared" ca="1" si="340"/>
        <v/>
      </c>
      <c r="L1574" s="88" t="str">
        <f t="shared" si="344"/>
        <v/>
      </c>
      <c r="M1574" s="90" t="str">
        <f ca="1">IF(J1574="","",VALUE(LEFT(OFFSET($E$7,$H$13*($J1574-1),0),MAX(ISNUMBER(VALUE(MID(OFFSET($E$7,$H$13*($J1574-1),0),{1,2,3,4,5,6,7,8,9},1)))*{1,2,3,4,5,6,7,8,9}))))</f>
        <v/>
      </c>
      <c r="N1574" s="90" t="str">
        <f t="shared" ca="1" si="338"/>
        <v/>
      </c>
      <c r="O1574" s="91" t="str">
        <f t="shared" si="345"/>
        <v/>
      </c>
      <c r="P1574" s="91" t="str">
        <f t="shared" si="346"/>
        <v/>
      </c>
      <c r="Q1574" s="92" t="str">
        <f t="shared" si="341"/>
        <v/>
      </c>
      <c r="R1574" s="92" t="str">
        <f t="shared" si="347"/>
        <v/>
      </c>
      <c r="S1574" s="92" t="str">
        <f t="shared" si="348"/>
        <v/>
      </c>
      <c r="T1574" s="92" t="str">
        <f t="shared" si="349"/>
        <v/>
      </c>
      <c r="U1574" s="94" t="str">
        <f t="shared" si="342"/>
        <v/>
      </c>
      <c r="V1574" s="95" t="str">
        <f t="shared" si="343"/>
        <v/>
      </c>
      <c r="W1574" s="95" t="str">
        <f t="shared" si="350"/>
        <v/>
      </c>
      <c r="X1574" s="96" t="str">
        <f t="shared" si="351"/>
        <v/>
      </c>
    </row>
    <row r="1575" spans="1:24" ht="14.4" x14ac:dyDescent="0.3">
      <c r="A1575" s="13"/>
      <c r="B1575" s="13"/>
      <c r="C1575" s="13"/>
      <c r="D1575" s="46"/>
      <c r="E1575" s="66"/>
      <c r="J1575" s="88" t="str">
        <f t="shared" si="339"/>
        <v/>
      </c>
      <c r="K1575" s="89" t="str">
        <f t="shared" ca="1" si="340"/>
        <v/>
      </c>
      <c r="L1575" s="88" t="str">
        <f t="shared" si="344"/>
        <v/>
      </c>
      <c r="M1575" s="90" t="str">
        <f ca="1">IF(J1575="","",VALUE(LEFT(OFFSET($E$7,$H$13*($J1575-1),0),MAX(ISNUMBER(VALUE(MID(OFFSET($E$7,$H$13*($J1575-1),0),{1,2,3,4,5,6,7,8,9},1)))*{1,2,3,4,5,6,7,8,9}))))</f>
        <v/>
      </c>
      <c r="N1575" s="90" t="str">
        <f t="shared" ca="1" si="338"/>
        <v/>
      </c>
      <c r="O1575" s="91" t="str">
        <f t="shared" si="345"/>
        <v/>
      </c>
      <c r="P1575" s="91" t="str">
        <f t="shared" si="346"/>
        <v/>
      </c>
      <c r="Q1575" s="92" t="str">
        <f t="shared" si="341"/>
        <v/>
      </c>
      <c r="R1575" s="92" t="str">
        <f t="shared" si="347"/>
        <v/>
      </c>
      <c r="S1575" s="92" t="str">
        <f t="shared" si="348"/>
        <v/>
      </c>
      <c r="T1575" s="92" t="str">
        <f t="shared" si="349"/>
        <v/>
      </c>
      <c r="U1575" s="94" t="str">
        <f t="shared" si="342"/>
        <v/>
      </c>
      <c r="V1575" s="95" t="str">
        <f t="shared" si="343"/>
        <v/>
      </c>
      <c r="W1575" s="95" t="str">
        <f t="shared" si="350"/>
        <v/>
      </c>
      <c r="X1575" s="96" t="str">
        <f t="shared" si="351"/>
        <v/>
      </c>
    </row>
    <row r="1576" spans="1:24" ht="14.4" x14ac:dyDescent="0.3">
      <c r="A1576" s="13"/>
      <c r="B1576" s="13"/>
      <c r="C1576" s="13"/>
      <c r="D1576" s="46"/>
      <c r="E1576" s="66"/>
      <c r="J1576" s="88" t="str">
        <f t="shared" si="339"/>
        <v/>
      </c>
      <c r="K1576" s="89" t="str">
        <f t="shared" ca="1" si="340"/>
        <v/>
      </c>
      <c r="L1576" s="88" t="str">
        <f t="shared" si="344"/>
        <v/>
      </c>
      <c r="M1576" s="90" t="str">
        <f ca="1">IF(J1576="","",VALUE(LEFT(OFFSET($E$7,$H$13*($J1576-1),0),MAX(ISNUMBER(VALUE(MID(OFFSET($E$7,$H$13*($J1576-1),0),{1,2,3,4,5,6,7,8,9},1)))*{1,2,3,4,5,6,7,8,9}))))</f>
        <v/>
      </c>
      <c r="N1576" s="90" t="str">
        <f t="shared" ca="1" si="338"/>
        <v/>
      </c>
      <c r="O1576" s="91" t="str">
        <f t="shared" si="345"/>
        <v/>
      </c>
      <c r="P1576" s="91" t="str">
        <f t="shared" si="346"/>
        <v/>
      </c>
      <c r="Q1576" s="92" t="str">
        <f t="shared" si="341"/>
        <v/>
      </c>
      <c r="R1576" s="92" t="str">
        <f t="shared" si="347"/>
        <v/>
      </c>
      <c r="S1576" s="92" t="str">
        <f t="shared" si="348"/>
        <v/>
      </c>
      <c r="T1576" s="92" t="str">
        <f t="shared" si="349"/>
        <v/>
      </c>
      <c r="U1576" s="94" t="str">
        <f t="shared" si="342"/>
        <v/>
      </c>
      <c r="V1576" s="95" t="str">
        <f t="shared" si="343"/>
        <v/>
      </c>
      <c r="W1576" s="95" t="str">
        <f t="shared" si="350"/>
        <v/>
      </c>
      <c r="X1576" s="96" t="str">
        <f t="shared" si="351"/>
        <v/>
      </c>
    </row>
    <row r="1577" spans="1:24" ht="14.4" x14ac:dyDescent="0.3">
      <c r="A1577" s="13"/>
      <c r="B1577" s="13"/>
      <c r="C1577" s="13"/>
      <c r="D1577" s="46"/>
      <c r="E1577" s="66"/>
      <c r="J1577" s="88" t="str">
        <f t="shared" si="339"/>
        <v/>
      </c>
      <c r="K1577" s="89" t="str">
        <f t="shared" ca="1" si="340"/>
        <v/>
      </c>
      <c r="L1577" s="88" t="str">
        <f t="shared" si="344"/>
        <v/>
      </c>
      <c r="M1577" s="90" t="str">
        <f ca="1">IF(J1577="","",VALUE(LEFT(OFFSET($E$7,$H$13*($J1577-1),0),MAX(ISNUMBER(VALUE(MID(OFFSET($E$7,$H$13*($J1577-1),0),{1,2,3,4,5,6,7,8,9},1)))*{1,2,3,4,5,6,7,8,9}))))</f>
        <v/>
      </c>
      <c r="N1577" s="90" t="str">
        <f t="shared" ca="1" si="338"/>
        <v/>
      </c>
      <c r="O1577" s="91" t="str">
        <f t="shared" si="345"/>
        <v/>
      </c>
      <c r="P1577" s="91" t="str">
        <f t="shared" si="346"/>
        <v/>
      </c>
      <c r="Q1577" s="92" t="str">
        <f t="shared" si="341"/>
        <v/>
      </c>
      <c r="R1577" s="92" t="str">
        <f t="shared" si="347"/>
        <v/>
      </c>
      <c r="S1577" s="92" t="str">
        <f t="shared" si="348"/>
        <v/>
      </c>
      <c r="T1577" s="92" t="str">
        <f t="shared" si="349"/>
        <v/>
      </c>
      <c r="U1577" s="94" t="str">
        <f t="shared" si="342"/>
        <v/>
      </c>
      <c r="V1577" s="95" t="str">
        <f t="shared" si="343"/>
        <v/>
      </c>
      <c r="W1577" s="95" t="str">
        <f t="shared" si="350"/>
        <v/>
      </c>
      <c r="X1577" s="96" t="str">
        <f t="shared" si="351"/>
        <v/>
      </c>
    </row>
    <row r="1578" spans="1:24" ht="14.4" x14ac:dyDescent="0.3">
      <c r="A1578" s="13"/>
      <c r="B1578" s="13"/>
      <c r="C1578" s="13"/>
      <c r="D1578" s="46"/>
      <c r="E1578" s="66"/>
      <c r="J1578" s="88" t="str">
        <f t="shared" si="339"/>
        <v/>
      </c>
      <c r="K1578" s="89" t="str">
        <f t="shared" ca="1" si="340"/>
        <v/>
      </c>
      <c r="L1578" s="88" t="str">
        <f t="shared" si="344"/>
        <v/>
      </c>
      <c r="M1578" s="90" t="str">
        <f ca="1">IF(J1578="","",VALUE(LEFT(OFFSET($E$7,$H$13*($J1578-1),0),MAX(ISNUMBER(VALUE(MID(OFFSET($E$7,$H$13*($J1578-1),0),{1,2,3,4,5,6,7,8,9},1)))*{1,2,3,4,5,6,7,8,9}))))</f>
        <v/>
      </c>
      <c r="N1578" s="90" t="str">
        <f t="shared" ca="1" si="338"/>
        <v/>
      </c>
      <c r="O1578" s="91" t="str">
        <f t="shared" si="345"/>
        <v/>
      </c>
      <c r="P1578" s="91" t="str">
        <f t="shared" si="346"/>
        <v/>
      </c>
      <c r="Q1578" s="92" t="str">
        <f t="shared" si="341"/>
        <v/>
      </c>
      <c r="R1578" s="92" t="str">
        <f t="shared" si="347"/>
        <v/>
      </c>
      <c r="S1578" s="92" t="str">
        <f t="shared" si="348"/>
        <v/>
      </c>
      <c r="T1578" s="92" t="str">
        <f t="shared" si="349"/>
        <v/>
      </c>
      <c r="U1578" s="94" t="str">
        <f t="shared" si="342"/>
        <v/>
      </c>
      <c r="V1578" s="95" t="str">
        <f t="shared" si="343"/>
        <v/>
      </c>
      <c r="W1578" s="95" t="str">
        <f t="shared" si="350"/>
        <v/>
      </c>
      <c r="X1578" s="96" t="str">
        <f t="shared" si="351"/>
        <v/>
      </c>
    </row>
    <row r="1579" spans="1:24" ht="14.4" x14ac:dyDescent="0.3">
      <c r="A1579" s="13"/>
      <c r="B1579" s="13"/>
      <c r="C1579" s="13"/>
      <c r="D1579" s="46"/>
      <c r="E1579" s="66"/>
      <c r="J1579" s="88" t="str">
        <f t="shared" si="339"/>
        <v/>
      </c>
      <c r="K1579" s="89" t="str">
        <f t="shared" ca="1" si="340"/>
        <v/>
      </c>
      <c r="L1579" s="88" t="str">
        <f t="shared" si="344"/>
        <v/>
      </c>
      <c r="M1579" s="90" t="str">
        <f ca="1">IF(J1579="","",VALUE(LEFT(OFFSET($E$7,$H$13*($J1579-1),0),MAX(ISNUMBER(VALUE(MID(OFFSET($E$7,$H$13*($J1579-1),0),{1,2,3,4,5,6,7,8,9},1)))*{1,2,3,4,5,6,7,8,9}))))</f>
        <v/>
      </c>
      <c r="N1579" s="90" t="str">
        <f t="shared" ca="1" si="338"/>
        <v/>
      </c>
      <c r="O1579" s="91" t="str">
        <f t="shared" si="345"/>
        <v/>
      </c>
      <c r="P1579" s="91" t="str">
        <f t="shared" si="346"/>
        <v/>
      </c>
      <c r="Q1579" s="92" t="str">
        <f t="shared" si="341"/>
        <v/>
      </c>
      <c r="R1579" s="92" t="str">
        <f t="shared" si="347"/>
        <v/>
      </c>
      <c r="S1579" s="92" t="str">
        <f t="shared" si="348"/>
        <v/>
      </c>
      <c r="T1579" s="92" t="str">
        <f t="shared" si="349"/>
        <v/>
      </c>
      <c r="U1579" s="94" t="str">
        <f t="shared" si="342"/>
        <v/>
      </c>
      <c r="V1579" s="95" t="str">
        <f t="shared" si="343"/>
        <v/>
      </c>
      <c r="W1579" s="95" t="str">
        <f t="shared" si="350"/>
        <v/>
      </c>
      <c r="X1579" s="96" t="str">
        <f t="shared" si="351"/>
        <v/>
      </c>
    </row>
    <row r="1580" spans="1:24" ht="14.4" x14ac:dyDescent="0.3">
      <c r="A1580" s="13"/>
      <c r="B1580" s="13"/>
      <c r="C1580" s="13"/>
      <c r="D1580" s="46"/>
      <c r="E1580" s="66"/>
      <c r="J1580" s="88" t="str">
        <f t="shared" si="339"/>
        <v/>
      </c>
      <c r="K1580" s="89" t="str">
        <f t="shared" ca="1" si="340"/>
        <v/>
      </c>
      <c r="L1580" s="88" t="str">
        <f t="shared" si="344"/>
        <v/>
      </c>
      <c r="M1580" s="90" t="str">
        <f ca="1">IF(J1580="","",VALUE(LEFT(OFFSET($E$7,$H$13*($J1580-1),0),MAX(ISNUMBER(VALUE(MID(OFFSET($E$7,$H$13*($J1580-1),0),{1,2,3,4,5,6,7,8,9},1)))*{1,2,3,4,5,6,7,8,9}))))</f>
        <v/>
      </c>
      <c r="N1580" s="90" t="str">
        <f t="shared" ca="1" si="338"/>
        <v/>
      </c>
      <c r="O1580" s="91" t="str">
        <f t="shared" si="345"/>
        <v/>
      </c>
      <c r="P1580" s="91" t="str">
        <f t="shared" si="346"/>
        <v/>
      </c>
      <c r="Q1580" s="92" t="str">
        <f t="shared" si="341"/>
        <v/>
      </c>
      <c r="R1580" s="92" t="str">
        <f t="shared" si="347"/>
        <v/>
      </c>
      <c r="S1580" s="92" t="str">
        <f t="shared" si="348"/>
        <v/>
      </c>
      <c r="T1580" s="92" t="str">
        <f t="shared" si="349"/>
        <v/>
      </c>
      <c r="U1580" s="94" t="str">
        <f t="shared" si="342"/>
        <v/>
      </c>
      <c r="V1580" s="95" t="str">
        <f t="shared" si="343"/>
        <v/>
      </c>
      <c r="W1580" s="95" t="str">
        <f t="shared" si="350"/>
        <v/>
      </c>
      <c r="X1580" s="96" t="str">
        <f t="shared" si="351"/>
        <v/>
      </c>
    </row>
    <row r="1581" spans="1:24" ht="14.4" x14ac:dyDescent="0.3">
      <c r="A1581" s="13"/>
      <c r="B1581" s="13"/>
      <c r="C1581" s="13"/>
      <c r="D1581" s="46"/>
      <c r="E1581" s="66"/>
      <c r="J1581" s="88" t="str">
        <f t="shared" si="339"/>
        <v/>
      </c>
      <c r="K1581" s="89" t="str">
        <f t="shared" ca="1" si="340"/>
        <v/>
      </c>
      <c r="L1581" s="88" t="str">
        <f t="shared" si="344"/>
        <v/>
      </c>
      <c r="M1581" s="90" t="str">
        <f ca="1">IF(J1581="","",VALUE(LEFT(OFFSET($E$7,$H$13*($J1581-1),0),MAX(ISNUMBER(VALUE(MID(OFFSET($E$7,$H$13*($J1581-1),0),{1,2,3,4,5,6,7,8,9},1)))*{1,2,3,4,5,6,7,8,9}))))</f>
        <v/>
      </c>
      <c r="N1581" s="90" t="str">
        <f t="shared" ca="1" si="338"/>
        <v/>
      </c>
      <c r="O1581" s="91" t="str">
        <f t="shared" si="345"/>
        <v/>
      </c>
      <c r="P1581" s="91" t="str">
        <f t="shared" si="346"/>
        <v/>
      </c>
      <c r="Q1581" s="92" t="str">
        <f t="shared" si="341"/>
        <v/>
      </c>
      <c r="R1581" s="92" t="str">
        <f t="shared" si="347"/>
        <v/>
      </c>
      <c r="S1581" s="92" t="str">
        <f t="shared" si="348"/>
        <v/>
      </c>
      <c r="T1581" s="92" t="str">
        <f t="shared" si="349"/>
        <v/>
      </c>
      <c r="U1581" s="94" t="str">
        <f t="shared" si="342"/>
        <v/>
      </c>
      <c r="V1581" s="95" t="str">
        <f t="shared" si="343"/>
        <v/>
      </c>
      <c r="W1581" s="95" t="str">
        <f t="shared" si="350"/>
        <v/>
      </c>
      <c r="X1581" s="96" t="str">
        <f t="shared" si="351"/>
        <v/>
      </c>
    </row>
    <row r="1582" spans="1:24" ht="14.4" x14ac:dyDescent="0.3">
      <c r="A1582" s="13"/>
      <c r="B1582" s="13"/>
      <c r="C1582" s="13"/>
      <c r="D1582" s="46"/>
      <c r="E1582" s="66"/>
      <c r="J1582" s="88" t="str">
        <f t="shared" si="339"/>
        <v/>
      </c>
      <c r="K1582" s="89" t="str">
        <f t="shared" ca="1" si="340"/>
        <v/>
      </c>
      <c r="L1582" s="88" t="str">
        <f t="shared" si="344"/>
        <v/>
      </c>
      <c r="M1582" s="90" t="str">
        <f ca="1">IF(J1582="","",VALUE(LEFT(OFFSET($E$7,$H$13*($J1582-1),0),MAX(ISNUMBER(VALUE(MID(OFFSET($E$7,$H$13*($J1582-1),0),{1,2,3,4,5,6,7,8,9},1)))*{1,2,3,4,5,6,7,8,9}))))</f>
        <v/>
      </c>
      <c r="N1582" s="90" t="str">
        <f t="shared" ca="1" si="338"/>
        <v/>
      </c>
      <c r="O1582" s="91" t="str">
        <f t="shared" si="345"/>
        <v/>
      </c>
      <c r="P1582" s="91" t="str">
        <f t="shared" si="346"/>
        <v/>
      </c>
      <c r="Q1582" s="92" t="str">
        <f t="shared" si="341"/>
        <v/>
      </c>
      <c r="R1582" s="92" t="str">
        <f t="shared" si="347"/>
        <v/>
      </c>
      <c r="S1582" s="92" t="str">
        <f t="shared" si="348"/>
        <v/>
      </c>
      <c r="T1582" s="92" t="str">
        <f t="shared" si="349"/>
        <v/>
      </c>
      <c r="U1582" s="94" t="str">
        <f t="shared" si="342"/>
        <v/>
      </c>
      <c r="V1582" s="95" t="str">
        <f t="shared" si="343"/>
        <v/>
      </c>
      <c r="W1582" s="95" t="str">
        <f t="shared" si="350"/>
        <v/>
      </c>
      <c r="X1582" s="96" t="str">
        <f t="shared" si="351"/>
        <v/>
      </c>
    </row>
    <row r="1583" spans="1:24" ht="14.4" x14ac:dyDescent="0.3">
      <c r="A1583" s="13"/>
      <c r="B1583" s="13"/>
      <c r="C1583" s="13"/>
      <c r="D1583" s="46"/>
      <c r="E1583" s="66"/>
      <c r="J1583" s="88" t="str">
        <f t="shared" si="339"/>
        <v/>
      </c>
      <c r="K1583" s="89" t="str">
        <f t="shared" ca="1" si="340"/>
        <v/>
      </c>
      <c r="L1583" s="88" t="str">
        <f t="shared" si="344"/>
        <v/>
      </c>
      <c r="M1583" s="90" t="str">
        <f ca="1">IF(J1583="","",VALUE(LEFT(OFFSET($E$7,$H$13*($J1583-1),0),MAX(ISNUMBER(VALUE(MID(OFFSET($E$7,$H$13*($J1583-1),0),{1,2,3,4,5,6,7,8,9},1)))*{1,2,3,4,5,6,7,8,9}))))</f>
        <v/>
      </c>
      <c r="N1583" s="90" t="str">
        <f t="shared" ca="1" si="338"/>
        <v/>
      </c>
      <c r="O1583" s="91" t="str">
        <f t="shared" si="345"/>
        <v/>
      </c>
      <c r="P1583" s="91" t="str">
        <f t="shared" si="346"/>
        <v/>
      </c>
      <c r="Q1583" s="92" t="str">
        <f t="shared" si="341"/>
        <v/>
      </c>
      <c r="R1583" s="92" t="str">
        <f t="shared" si="347"/>
        <v/>
      </c>
      <c r="S1583" s="92" t="str">
        <f t="shared" si="348"/>
        <v/>
      </c>
      <c r="T1583" s="92" t="str">
        <f t="shared" si="349"/>
        <v/>
      </c>
      <c r="U1583" s="94" t="str">
        <f t="shared" si="342"/>
        <v/>
      </c>
      <c r="V1583" s="95" t="str">
        <f t="shared" si="343"/>
        <v/>
      </c>
      <c r="W1583" s="95" t="str">
        <f t="shared" si="350"/>
        <v/>
      </c>
      <c r="X1583" s="96" t="str">
        <f t="shared" si="351"/>
        <v/>
      </c>
    </row>
    <row r="1584" spans="1:24" ht="14.4" x14ac:dyDescent="0.3">
      <c r="A1584" s="13"/>
      <c r="B1584" s="13"/>
      <c r="C1584" s="13"/>
      <c r="D1584" s="46"/>
      <c r="E1584" s="66"/>
      <c r="J1584" s="88" t="str">
        <f t="shared" si="339"/>
        <v/>
      </c>
      <c r="K1584" s="89" t="str">
        <f t="shared" ca="1" si="340"/>
        <v/>
      </c>
      <c r="L1584" s="88" t="str">
        <f t="shared" si="344"/>
        <v/>
      </c>
      <c r="M1584" s="90" t="str">
        <f ca="1">IF(J1584="","",VALUE(LEFT(OFFSET($E$7,$H$13*($J1584-1),0),MAX(ISNUMBER(VALUE(MID(OFFSET($E$7,$H$13*($J1584-1),0),{1,2,3,4,5,6,7,8,9},1)))*{1,2,3,4,5,6,7,8,9}))))</f>
        <v/>
      </c>
      <c r="N1584" s="90" t="str">
        <f t="shared" ca="1" si="338"/>
        <v/>
      </c>
      <c r="O1584" s="91" t="str">
        <f t="shared" si="345"/>
        <v/>
      </c>
      <c r="P1584" s="91" t="str">
        <f t="shared" si="346"/>
        <v/>
      </c>
      <c r="Q1584" s="92" t="str">
        <f t="shared" si="341"/>
        <v/>
      </c>
      <c r="R1584" s="92" t="str">
        <f t="shared" si="347"/>
        <v/>
      </c>
      <c r="S1584" s="92" t="str">
        <f t="shared" si="348"/>
        <v/>
      </c>
      <c r="T1584" s="92" t="str">
        <f t="shared" si="349"/>
        <v/>
      </c>
      <c r="U1584" s="94" t="str">
        <f t="shared" si="342"/>
        <v/>
      </c>
      <c r="V1584" s="95" t="str">
        <f t="shared" si="343"/>
        <v/>
      </c>
      <c r="W1584" s="95" t="str">
        <f t="shared" si="350"/>
        <v/>
      </c>
      <c r="X1584" s="96" t="str">
        <f t="shared" si="351"/>
        <v/>
      </c>
    </row>
    <row r="1585" spans="1:24" ht="14.4" x14ac:dyDescent="0.3">
      <c r="A1585" s="13"/>
      <c r="B1585" s="13"/>
      <c r="C1585" s="13"/>
      <c r="D1585" s="46"/>
      <c r="E1585" s="66"/>
      <c r="J1585" s="88" t="str">
        <f t="shared" si="339"/>
        <v/>
      </c>
      <c r="K1585" s="89" t="str">
        <f t="shared" ca="1" si="340"/>
        <v/>
      </c>
      <c r="L1585" s="88" t="str">
        <f t="shared" si="344"/>
        <v/>
      </c>
      <c r="M1585" s="90" t="str">
        <f ca="1">IF(J1585="","",VALUE(LEFT(OFFSET($E$7,$H$13*($J1585-1),0),MAX(ISNUMBER(VALUE(MID(OFFSET($E$7,$H$13*($J1585-1),0),{1,2,3,4,5,6,7,8,9},1)))*{1,2,3,4,5,6,7,8,9}))))</f>
        <v/>
      </c>
      <c r="N1585" s="90" t="str">
        <f t="shared" ca="1" si="338"/>
        <v/>
      </c>
      <c r="O1585" s="91" t="str">
        <f t="shared" si="345"/>
        <v/>
      </c>
      <c r="P1585" s="91" t="str">
        <f t="shared" si="346"/>
        <v/>
      </c>
      <c r="Q1585" s="92" t="str">
        <f t="shared" si="341"/>
        <v/>
      </c>
      <c r="R1585" s="92" t="str">
        <f t="shared" si="347"/>
        <v/>
      </c>
      <c r="S1585" s="92" t="str">
        <f t="shared" si="348"/>
        <v/>
      </c>
      <c r="T1585" s="92" t="str">
        <f t="shared" si="349"/>
        <v/>
      </c>
      <c r="U1585" s="94" t="str">
        <f t="shared" si="342"/>
        <v/>
      </c>
      <c r="V1585" s="95" t="str">
        <f t="shared" si="343"/>
        <v/>
      </c>
      <c r="W1585" s="95" t="str">
        <f t="shared" si="350"/>
        <v/>
      </c>
      <c r="X1585" s="96" t="str">
        <f t="shared" si="351"/>
        <v/>
      </c>
    </row>
    <row r="1586" spans="1:24" ht="14.4" x14ac:dyDescent="0.3">
      <c r="A1586" s="13"/>
      <c r="B1586" s="13"/>
      <c r="C1586" s="13"/>
      <c r="D1586" s="46"/>
      <c r="E1586" s="66"/>
      <c r="J1586" s="88" t="str">
        <f t="shared" si="339"/>
        <v/>
      </c>
      <c r="K1586" s="89" t="str">
        <f t="shared" ca="1" si="340"/>
        <v/>
      </c>
      <c r="L1586" s="88" t="str">
        <f t="shared" si="344"/>
        <v/>
      </c>
      <c r="M1586" s="90" t="str">
        <f ca="1">IF(J1586="","",VALUE(LEFT(OFFSET($E$7,$H$13*($J1586-1),0),MAX(ISNUMBER(VALUE(MID(OFFSET($E$7,$H$13*($J1586-1),0),{1,2,3,4,5,6,7,8,9},1)))*{1,2,3,4,5,6,7,8,9}))))</f>
        <v/>
      </c>
      <c r="N1586" s="90" t="str">
        <f t="shared" ca="1" si="338"/>
        <v/>
      </c>
      <c r="O1586" s="91" t="str">
        <f t="shared" si="345"/>
        <v/>
      </c>
      <c r="P1586" s="91" t="str">
        <f t="shared" si="346"/>
        <v/>
      </c>
      <c r="Q1586" s="92" t="str">
        <f t="shared" si="341"/>
        <v/>
      </c>
      <c r="R1586" s="92" t="str">
        <f t="shared" si="347"/>
        <v/>
      </c>
      <c r="S1586" s="92" t="str">
        <f t="shared" si="348"/>
        <v/>
      </c>
      <c r="T1586" s="92" t="str">
        <f t="shared" si="349"/>
        <v/>
      </c>
      <c r="U1586" s="94" t="str">
        <f t="shared" si="342"/>
        <v/>
      </c>
      <c r="V1586" s="95" t="str">
        <f t="shared" si="343"/>
        <v/>
      </c>
      <c r="W1586" s="95" t="str">
        <f t="shared" si="350"/>
        <v/>
      </c>
      <c r="X1586" s="96" t="str">
        <f t="shared" si="351"/>
        <v/>
      </c>
    </row>
    <row r="1587" spans="1:24" ht="14.4" x14ac:dyDescent="0.3">
      <c r="A1587" s="13"/>
      <c r="B1587" s="13"/>
      <c r="C1587" s="13"/>
      <c r="D1587" s="46"/>
      <c r="E1587" s="66"/>
      <c r="J1587" s="88" t="str">
        <f t="shared" si="339"/>
        <v/>
      </c>
      <c r="K1587" s="89" t="str">
        <f t="shared" ca="1" si="340"/>
        <v/>
      </c>
      <c r="L1587" s="88" t="str">
        <f t="shared" si="344"/>
        <v/>
      </c>
      <c r="M1587" s="90" t="str">
        <f ca="1">IF(J1587="","",VALUE(LEFT(OFFSET($E$7,$H$13*($J1587-1),0),MAX(ISNUMBER(VALUE(MID(OFFSET($E$7,$H$13*($J1587-1),0),{1,2,3,4,5,6,7,8,9},1)))*{1,2,3,4,5,6,7,8,9}))))</f>
        <v/>
      </c>
      <c r="N1587" s="90" t="str">
        <f t="shared" ca="1" si="338"/>
        <v/>
      </c>
      <c r="O1587" s="91" t="str">
        <f t="shared" si="345"/>
        <v/>
      </c>
      <c r="P1587" s="91" t="str">
        <f t="shared" si="346"/>
        <v/>
      </c>
      <c r="Q1587" s="92" t="str">
        <f t="shared" si="341"/>
        <v/>
      </c>
      <c r="R1587" s="92" t="str">
        <f t="shared" si="347"/>
        <v/>
      </c>
      <c r="S1587" s="92" t="str">
        <f t="shared" si="348"/>
        <v/>
      </c>
      <c r="T1587" s="92" t="str">
        <f t="shared" si="349"/>
        <v/>
      </c>
      <c r="U1587" s="94" t="str">
        <f t="shared" si="342"/>
        <v/>
      </c>
      <c r="V1587" s="95" t="str">
        <f t="shared" si="343"/>
        <v/>
      </c>
      <c r="W1587" s="95" t="str">
        <f t="shared" si="350"/>
        <v/>
      </c>
      <c r="X1587" s="96" t="str">
        <f t="shared" si="351"/>
        <v/>
      </c>
    </row>
    <row r="1588" spans="1:24" ht="14.4" x14ac:dyDescent="0.3">
      <c r="A1588" s="13"/>
      <c r="B1588" s="13"/>
      <c r="C1588" s="13"/>
      <c r="D1588" s="46"/>
      <c r="E1588" s="66"/>
      <c r="J1588" s="88" t="str">
        <f t="shared" si="339"/>
        <v/>
      </c>
      <c r="K1588" s="89" t="str">
        <f t="shared" ca="1" si="340"/>
        <v/>
      </c>
      <c r="L1588" s="88" t="str">
        <f t="shared" si="344"/>
        <v/>
      </c>
      <c r="M1588" s="90" t="str">
        <f ca="1">IF(J1588="","",VALUE(LEFT(OFFSET($E$7,$H$13*($J1588-1),0),MAX(ISNUMBER(VALUE(MID(OFFSET($E$7,$H$13*($J1588-1),0),{1,2,3,4,5,6,7,8,9},1)))*{1,2,3,4,5,6,7,8,9}))))</f>
        <v/>
      </c>
      <c r="N1588" s="90" t="str">
        <f t="shared" ca="1" si="338"/>
        <v/>
      </c>
      <c r="O1588" s="91" t="str">
        <f t="shared" si="345"/>
        <v/>
      </c>
      <c r="P1588" s="91" t="str">
        <f t="shared" si="346"/>
        <v/>
      </c>
      <c r="Q1588" s="92" t="str">
        <f t="shared" si="341"/>
        <v/>
      </c>
      <c r="R1588" s="92" t="str">
        <f t="shared" si="347"/>
        <v/>
      </c>
      <c r="S1588" s="92" t="str">
        <f t="shared" si="348"/>
        <v/>
      </c>
      <c r="T1588" s="92" t="str">
        <f t="shared" si="349"/>
        <v/>
      </c>
      <c r="U1588" s="94" t="str">
        <f t="shared" si="342"/>
        <v/>
      </c>
      <c r="V1588" s="95" t="str">
        <f t="shared" si="343"/>
        <v/>
      </c>
      <c r="W1588" s="95" t="str">
        <f t="shared" si="350"/>
        <v/>
      </c>
      <c r="X1588" s="96" t="str">
        <f t="shared" si="351"/>
        <v/>
      </c>
    </row>
    <row r="1589" spans="1:24" ht="14.4" x14ac:dyDescent="0.3">
      <c r="A1589" s="13"/>
      <c r="B1589" s="13"/>
      <c r="C1589" s="13"/>
      <c r="D1589" s="46"/>
      <c r="E1589" s="66"/>
      <c r="J1589" s="88" t="str">
        <f t="shared" si="339"/>
        <v/>
      </c>
      <c r="K1589" s="89" t="str">
        <f t="shared" ca="1" si="340"/>
        <v/>
      </c>
      <c r="L1589" s="88" t="str">
        <f t="shared" si="344"/>
        <v/>
      </c>
      <c r="M1589" s="90" t="str">
        <f ca="1">IF(J1589="","",VALUE(LEFT(OFFSET($E$7,$H$13*($J1589-1),0),MAX(ISNUMBER(VALUE(MID(OFFSET($E$7,$H$13*($J1589-1),0),{1,2,3,4,5,6,7,8,9},1)))*{1,2,3,4,5,6,7,8,9}))))</f>
        <v/>
      </c>
      <c r="N1589" s="90" t="str">
        <f t="shared" ca="1" si="338"/>
        <v/>
      </c>
      <c r="O1589" s="91" t="str">
        <f t="shared" si="345"/>
        <v/>
      </c>
      <c r="P1589" s="91" t="str">
        <f t="shared" si="346"/>
        <v/>
      </c>
      <c r="Q1589" s="92" t="str">
        <f t="shared" si="341"/>
        <v/>
      </c>
      <c r="R1589" s="92" t="str">
        <f t="shared" si="347"/>
        <v/>
      </c>
      <c r="S1589" s="92" t="str">
        <f t="shared" si="348"/>
        <v/>
      </c>
      <c r="T1589" s="92" t="str">
        <f t="shared" si="349"/>
        <v/>
      </c>
      <c r="U1589" s="94" t="str">
        <f t="shared" si="342"/>
        <v/>
      </c>
      <c r="V1589" s="95" t="str">
        <f t="shared" si="343"/>
        <v/>
      </c>
      <c r="W1589" s="95" t="str">
        <f t="shared" si="350"/>
        <v/>
      </c>
      <c r="X1589" s="96" t="str">
        <f t="shared" si="351"/>
        <v/>
      </c>
    </row>
    <row r="1590" spans="1:24" ht="14.4" x14ac:dyDescent="0.3">
      <c r="A1590" s="13"/>
      <c r="B1590" s="13"/>
      <c r="C1590" s="13"/>
      <c r="D1590" s="46"/>
      <c r="E1590" s="66"/>
      <c r="J1590" s="88" t="str">
        <f t="shared" si="339"/>
        <v/>
      </c>
      <c r="K1590" s="89" t="str">
        <f t="shared" ca="1" si="340"/>
        <v/>
      </c>
      <c r="L1590" s="88" t="str">
        <f t="shared" si="344"/>
        <v/>
      </c>
      <c r="M1590" s="90" t="str">
        <f ca="1">IF(J1590="","",VALUE(LEFT(OFFSET($E$7,$H$13*($J1590-1),0),MAX(ISNUMBER(VALUE(MID(OFFSET($E$7,$H$13*($J1590-1),0),{1,2,3,4,5,6,7,8,9},1)))*{1,2,3,4,5,6,7,8,9}))))</f>
        <v/>
      </c>
      <c r="N1590" s="90" t="str">
        <f t="shared" ca="1" si="338"/>
        <v/>
      </c>
      <c r="O1590" s="91" t="str">
        <f t="shared" si="345"/>
        <v/>
      </c>
      <c r="P1590" s="91" t="str">
        <f t="shared" si="346"/>
        <v/>
      </c>
      <c r="Q1590" s="92" t="str">
        <f t="shared" si="341"/>
        <v/>
      </c>
      <c r="R1590" s="92" t="str">
        <f t="shared" si="347"/>
        <v/>
      </c>
      <c r="S1590" s="92" t="str">
        <f t="shared" si="348"/>
        <v/>
      </c>
      <c r="T1590" s="92" t="str">
        <f t="shared" si="349"/>
        <v/>
      </c>
      <c r="U1590" s="94" t="str">
        <f t="shared" si="342"/>
        <v/>
      </c>
      <c r="V1590" s="95" t="str">
        <f t="shared" si="343"/>
        <v/>
      </c>
      <c r="W1590" s="95" t="str">
        <f t="shared" si="350"/>
        <v/>
      </c>
      <c r="X1590" s="96" t="str">
        <f t="shared" si="351"/>
        <v/>
      </c>
    </row>
    <row r="1591" spans="1:24" ht="14.4" x14ac:dyDescent="0.3">
      <c r="A1591" s="13"/>
      <c r="B1591" s="13"/>
      <c r="C1591" s="13"/>
      <c r="D1591" s="46"/>
      <c r="E1591" s="66"/>
      <c r="J1591" s="88" t="str">
        <f t="shared" si="339"/>
        <v/>
      </c>
      <c r="K1591" s="89" t="str">
        <f t="shared" ca="1" si="340"/>
        <v/>
      </c>
      <c r="L1591" s="88" t="str">
        <f t="shared" si="344"/>
        <v/>
      </c>
      <c r="M1591" s="90" t="str">
        <f ca="1">IF(J1591="","",VALUE(LEFT(OFFSET($E$7,$H$13*($J1591-1),0),MAX(ISNUMBER(VALUE(MID(OFFSET($E$7,$H$13*($J1591-1),0),{1,2,3,4,5,6,7,8,9},1)))*{1,2,3,4,5,6,7,8,9}))))</f>
        <v/>
      </c>
      <c r="N1591" s="90" t="str">
        <f t="shared" ca="1" si="338"/>
        <v/>
      </c>
      <c r="O1591" s="91" t="str">
        <f t="shared" si="345"/>
        <v/>
      </c>
      <c r="P1591" s="91" t="str">
        <f t="shared" si="346"/>
        <v/>
      </c>
      <c r="Q1591" s="92" t="str">
        <f t="shared" si="341"/>
        <v/>
      </c>
      <c r="R1591" s="92" t="str">
        <f t="shared" si="347"/>
        <v/>
      </c>
      <c r="S1591" s="92" t="str">
        <f t="shared" si="348"/>
        <v/>
      </c>
      <c r="T1591" s="92" t="str">
        <f t="shared" si="349"/>
        <v/>
      </c>
      <c r="U1591" s="94" t="str">
        <f t="shared" si="342"/>
        <v/>
      </c>
      <c r="V1591" s="95" t="str">
        <f t="shared" si="343"/>
        <v/>
      </c>
      <c r="W1591" s="95" t="str">
        <f t="shared" si="350"/>
        <v/>
      </c>
      <c r="X1591" s="96" t="str">
        <f t="shared" si="351"/>
        <v/>
      </c>
    </row>
    <row r="1592" spans="1:24" ht="14.4" x14ac:dyDescent="0.3">
      <c r="A1592" s="13"/>
      <c r="B1592" s="13"/>
      <c r="C1592" s="13"/>
      <c r="D1592" s="46"/>
      <c r="E1592" s="66"/>
      <c r="J1592" s="88" t="str">
        <f t="shared" si="339"/>
        <v/>
      </c>
      <c r="K1592" s="89" t="str">
        <f t="shared" ca="1" si="340"/>
        <v/>
      </c>
      <c r="L1592" s="88" t="str">
        <f t="shared" si="344"/>
        <v/>
      </c>
      <c r="M1592" s="90" t="str">
        <f ca="1">IF(J1592="","",VALUE(LEFT(OFFSET($E$7,$H$13*($J1592-1),0),MAX(ISNUMBER(VALUE(MID(OFFSET($E$7,$H$13*($J1592-1),0),{1,2,3,4,5,6,7,8,9},1)))*{1,2,3,4,5,6,7,8,9}))))</f>
        <v/>
      </c>
      <c r="N1592" s="90" t="str">
        <f t="shared" ca="1" si="338"/>
        <v/>
      </c>
      <c r="O1592" s="91" t="str">
        <f t="shared" si="345"/>
        <v/>
      </c>
      <c r="P1592" s="91" t="str">
        <f t="shared" si="346"/>
        <v/>
      </c>
      <c r="Q1592" s="92" t="str">
        <f t="shared" si="341"/>
        <v/>
      </c>
      <c r="R1592" s="92" t="str">
        <f t="shared" si="347"/>
        <v/>
      </c>
      <c r="S1592" s="92" t="str">
        <f t="shared" si="348"/>
        <v/>
      </c>
      <c r="T1592" s="92" t="str">
        <f t="shared" si="349"/>
        <v/>
      </c>
      <c r="U1592" s="94" t="str">
        <f t="shared" si="342"/>
        <v/>
      </c>
      <c r="V1592" s="95" t="str">
        <f t="shared" si="343"/>
        <v/>
      </c>
      <c r="W1592" s="95" t="str">
        <f t="shared" si="350"/>
        <v/>
      </c>
      <c r="X1592" s="96" t="str">
        <f t="shared" si="351"/>
        <v/>
      </c>
    </row>
    <row r="1593" spans="1:24" ht="14.4" x14ac:dyDescent="0.3">
      <c r="A1593" s="13"/>
      <c r="B1593" s="13"/>
      <c r="C1593" s="13"/>
      <c r="D1593" s="46"/>
      <c r="E1593" s="66"/>
      <c r="J1593" s="88" t="str">
        <f t="shared" si="339"/>
        <v/>
      </c>
      <c r="K1593" s="89" t="str">
        <f t="shared" ca="1" si="340"/>
        <v/>
      </c>
      <c r="L1593" s="88" t="str">
        <f t="shared" si="344"/>
        <v/>
      </c>
      <c r="M1593" s="90" t="str">
        <f ca="1">IF(J1593="","",VALUE(LEFT(OFFSET($E$7,$H$13*($J1593-1),0),MAX(ISNUMBER(VALUE(MID(OFFSET($E$7,$H$13*($J1593-1),0),{1,2,3,4,5,6,7,8,9},1)))*{1,2,3,4,5,6,7,8,9}))))</f>
        <v/>
      </c>
      <c r="N1593" s="90" t="str">
        <f t="shared" ca="1" si="338"/>
        <v/>
      </c>
      <c r="O1593" s="91" t="str">
        <f t="shared" si="345"/>
        <v/>
      </c>
      <c r="P1593" s="91" t="str">
        <f t="shared" si="346"/>
        <v/>
      </c>
      <c r="Q1593" s="92" t="str">
        <f t="shared" si="341"/>
        <v/>
      </c>
      <c r="R1593" s="92" t="str">
        <f t="shared" si="347"/>
        <v/>
      </c>
      <c r="S1593" s="92" t="str">
        <f t="shared" si="348"/>
        <v/>
      </c>
      <c r="T1593" s="92" t="str">
        <f t="shared" si="349"/>
        <v/>
      </c>
      <c r="U1593" s="94" t="str">
        <f t="shared" si="342"/>
        <v/>
      </c>
      <c r="V1593" s="95" t="str">
        <f t="shared" si="343"/>
        <v/>
      </c>
      <c r="W1593" s="95" t="str">
        <f t="shared" si="350"/>
        <v/>
      </c>
      <c r="X1593" s="96" t="str">
        <f t="shared" si="351"/>
        <v/>
      </c>
    </row>
    <row r="1594" spans="1:24" ht="14.4" x14ac:dyDescent="0.3">
      <c r="A1594" s="13"/>
      <c r="B1594" s="13"/>
      <c r="C1594" s="13"/>
      <c r="D1594" s="46"/>
      <c r="E1594" s="66"/>
      <c r="J1594" s="88" t="str">
        <f t="shared" si="339"/>
        <v/>
      </c>
      <c r="K1594" s="89" t="str">
        <f t="shared" ca="1" si="340"/>
        <v/>
      </c>
      <c r="L1594" s="88" t="str">
        <f t="shared" si="344"/>
        <v/>
      </c>
      <c r="M1594" s="90" t="str">
        <f ca="1">IF(J1594="","",VALUE(LEFT(OFFSET($E$7,$H$13*($J1594-1),0),MAX(ISNUMBER(VALUE(MID(OFFSET($E$7,$H$13*($J1594-1),0),{1,2,3,4,5,6,7,8,9},1)))*{1,2,3,4,5,6,7,8,9}))))</f>
        <v/>
      </c>
      <c r="N1594" s="90" t="str">
        <f t="shared" ca="1" si="338"/>
        <v/>
      </c>
      <c r="O1594" s="91" t="str">
        <f t="shared" si="345"/>
        <v/>
      </c>
      <c r="P1594" s="91" t="str">
        <f t="shared" si="346"/>
        <v/>
      </c>
      <c r="Q1594" s="92" t="str">
        <f t="shared" si="341"/>
        <v/>
      </c>
      <c r="R1594" s="92" t="str">
        <f t="shared" si="347"/>
        <v/>
      </c>
      <c r="S1594" s="92" t="str">
        <f t="shared" si="348"/>
        <v/>
      </c>
      <c r="T1594" s="92" t="str">
        <f t="shared" si="349"/>
        <v/>
      </c>
      <c r="U1594" s="94" t="str">
        <f t="shared" si="342"/>
        <v/>
      </c>
      <c r="V1594" s="95" t="str">
        <f t="shared" si="343"/>
        <v/>
      </c>
      <c r="W1594" s="95" t="str">
        <f t="shared" si="350"/>
        <v/>
      </c>
      <c r="X1594" s="96" t="str">
        <f t="shared" si="351"/>
        <v/>
      </c>
    </row>
    <row r="1595" spans="1:24" ht="14.4" x14ac:dyDescent="0.3">
      <c r="A1595" s="13"/>
      <c r="B1595" s="13"/>
      <c r="C1595" s="13"/>
      <c r="D1595" s="46"/>
      <c r="E1595" s="66"/>
      <c r="J1595" s="88" t="str">
        <f t="shared" si="339"/>
        <v/>
      </c>
      <c r="K1595" s="89" t="str">
        <f t="shared" ca="1" si="340"/>
        <v/>
      </c>
      <c r="L1595" s="88" t="str">
        <f t="shared" si="344"/>
        <v/>
      </c>
      <c r="M1595" s="90" t="str">
        <f ca="1">IF(J1595="","",VALUE(LEFT(OFFSET($E$7,$H$13*($J1595-1),0),MAX(ISNUMBER(VALUE(MID(OFFSET($E$7,$H$13*($J1595-1),0),{1,2,3,4,5,6,7,8,9},1)))*{1,2,3,4,5,6,7,8,9}))))</f>
        <v/>
      </c>
      <c r="N1595" s="90" t="str">
        <f t="shared" ca="1" si="338"/>
        <v/>
      </c>
      <c r="O1595" s="91" t="str">
        <f t="shared" si="345"/>
        <v/>
      </c>
      <c r="P1595" s="91" t="str">
        <f t="shared" si="346"/>
        <v/>
      </c>
      <c r="Q1595" s="92" t="str">
        <f t="shared" si="341"/>
        <v/>
      </c>
      <c r="R1595" s="92" t="str">
        <f t="shared" si="347"/>
        <v/>
      </c>
      <c r="S1595" s="92" t="str">
        <f t="shared" si="348"/>
        <v/>
      </c>
      <c r="T1595" s="92" t="str">
        <f t="shared" si="349"/>
        <v/>
      </c>
      <c r="U1595" s="94" t="str">
        <f t="shared" si="342"/>
        <v/>
      </c>
      <c r="V1595" s="95" t="str">
        <f t="shared" si="343"/>
        <v/>
      </c>
      <c r="W1595" s="95" t="str">
        <f t="shared" si="350"/>
        <v/>
      </c>
      <c r="X1595" s="96" t="str">
        <f t="shared" si="351"/>
        <v/>
      </c>
    </row>
    <row r="1596" spans="1:24" ht="14.4" x14ac:dyDescent="0.3">
      <c r="A1596" s="13"/>
      <c r="B1596" s="13"/>
      <c r="C1596" s="13"/>
      <c r="D1596" s="46"/>
      <c r="E1596" s="66"/>
      <c r="J1596" s="88" t="str">
        <f t="shared" si="339"/>
        <v/>
      </c>
      <c r="K1596" s="89" t="str">
        <f t="shared" ca="1" si="340"/>
        <v/>
      </c>
      <c r="L1596" s="88" t="str">
        <f t="shared" si="344"/>
        <v/>
      </c>
      <c r="M1596" s="90" t="str">
        <f ca="1">IF(J1596="","",VALUE(LEFT(OFFSET($E$7,$H$13*($J1596-1),0),MAX(ISNUMBER(VALUE(MID(OFFSET($E$7,$H$13*($J1596-1),0),{1,2,3,4,5,6,7,8,9},1)))*{1,2,3,4,5,6,7,8,9}))))</f>
        <v/>
      </c>
      <c r="N1596" s="90" t="str">
        <f t="shared" ca="1" si="338"/>
        <v/>
      </c>
      <c r="O1596" s="91" t="str">
        <f t="shared" si="345"/>
        <v/>
      </c>
      <c r="P1596" s="91" t="str">
        <f t="shared" si="346"/>
        <v/>
      </c>
      <c r="Q1596" s="92" t="str">
        <f t="shared" si="341"/>
        <v/>
      </c>
      <c r="R1596" s="92" t="str">
        <f t="shared" si="347"/>
        <v/>
      </c>
      <c r="S1596" s="92" t="str">
        <f t="shared" si="348"/>
        <v/>
      </c>
      <c r="T1596" s="92" t="str">
        <f t="shared" si="349"/>
        <v/>
      </c>
      <c r="U1596" s="94" t="str">
        <f t="shared" si="342"/>
        <v/>
      </c>
      <c r="V1596" s="95" t="str">
        <f t="shared" si="343"/>
        <v/>
      </c>
      <c r="W1596" s="95" t="str">
        <f t="shared" si="350"/>
        <v/>
      </c>
      <c r="X1596" s="96" t="str">
        <f t="shared" si="351"/>
        <v/>
      </c>
    </row>
    <row r="1597" spans="1:24" ht="14.4" x14ac:dyDescent="0.3">
      <c r="A1597" s="13"/>
      <c r="B1597" s="13"/>
      <c r="C1597" s="13"/>
      <c r="D1597" s="46"/>
      <c r="E1597" s="66"/>
      <c r="J1597" s="88" t="str">
        <f t="shared" si="339"/>
        <v/>
      </c>
      <c r="K1597" s="89" t="str">
        <f t="shared" ca="1" si="340"/>
        <v/>
      </c>
      <c r="L1597" s="88" t="str">
        <f t="shared" si="344"/>
        <v/>
      </c>
      <c r="M1597" s="90" t="str">
        <f ca="1">IF(J1597="","",VALUE(LEFT(OFFSET($E$7,$H$13*($J1597-1),0),MAX(ISNUMBER(VALUE(MID(OFFSET($E$7,$H$13*($J1597-1),0),{1,2,3,4,5,6,7,8,9},1)))*{1,2,3,4,5,6,7,8,9}))))</f>
        <v/>
      </c>
      <c r="N1597" s="90" t="str">
        <f t="shared" ca="1" si="338"/>
        <v/>
      </c>
      <c r="O1597" s="91" t="str">
        <f t="shared" si="345"/>
        <v/>
      </c>
      <c r="P1597" s="91" t="str">
        <f t="shared" si="346"/>
        <v/>
      </c>
      <c r="Q1597" s="92" t="str">
        <f t="shared" si="341"/>
        <v/>
      </c>
      <c r="R1597" s="92" t="str">
        <f t="shared" si="347"/>
        <v/>
      </c>
      <c r="S1597" s="92" t="str">
        <f t="shared" si="348"/>
        <v/>
      </c>
      <c r="T1597" s="92" t="str">
        <f t="shared" si="349"/>
        <v/>
      </c>
      <c r="U1597" s="94" t="str">
        <f t="shared" si="342"/>
        <v/>
      </c>
      <c r="V1597" s="95" t="str">
        <f t="shared" si="343"/>
        <v/>
      </c>
      <c r="W1597" s="95" t="str">
        <f t="shared" si="350"/>
        <v/>
      </c>
      <c r="X1597" s="96" t="str">
        <f t="shared" si="351"/>
        <v/>
      </c>
    </row>
    <row r="1598" spans="1:24" ht="14.4" x14ac:dyDescent="0.3">
      <c r="A1598" s="13"/>
      <c r="B1598" s="13"/>
      <c r="C1598" s="13"/>
      <c r="D1598" s="46"/>
      <c r="E1598" s="66"/>
      <c r="J1598" s="88" t="str">
        <f t="shared" si="339"/>
        <v/>
      </c>
      <c r="K1598" s="89" t="str">
        <f t="shared" ca="1" si="340"/>
        <v/>
      </c>
      <c r="L1598" s="88" t="str">
        <f t="shared" si="344"/>
        <v/>
      </c>
      <c r="M1598" s="90" t="str">
        <f ca="1">IF(J1598="","",VALUE(LEFT(OFFSET($E$7,$H$13*($J1598-1),0),MAX(ISNUMBER(VALUE(MID(OFFSET($E$7,$H$13*($J1598-1),0),{1,2,3,4,5,6,7,8,9},1)))*{1,2,3,4,5,6,7,8,9}))))</f>
        <v/>
      </c>
      <c r="N1598" s="90" t="str">
        <f t="shared" ca="1" si="338"/>
        <v/>
      </c>
      <c r="O1598" s="91" t="str">
        <f t="shared" si="345"/>
        <v/>
      </c>
      <c r="P1598" s="91" t="str">
        <f t="shared" si="346"/>
        <v/>
      </c>
      <c r="Q1598" s="92" t="str">
        <f t="shared" si="341"/>
        <v/>
      </c>
      <c r="R1598" s="92" t="str">
        <f t="shared" si="347"/>
        <v/>
      </c>
      <c r="S1598" s="92" t="str">
        <f t="shared" si="348"/>
        <v/>
      </c>
      <c r="T1598" s="92" t="str">
        <f t="shared" si="349"/>
        <v/>
      </c>
      <c r="U1598" s="94" t="str">
        <f t="shared" si="342"/>
        <v/>
      </c>
      <c r="V1598" s="95" t="str">
        <f t="shared" si="343"/>
        <v/>
      </c>
      <c r="W1598" s="95" t="str">
        <f t="shared" si="350"/>
        <v/>
      </c>
      <c r="X1598" s="96" t="str">
        <f t="shared" si="351"/>
        <v/>
      </c>
    </row>
    <row r="1599" spans="1:24" ht="14.4" x14ac:dyDescent="0.3">
      <c r="A1599" s="13"/>
      <c r="B1599" s="13"/>
      <c r="C1599" s="13"/>
      <c r="D1599" s="46"/>
      <c r="E1599" s="66"/>
      <c r="J1599" s="88" t="str">
        <f t="shared" si="339"/>
        <v/>
      </c>
      <c r="K1599" s="89" t="str">
        <f t="shared" ca="1" si="340"/>
        <v/>
      </c>
      <c r="L1599" s="88" t="str">
        <f t="shared" si="344"/>
        <v/>
      </c>
      <c r="M1599" s="90" t="str">
        <f ca="1">IF(J1599="","",VALUE(LEFT(OFFSET($E$7,$H$13*($J1599-1),0),MAX(ISNUMBER(VALUE(MID(OFFSET($E$7,$H$13*($J1599-1),0),{1,2,3,4,5,6,7,8,9},1)))*{1,2,3,4,5,6,7,8,9}))))</f>
        <v/>
      </c>
      <c r="N1599" s="90" t="str">
        <f t="shared" ca="1" si="338"/>
        <v/>
      </c>
      <c r="O1599" s="91" t="str">
        <f t="shared" si="345"/>
        <v/>
      </c>
      <c r="P1599" s="91" t="str">
        <f t="shared" si="346"/>
        <v/>
      </c>
      <c r="Q1599" s="92" t="str">
        <f t="shared" si="341"/>
        <v/>
      </c>
      <c r="R1599" s="92" t="str">
        <f t="shared" si="347"/>
        <v/>
      </c>
      <c r="S1599" s="92" t="str">
        <f t="shared" si="348"/>
        <v/>
      </c>
      <c r="T1599" s="92" t="str">
        <f t="shared" si="349"/>
        <v/>
      </c>
      <c r="U1599" s="94" t="str">
        <f t="shared" si="342"/>
        <v/>
      </c>
      <c r="V1599" s="95" t="str">
        <f t="shared" si="343"/>
        <v/>
      </c>
      <c r="W1599" s="95" t="str">
        <f t="shared" si="350"/>
        <v/>
      </c>
      <c r="X1599" s="96" t="str">
        <f t="shared" si="351"/>
        <v/>
      </c>
    </row>
    <row r="1600" spans="1:24" ht="14.4" x14ac:dyDescent="0.3">
      <c r="A1600" s="13"/>
      <c r="B1600" s="13"/>
      <c r="C1600" s="13"/>
      <c r="D1600" s="46"/>
      <c r="E1600" s="66"/>
      <c r="J1600" s="88" t="str">
        <f t="shared" si="339"/>
        <v/>
      </c>
      <c r="K1600" s="89" t="str">
        <f t="shared" ca="1" si="340"/>
        <v/>
      </c>
      <c r="L1600" s="88" t="str">
        <f t="shared" si="344"/>
        <v/>
      </c>
      <c r="M1600" s="90" t="str">
        <f ca="1">IF(J1600="","",VALUE(LEFT(OFFSET($E$7,$H$13*($J1600-1),0),MAX(ISNUMBER(VALUE(MID(OFFSET($E$7,$H$13*($J1600-1),0),{1,2,3,4,5,6,7,8,9},1)))*{1,2,3,4,5,6,7,8,9}))))</f>
        <v/>
      </c>
      <c r="N1600" s="90" t="str">
        <f t="shared" ca="1" si="338"/>
        <v/>
      </c>
      <c r="O1600" s="91" t="str">
        <f t="shared" si="345"/>
        <v/>
      </c>
      <c r="P1600" s="91" t="str">
        <f t="shared" si="346"/>
        <v/>
      </c>
      <c r="Q1600" s="92" t="str">
        <f t="shared" si="341"/>
        <v/>
      </c>
      <c r="R1600" s="92" t="str">
        <f t="shared" si="347"/>
        <v/>
      </c>
      <c r="S1600" s="92" t="str">
        <f t="shared" si="348"/>
        <v/>
      </c>
      <c r="T1600" s="92" t="str">
        <f t="shared" si="349"/>
        <v/>
      </c>
      <c r="U1600" s="94" t="str">
        <f t="shared" si="342"/>
        <v/>
      </c>
      <c r="V1600" s="95" t="str">
        <f t="shared" si="343"/>
        <v/>
      </c>
      <c r="W1600" s="95" t="str">
        <f t="shared" si="350"/>
        <v/>
      </c>
      <c r="X1600" s="96" t="str">
        <f t="shared" si="351"/>
        <v/>
      </c>
    </row>
    <row r="1601" spans="1:24" ht="14.4" x14ac:dyDescent="0.3">
      <c r="A1601" s="13"/>
      <c r="B1601" s="13"/>
      <c r="C1601" s="13"/>
      <c r="D1601" s="46"/>
      <c r="E1601" s="66"/>
      <c r="J1601" s="88" t="str">
        <f t="shared" si="339"/>
        <v/>
      </c>
      <c r="K1601" s="89" t="str">
        <f t="shared" ca="1" si="340"/>
        <v/>
      </c>
      <c r="L1601" s="88" t="str">
        <f t="shared" si="344"/>
        <v/>
      </c>
      <c r="M1601" s="90" t="str">
        <f ca="1">IF(J1601="","",VALUE(LEFT(OFFSET($E$7,$H$13*($J1601-1),0),MAX(ISNUMBER(VALUE(MID(OFFSET($E$7,$H$13*($J1601-1),0),{1,2,3,4,5,6,7,8,9},1)))*{1,2,3,4,5,6,7,8,9}))))</f>
        <v/>
      </c>
      <c r="N1601" s="90" t="str">
        <f t="shared" ca="1" si="338"/>
        <v/>
      </c>
      <c r="O1601" s="91" t="str">
        <f t="shared" si="345"/>
        <v/>
      </c>
      <c r="P1601" s="91" t="str">
        <f t="shared" si="346"/>
        <v/>
      </c>
      <c r="Q1601" s="92" t="str">
        <f t="shared" si="341"/>
        <v/>
      </c>
      <c r="R1601" s="92" t="str">
        <f t="shared" si="347"/>
        <v/>
      </c>
      <c r="S1601" s="92" t="str">
        <f t="shared" si="348"/>
        <v/>
      </c>
      <c r="T1601" s="92" t="str">
        <f t="shared" si="349"/>
        <v/>
      </c>
      <c r="U1601" s="94" t="str">
        <f t="shared" si="342"/>
        <v/>
      </c>
      <c r="V1601" s="95" t="str">
        <f t="shared" si="343"/>
        <v/>
      </c>
      <c r="W1601" s="95" t="str">
        <f t="shared" si="350"/>
        <v/>
      </c>
      <c r="X1601" s="96" t="str">
        <f t="shared" si="351"/>
        <v/>
      </c>
    </row>
    <row r="1602" spans="1:24" ht="14.4" x14ac:dyDescent="0.3">
      <c r="A1602" s="13"/>
      <c r="B1602" s="13"/>
      <c r="C1602" s="13"/>
      <c r="D1602" s="46"/>
      <c r="E1602" s="66"/>
      <c r="J1602" s="88" t="str">
        <f t="shared" si="339"/>
        <v/>
      </c>
      <c r="K1602" s="89" t="str">
        <f t="shared" ca="1" si="340"/>
        <v/>
      </c>
      <c r="L1602" s="88" t="str">
        <f t="shared" si="344"/>
        <v/>
      </c>
      <c r="M1602" s="90" t="str">
        <f ca="1">IF(J1602="","",VALUE(LEFT(OFFSET($E$7,$H$13*($J1602-1),0),MAX(ISNUMBER(VALUE(MID(OFFSET($E$7,$H$13*($J1602-1),0),{1,2,3,4,5,6,7,8,9},1)))*{1,2,3,4,5,6,7,8,9}))))</f>
        <v/>
      </c>
      <c r="N1602" s="90" t="str">
        <f t="shared" ca="1" si="338"/>
        <v/>
      </c>
      <c r="O1602" s="91" t="str">
        <f t="shared" si="345"/>
        <v/>
      </c>
      <c r="P1602" s="91" t="str">
        <f t="shared" si="346"/>
        <v/>
      </c>
      <c r="Q1602" s="92" t="str">
        <f t="shared" si="341"/>
        <v/>
      </c>
      <c r="R1602" s="92" t="str">
        <f t="shared" si="347"/>
        <v/>
      </c>
      <c r="S1602" s="92" t="str">
        <f t="shared" si="348"/>
        <v/>
      </c>
      <c r="T1602" s="92" t="str">
        <f t="shared" si="349"/>
        <v/>
      </c>
      <c r="U1602" s="94" t="str">
        <f t="shared" si="342"/>
        <v/>
      </c>
      <c r="V1602" s="95" t="str">
        <f t="shared" si="343"/>
        <v/>
      </c>
      <c r="W1602" s="95" t="str">
        <f t="shared" si="350"/>
        <v/>
      </c>
      <c r="X1602" s="96" t="str">
        <f t="shared" si="351"/>
        <v/>
      </c>
    </row>
    <row r="1603" spans="1:24" ht="14.4" x14ac:dyDescent="0.3">
      <c r="A1603" s="13"/>
      <c r="B1603" s="13"/>
      <c r="C1603" s="13"/>
      <c r="D1603" s="46"/>
      <c r="E1603" s="66"/>
      <c r="J1603" s="88" t="str">
        <f t="shared" si="339"/>
        <v/>
      </c>
      <c r="K1603" s="89" t="str">
        <f t="shared" ca="1" si="340"/>
        <v/>
      </c>
      <c r="L1603" s="88" t="str">
        <f t="shared" si="344"/>
        <v/>
      </c>
      <c r="M1603" s="90" t="str">
        <f ca="1">IF(J1603="","",VALUE(LEFT(OFFSET($E$7,$H$13*($J1603-1),0),MAX(ISNUMBER(VALUE(MID(OFFSET($E$7,$H$13*($J1603-1),0),{1,2,3,4,5,6,7,8,9},1)))*{1,2,3,4,5,6,7,8,9}))))</f>
        <v/>
      </c>
      <c r="N1603" s="90" t="str">
        <f t="shared" ca="1" si="338"/>
        <v/>
      </c>
      <c r="O1603" s="91" t="str">
        <f t="shared" si="345"/>
        <v/>
      </c>
      <c r="P1603" s="91" t="str">
        <f t="shared" si="346"/>
        <v/>
      </c>
      <c r="Q1603" s="92" t="str">
        <f t="shared" si="341"/>
        <v/>
      </c>
      <c r="R1603" s="92" t="str">
        <f t="shared" si="347"/>
        <v/>
      </c>
      <c r="S1603" s="92" t="str">
        <f t="shared" si="348"/>
        <v/>
      </c>
      <c r="T1603" s="92" t="str">
        <f t="shared" si="349"/>
        <v/>
      </c>
      <c r="U1603" s="94" t="str">
        <f t="shared" si="342"/>
        <v/>
      </c>
      <c r="V1603" s="95" t="str">
        <f t="shared" si="343"/>
        <v/>
      </c>
      <c r="W1603" s="95" t="str">
        <f t="shared" si="350"/>
        <v/>
      </c>
      <c r="X1603" s="96" t="str">
        <f t="shared" si="351"/>
        <v/>
      </c>
    </row>
    <row r="1604" spans="1:24" ht="14.4" x14ac:dyDescent="0.3">
      <c r="A1604" s="13"/>
      <c r="B1604" s="13"/>
      <c r="C1604" s="13"/>
      <c r="D1604" s="46"/>
      <c r="E1604" s="66"/>
      <c r="J1604" s="88" t="str">
        <f t="shared" si="339"/>
        <v/>
      </c>
      <c r="K1604" s="89" t="str">
        <f t="shared" ca="1" si="340"/>
        <v/>
      </c>
      <c r="L1604" s="88" t="str">
        <f t="shared" si="344"/>
        <v/>
      </c>
      <c r="M1604" s="90" t="str">
        <f ca="1">IF(J1604="","",VALUE(LEFT(OFFSET($E$7,$H$13*($J1604-1),0),MAX(ISNUMBER(VALUE(MID(OFFSET($E$7,$H$13*($J1604-1),0),{1,2,3,4,5,6,7,8,9},1)))*{1,2,3,4,5,6,7,8,9}))))</f>
        <v/>
      </c>
      <c r="N1604" s="90" t="str">
        <f t="shared" ca="1" si="338"/>
        <v/>
      </c>
      <c r="O1604" s="91" t="str">
        <f t="shared" si="345"/>
        <v/>
      </c>
      <c r="P1604" s="91" t="str">
        <f t="shared" si="346"/>
        <v/>
      </c>
      <c r="Q1604" s="92" t="str">
        <f t="shared" si="341"/>
        <v/>
      </c>
      <c r="R1604" s="92" t="str">
        <f t="shared" si="347"/>
        <v/>
      </c>
      <c r="S1604" s="92" t="str">
        <f t="shared" si="348"/>
        <v/>
      </c>
      <c r="T1604" s="92" t="str">
        <f t="shared" si="349"/>
        <v/>
      </c>
      <c r="U1604" s="94" t="str">
        <f t="shared" si="342"/>
        <v/>
      </c>
      <c r="V1604" s="95" t="str">
        <f t="shared" si="343"/>
        <v/>
      </c>
      <c r="W1604" s="95" t="str">
        <f t="shared" si="350"/>
        <v/>
      </c>
      <c r="X1604" s="96" t="str">
        <f t="shared" si="351"/>
        <v/>
      </c>
    </row>
    <row r="1605" spans="1:24" ht="14.4" x14ac:dyDescent="0.3">
      <c r="A1605" s="13"/>
      <c r="B1605" s="13"/>
      <c r="C1605" s="13"/>
      <c r="D1605" s="46"/>
      <c r="E1605" s="66"/>
      <c r="J1605" s="88" t="str">
        <f t="shared" si="339"/>
        <v/>
      </c>
      <c r="K1605" s="89" t="str">
        <f t="shared" ca="1" si="340"/>
        <v/>
      </c>
      <c r="L1605" s="88" t="str">
        <f t="shared" si="344"/>
        <v/>
      </c>
      <c r="M1605" s="90" t="str">
        <f ca="1">IF(J1605="","",VALUE(LEFT(OFFSET($E$7,$H$13*($J1605-1),0),MAX(ISNUMBER(VALUE(MID(OFFSET($E$7,$H$13*($J1605-1),0),{1,2,3,4,5,6,7,8,9},1)))*{1,2,3,4,5,6,7,8,9}))))</f>
        <v/>
      </c>
      <c r="N1605" s="90" t="str">
        <f t="shared" ca="1" si="338"/>
        <v/>
      </c>
      <c r="O1605" s="91" t="str">
        <f t="shared" si="345"/>
        <v/>
      </c>
      <c r="P1605" s="91" t="str">
        <f t="shared" si="346"/>
        <v/>
      </c>
      <c r="Q1605" s="92" t="str">
        <f t="shared" si="341"/>
        <v/>
      </c>
      <c r="R1605" s="92" t="str">
        <f t="shared" si="347"/>
        <v/>
      </c>
      <c r="S1605" s="92" t="str">
        <f t="shared" si="348"/>
        <v/>
      </c>
      <c r="T1605" s="92" t="str">
        <f t="shared" si="349"/>
        <v/>
      </c>
      <c r="U1605" s="94" t="str">
        <f t="shared" si="342"/>
        <v/>
      </c>
      <c r="V1605" s="95" t="str">
        <f t="shared" si="343"/>
        <v/>
      </c>
      <c r="W1605" s="95" t="str">
        <f t="shared" si="350"/>
        <v/>
      </c>
      <c r="X1605" s="96" t="str">
        <f t="shared" si="351"/>
        <v/>
      </c>
    </row>
    <row r="1606" spans="1:24" ht="14.4" x14ac:dyDescent="0.3">
      <c r="A1606" s="13"/>
      <c r="B1606" s="13"/>
      <c r="C1606" s="13"/>
      <c r="D1606" s="46"/>
      <c r="E1606" s="66"/>
      <c r="J1606" s="88" t="str">
        <f t="shared" si="339"/>
        <v/>
      </c>
      <c r="K1606" s="89" t="str">
        <f t="shared" ca="1" si="340"/>
        <v/>
      </c>
      <c r="L1606" s="88" t="str">
        <f t="shared" si="344"/>
        <v/>
      </c>
      <c r="M1606" s="90" t="str">
        <f ca="1">IF(J1606="","",VALUE(LEFT(OFFSET($E$7,$H$13*($J1606-1),0),MAX(ISNUMBER(VALUE(MID(OFFSET($E$7,$H$13*($J1606-1),0),{1,2,3,4,5,6,7,8,9},1)))*{1,2,3,4,5,6,7,8,9}))))</f>
        <v/>
      </c>
      <c r="N1606" s="90" t="str">
        <f t="shared" ca="1" si="338"/>
        <v/>
      </c>
      <c r="O1606" s="91" t="str">
        <f t="shared" si="345"/>
        <v/>
      </c>
      <c r="P1606" s="91" t="str">
        <f t="shared" si="346"/>
        <v/>
      </c>
      <c r="Q1606" s="92" t="str">
        <f t="shared" si="341"/>
        <v/>
      </c>
      <c r="R1606" s="92" t="str">
        <f t="shared" si="347"/>
        <v/>
      </c>
      <c r="S1606" s="92" t="str">
        <f t="shared" si="348"/>
        <v/>
      </c>
      <c r="T1606" s="92" t="str">
        <f t="shared" si="349"/>
        <v/>
      </c>
      <c r="U1606" s="94" t="str">
        <f t="shared" si="342"/>
        <v/>
      </c>
      <c r="V1606" s="95" t="str">
        <f t="shared" si="343"/>
        <v/>
      </c>
      <c r="W1606" s="95" t="str">
        <f t="shared" si="350"/>
        <v/>
      </c>
      <c r="X1606" s="96" t="str">
        <f t="shared" si="351"/>
        <v/>
      </c>
    </row>
    <row r="1607" spans="1:24" ht="14.4" x14ac:dyDescent="0.3">
      <c r="A1607" s="13"/>
      <c r="B1607" s="13"/>
      <c r="C1607" s="13"/>
      <c r="D1607" s="46"/>
      <c r="E1607" s="66"/>
      <c r="J1607" s="88" t="str">
        <f t="shared" si="339"/>
        <v/>
      </c>
      <c r="K1607" s="89" t="str">
        <f t="shared" ca="1" si="340"/>
        <v/>
      </c>
      <c r="L1607" s="88" t="str">
        <f t="shared" si="344"/>
        <v/>
      </c>
      <c r="M1607" s="90" t="str">
        <f ca="1">IF(J1607="","",VALUE(LEFT(OFFSET($E$7,$H$13*($J1607-1),0),MAX(ISNUMBER(VALUE(MID(OFFSET($E$7,$H$13*($J1607-1),0),{1,2,3,4,5,6,7,8,9},1)))*{1,2,3,4,5,6,7,8,9}))))</f>
        <v/>
      </c>
      <c r="N1607" s="90" t="str">
        <f t="shared" ref="N1607:N1670" ca="1" si="352">IF(M1607="","",CONVERT(M1607,LEFT(Temp_unit,1),"C"))</f>
        <v/>
      </c>
      <c r="O1607" s="91" t="str">
        <f t="shared" si="345"/>
        <v/>
      </c>
      <c r="P1607" s="91" t="str">
        <f t="shared" si="346"/>
        <v/>
      </c>
      <c r="Q1607" s="92" t="str">
        <f t="shared" si="341"/>
        <v/>
      </c>
      <c r="R1607" s="92" t="str">
        <f t="shared" si="347"/>
        <v/>
      </c>
      <c r="S1607" s="92" t="str">
        <f t="shared" si="348"/>
        <v/>
      </c>
      <c r="T1607" s="92" t="str">
        <f t="shared" si="349"/>
        <v/>
      </c>
      <c r="U1607" s="94" t="str">
        <f t="shared" si="342"/>
        <v/>
      </c>
      <c r="V1607" s="95" t="str">
        <f t="shared" si="343"/>
        <v/>
      </c>
      <c r="W1607" s="95" t="str">
        <f t="shared" si="350"/>
        <v/>
      </c>
      <c r="X1607" s="96" t="str">
        <f t="shared" si="351"/>
        <v/>
      </c>
    </row>
    <row r="1608" spans="1:24" ht="14.4" x14ac:dyDescent="0.3">
      <c r="A1608" s="13"/>
      <c r="B1608" s="13"/>
      <c r="C1608" s="13"/>
      <c r="D1608" s="46"/>
      <c r="E1608" s="66"/>
      <c r="J1608" s="88" t="str">
        <f t="shared" ref="J1608:J1671" si="353">IF(J1607="","",IF(J1607+1&gt;$H$8/$H$13,"",J1607+1))</f>
        <v/>
      </c>
      <c r="K1608" s="89" t="str">
        <f t="shared" ref="K1608:K1671" ca="1" si="354">IF(J1608="","",OFFSET($D$7,$H$13*($J1608-1),0))</f>
        <v/>
      </c>
      <c r="L1608" s="88" t="str">
        <f t="shared" si="344"/>
        <v/>
      </c>
      <c r="M1608" s="90" t="str">
        <f ca="1">IF(J1608="","",VALUE(LEFT(OFFSET($E$7,$H$13*($J1608-1),0),MAX(ISNUMBER(VALUE(MID(OFFSET($E$7,$H$13*($J1608-1),0),{1,2,3,4,5,6,7,8,9},1)))*{1,2,3,4,5,6,7,8,9}))))</f>
        <v/>
      </c>
      <c r="N1608" s="90" t="str">
        <f t="shared" ca="1" si="352"/>
        <v/>
      </c>
      <c r="O1608" s="91" t="str">
        <f t="shared" si="345"/>
        <v/>
      </c>
      <c r="P1608" s="91" t="str">
        <f t="shared" si="346"/>
        <v/>
      </c>
      <c r="Q1608" s="92" t="str">
        <f t="shared" ref="Q1608:Q1671" si="355">IF(J1608="","",IF(N1608&lt;Temp_min,0,N1608*M_a+M_b))</f>
        <v/>
      </c>
      <c r="R1608" s="92" t="str">
        <f t="shared" si="347"/>
        <v/>
      </c>
      <c r="S1608" s="92" t="str">
        <f t="shared" si="348"/>
        <v/>
      </c>
      <c r="T1608" s="92" t="str">
        <f t="shared" si="349"/>
        <v/>
      </c>
      <c r="U1608" s="94" t="str">
        <f t="shared" ref="U1608:U1671" si="356">IF(J1608="","",MIN(U1607+T1608,M_maxlcfu))</f>
        <v/>
      </c>
      <c r="V1608" s="95" t="str">
        <f t="shared" ref="V1608:V1671" si="357">IF(J1608="","",IF(N1608&lt;Temp_min,0,((N1608-M_tmin)/(Pref_temp-M_tmin))^2))</f>
        <v/>
      </c>
      <c r="W1608" s="95" t="str">
        <f t="shared" si="350"/>
        <v/>
      </c>
      <c r="X1608" s="96" t="str">
        <f t="shared" si="351"/>
        <v/>
      </c>
    </row>
    <row r="1609" spans="1:24" ht="14.4" x14ac:dyDescent="0.3">
      <c r="A1609" s="13"/>
      <c r="B1609" s="13"/>
      <c r="C1609" s="13"/>
      <c r="D1609" s="46"/>
      <c r="E1609" s="66"/>
      <c r="J1609" s="88" t="str">
        <f t="shared" si="353"/>
        <v/>
      </c>
      <c r="K1609" s="89" t="str">
        <f t="shared" ca="1" si="354"/>
        <v/>
      </c>
      <c r="L1609" s="88" t="str">
        <f t="shared" ref="L1609:L1672" si="358">IF(J1609="","",K1609-K1608)</f>
        <v/>
      </c>
      <c r="M1609" s="90" t="str">
        <f ca="1">IF(J1609="","",VALUE(LEFT(OFFSET($E$7,$H$13*($J1609-1),0),MAX(ISNUMBER(VALUE(MID(OFFSET($E$7,$H$13*($J1609-1),0),{1,2,3,4,5,6,7,8,9},1)))*{1,2,3,4,5,6,7,8,9}))))</f>
        <v/>
      </c>
      <c r="N1609" s="90" t="str">
        <f t="shared" ca="1" si="352"/>
        <v/>
      </c>
      <c r="O1609" s="91" t="str">
        <f t="shared" ref="O1609:O1672" si="359">IF(J1609="","",$K1609-$K$7)</f>
        <v/>
      </c>
      <c r="P1609" s="91" t="str">
        <f t="shared" ref="P1609:P1672" si="360">IF(J1609="","",P1608+L1609*N1609)</f>
        <v/>
      </c>
      <c r="Q1609" s="92" t="str">
        <f t="shared" si="355"/>
        <v/>
      </c>
      <c r="R1609" s="92" t="str">
        <f t="shared" ref="R1609:R1672" si="361">IF(J1609="","",Q1609^2)</f>
        <v/>
      </c>
      <c r="S1609" s="92" t="str">
        <f t="shared" ref="S1609:S1672" si="362">IF(J1609="","",R1609/2.301)</f>
        <v/>
      </c>
      <c r="T1609" s="92" t="str">
        <f t="shared" ref="T1609:T1672" si="363">IF(J1609="","",S1609*24*(K1609-K1608))</f>
        <v/>
      </c>
      <c r="U1609" s="94" t="str">
        <f t="shared" si="356"/>
        <v/>
      </c>
      <c r="V1609" s="95" t="str">
        <f t="shared" si="357"/>
        <v/>
      </c>
      <c r="W1609" s="95" t="str">
        <f t="shared" ref="W1609:W1672" si="364">IF(J1609="","",V1609*(K1609-K1608))</f>
        <v/>
      </c>
      <c r="X1609" s="96" t="str">
        <f t="shared" ref="X1609:X1672" si="365">IF(J1609="","",X1608-W1609)</f>
        <v/>
      </c>
    </row>
    <row r="1610" spans="1:24" ht="14.4" x14ac:dyDescent="0.3">
      <c r="A1610" s="13"/>
      <c r="B1610" s="13"/>
      <c r="C1610" s="13"/>
      <c r="D1610" s="46"/>
      <c r="E1610" s="66"/>
      <c r="J1610" s="88" t="str">
        <f t="shared" si="353"/>
        <v/>
      </c>
      <c r="K1610" s="89" t="str">
        <f t="shared" ca="1" si="354"/>
        <v/>
      </c>
      <c r="L1610" s="88" t="str">
        <f t="shared" si="358"/>
        <v/>
      </c>
      <c r="M1610" s="90" t="str">
        <f ca="1">IF(J1610="","",VALUE(LEFT(OFFSET($E$7,$H$13*($J1610-1),0),MAX(ISNUMBER(VALUE(MID(OFFSET($E$7,$H$13*($J1610-1),0),{1,2,3,4,5,6,7,8,9},1)))*{1,2,3,4,5,6,7,8,9}))))</f>
        <v/>
      </c>
      <c r="N1610" s="90" t="str">
        <f t="shared" ca="1" si="352"/>
        <v/>
      </c>
      <c r="O1610" s="91" t="str">
        <f t="shared" si="359"/>
        <v/>
      </c>
      <c r="P1610" s="91" t="str">
        <f t="shared" si="360"/>
        <v/>
      </c>
      <c r="Q1610" s="92" t="str">
        <f t="shared" si="355"/>
        <v/>
      </c>
      <c r="R1610" s="92" t="str">
        <f t="shared" si="361"/>
        <v/>
      </c>
      <c r="S1610" s="92" t="str">
        <f t="shared" si="362"/>
        <v/>
      </c>
      <c r="T1610" s="92" t="str">
        <f t="shared" si="363"/>
        <v/>
      </c>
      <c r="U1610" s="94" t="str">
        <f t="shared" si="356"/>
        <v/>
      </c>
      <c r="V1610" s="95" t="str">
        <f t="shared" si="357"/>
        <v/>
      </c>
      <c r="W1610" s="95" t="str">
        <f t="shared" si="364"/>
        <v/>
      </c>
      <c r="X1610" s="96" t="str">
        <f t="shared" si="365"/>
        <v/>
      </c>
    </row>
    <row r="1611" spans="1:24" ht="14.4" x14ac:dyDescent="0.3">
      <c r="A1611" s="13"/>
      <c r="B1611" s="13"/>
      <c r="C1611" s="13"/>
      <c r="D1611" s="46"/>
      <c r="E1611" s="66"/>
      <c r="J1611" s="88" t="str">
        <f t="shared" si="353"/>
        <v/>
      </c>
      <c r="K1611" s="89" t="str">
        <f t="shared" ca="1" si="354"/>
        <v/>
      </c>
      <c r="L1611" s="88" t="str">
        <f t="shared" si="358"/>
        <v/>
      </c>
      <c r="M1611" s="90" t="str">
        <f ca="1">IF(J1611="","",VALUE(LEFT(OFFSET($E$7,$H$13*($J1611-1),0),MAX(ISNUMBER(VALUE(MID(OFFSET($E$7,$H$13*($J1611-1),0),{1,2,3,4,5,6,7,8,9},1)))*{1,2,3,4,5,6,7,8,9}))))</f>
        <v/>
      </c>
      <c r="N1611" s="90" t="str">
        <f t="shared" ca="1" si="352"/>
        <v/>
      </c>
      <c r="O1611" s="91" t="str">
        <f t="shared" si="359"/>
        <v/>
      </c>
      <c r="P1611" s="91" t="str">
        <f t="shared" si="360"/>
        <v/>
      </c>
      <c r="Q1611" s="92" t="str">
        <f t="shared" si="355"/>
        <v/>
      </c>
      <c r="R1611" s="92" t="str">
        <f t="shared" si="361"/>
        <v/>
      </c>
      <c r="S1611" s="92" t="str">
        <f t="shared" si="362"/>
        <v/>
      </c>
      <c r="T1611" s="92" t="str">
        <f t="shared" si="363"/>
        <v/>
      </c>
      <c r="U1611" s="94" t="str">
        <f t="shared" si="356"/>
        <v/>
      </c>
      <c r="V1611" s="95" t="str">
        <f t="shared" si="357"/>
        <v/>
      </c>
      <c r="W1611" s="95" t="str">
        <f t="shared" si="364"/>
        <v/>
      </c>
      <c r="X1611" s="96" t="str">
        <f t="shared" si="365"/>
        <v/>
      </c>
    </row>
    <row r="1612" spans="1:24" ht="14.4" x14ac:dyDescent="0.3">
      <c r="A1612" s="13"/>
      <c r="B1612" s="13"/>
      <c r="C1612" s="13"/>
      <c r="D1612" s="46"/>
      <c r="E1612" s="66"/>
      <c r="J1612" s="88" t="str">
        <f t="shared" si="353"/>
        <v/>
      </c>
      <c r="K1612" s="89" t="str">
        <f t="shared" ca="1" si="354"/>
        <v/>
      </c>
      <c r="L1612" s="88" t="str">
        <f t="shared" si="358"/>
        <v/>
      </c>
      <c r="M1612" s="90" t="str">
        <f ca="1">IF(J1612="","",VALUE(LEFT(OFFSET($E$7,$H$13*($J1612-1),0),MAX(ISNUMBER(VALUE(MID(OFFSET($E$7,$H$13*($J1612-1),0),{1,2,3,4,5,6,7,8,9},1)))*{1,2,3,4,5,6,7,8,9}))))</f>
        <v/>
      </c>
      <c r="N1612" s="90" t="str">
        <f t="shared" ca="1" si="352"/>
        <v/>
      </c>
      <c r="O1612" s="91" t="str">
        <f t="shared" si="359"/>
        <v/>
      </c>
      <c r="P1612" s="91" t="str">
        <f t="shared" si="360"/>
        <v/>
      </c>
      <c r="Q1612" s="92" t="str">
        <f t="shared" si="355"/>
        <v/>
      </c>
      <c r="R1612" s="92" t="str">
        <f t="shared" si="361"/>
        <v/>
      </c>
      <c r="S1612" s="92" t="str">
        <f t="shared" si="362"/>
        <v/>
      </c>
      <c r="T1612" s="92" t="str">
        <f t="shared" si="363"/>
        <v/>
      </c>
      <c r="U1612" s="94" t="str">
        <f t="shared" si="356"/>
        <v/>
      </c>
      <c r="V1612" s="95" t="str">
        <f t="shared" si="357"/>
        <v/>
      </c>
      <c r="W1612" s="95" t="str">
        <f t="shared" si="364"/>
        <v/>
      </c>
      <c r="X1612" s="96" t="str">
        <f t="shared" si="365"/>
        <v/>
      </c>
    </row>
    <row r="1613" spans="1:24" ht="14.4" x14ac:dyDescent="0.3">
      <c r="A1613" s="13"/>
      <c r="B1613" s="13"/>
      <c r="C1613" s="13"/>
      <c r="D1613" s="46"/>
      <c r="E1613" s="66"/>
      <c r="J1613" s="88" t="str">
        <f t="shared" si="353"/>
        <v/>
      </c>
      <c r="K1613" s="89" t="str">
        <f t="shared" ca="1" si="354"/>
        <v/>
      </c>
      <c r="L1613" s="88" t="str">
        <f t="shared" si="358"/>
        <v/>
      </c>
      <c r="M1613" s="90" t="str">
        <f ca="1">IF(J1613="","",VALUE(LEFT(OFFSET($E$7,$H$13*($J1613-1),0),MAX(ISNUMBER(VALUE(MID(OFFSET($E$7,$H$13*($J1613-1),0),{1,2,3,4,5,6,7,8,9},1)))*{1,2,3,4,5,6,7,8,9}))))</f>
        <v/>
      </c>
      <c r="N1613" s="90" t="str">
        <f t="shared" ca="1" si="352"/>
        <v/>
      </c>
      <c r="O1613" s="91" t="str">
        <f t="shared" si="359"/>
        <v/>
      </c>
      <c r="P1613" s="91" t="str">
        <f t="shared" si="360"/>
        <v/>
      </c>
      <c r="Q1613" s="92" t="str">
        <f t="shared" si="355"/>
        <v/>
      </c>
      <c r="R1613" s="92" t="str">
        <f t="shared" si="361"/>
        <v/>
      </c>
      <c r="S1613" s="92" t="str">
        <f t="shared" si="362"/>
        <v/>
      </c>
      <c r="T1613" s="92" t="str">
        <f t="shared" si="363"/>
        <v/>
      </c>
      <c r="U1613" s="94" t="str">
        <f t="shared" si="356"/>
        <v/>
      </c>
      <c r="V1613" s="95" t="str">
        <f t="shared" si="357"/>
        <v/>
      </c>
      <c r="W1613" s="95" t="str">
        <f t="shared" si="364"/>
        <v/>
      </c>
      <c r="X1613" s="96" t="str">
        <f t="shared" si="365"/>
        <v/>
      </c>
    </row>
    <row r="1614" spans="1:24" ht="14.4" x14ac:dyDescent="0.3">
      <c r="A1614" s="13"/>
      <c r="B1614" s="13"/>
      <c r="C1614" s="13"/>
      <c r="D1614" s="46"/>
      <c r="E1614" s="66"/>
      <c r="J1614" s="88" t="str">
        <f t="shared" si="353"/>
        <v/>
      </c>
      <c r="K1614" s="89" t="str">
        <f t="shared" ca="1" si="354"/>
        <v/>
      </c>
      <c r="L1614" s="88" t="str">
        <f t="shared" si="358"/>
        <v/>
      </c>
      <c r="M1614" s="90" t="str">
        <f ca="1">IF(J1614="","",VALUE(LEFT(OFFSET($E$7,$H$13*($J1614-1),0),MAX(ISNUMBER(VALUE(MID(OFFSET($E$7,$H$13*($J1614-1),0),{1,2,3,4,5,6,7,8,9},1)))*{1,2,3,4,5,6,7,8,9}))))</f>
        <v/>
      </c>
      <c r="N1614" s="90" t="str">
        <f t="shared" ca="1" si="352"/>
        <v/>
      </c>
      <c r="O1614" s="91" t="str">
        <f t="shared" si="359"/>
        <v/>
      </c>
      <c r="P1614" s="91" t="str">
        <f t="shared" si="360"/>
        <v/>
      </c>
      <c r="Q1614" s="92" t="str">
        <f t="shared" si="355"/>
        <v/>
      </c>
      <c r="R1614" s="92" t="str">
        <f t="shared" si="361"/>
        <v/>
      </c>
      <c r="S1614" s="92" t="str">
        <f t="shared" si="362"/>
        <v/>
      </c>
      <c r="T1614" s="92" t="str">
        <f t="shared" si="363"/>
        <v/>
      </c>
      <c r="U1614" s="94" t="str">
        <f t="shared" si="356"/>
        <v/>
      </c>
      <c r="V1614" s="95" t="str">
        <f t="shared" si="357"/>
        <v/>
      </c>
      <c r="W1614" s="95" t="str">
        <f t="shared" si="364"/>
        <v/>
      </c>
      <c r="X1614" s="96" t="str">
        <f t="shared" si="365"/>
        <v/>
      </c>
    </row>
    <row r="1615" spans="1:24" ht="14.4" x14ac:dyDescent="0.3">
      <c r="A1615" s="13"/>
      <c r="B1615" s="13"/>
      <c r="C1615" s="13"/>
      <c r="D1615" s="46"/>
      <c r="E1615" s="66"/>
      <c r="J1615" s="88" t="str">
        <f t="shared" si="353"/>
        <v/>
      </c>
      <c r="K1615" s="89" t="str">
        <f t="shared" ca="1" si="354"/>
        <v/>
      </c>
      <c r="L1615" s="88" t="str">
        <f t="shared" si="358"/>
        <v/>
      </c>
      <c r="M1615" s="90" t="str">
        <f ca="1">IF(J1615="","",VALUE(LEFT(OFFSET($E$7,$H$13*($J1615-1),0),MAX(ISNUMBER(VALUE(MID(OFFSET($E$7,$H$13*($J1615-1),0),{1,2,3,4,5,6,7,8,9},1)))*{1,2,3,4,5,6,7,8,9}))))</f>
        <v/>
      </c>
      <c r="N1615" s="90" t="str">
        <f t="shared" ca="1" si="352"/>
        <v/>
      </c>
      <c r="O1615" s="91" t="str">
        <f t="shared" si="359"/>
        <v/>
      </c>
      <c r="P1615" s="91" t="str">
        <f t="shared" si="360"/>
        <v/>
      </c>
      <c r="Q1615" s="92" t="str">
        <f t="shared" si="355"/>
        <v/>
      </c>
      <c r="R1615" s="92" t="str">
        <f t="shared" si="361"/>
        <v/>
      </c>
      <c r="S1615" s="92" t="str">
        <f t="shared" si="362"/>
        <v/>
      </c>
      <c r="T1615" s="92" t="str">
        <f t="shared" si="363"/>
        <v/>
      </c>
      <c r="U1615" s="94" t="str">
        <f t="shared" si="356"/>
        <v/>
      </c>
      <c r="V1615" s="95" t="str">
        <f t="shared" si="357"/>
        <v/>
      </c>
      <c r="W1615" s="95" t="str">
        <f t="shared" si="364"/>
        <v/>
      </c>
      <c r="X1615" s="96" t="str">
        <f t="shared" si="365"/>
        <v/>
      </c>
    </row>
    <row r="1616" spans="1:24" ht="14.4" x14ac:dyDescent="0.3">
      <c r="A1616" s="13"/>
      <c r="B1616" s="13"/>
      <c r="C1616" s="13"/>
      <c r="D1616" s="46"/>
      <c r="E1616" s="66"/>
      <c r="J1616" s="88" t="str">
        <f t="shared" si="353"/>
        <v/>
      </c>
      <c r="K1616" s="89" t="str">
        <f t="shared" ca="1" si="354"/>
        <v/>
      </c>
      <c r="L1616" s="88" t="str">
        <f t="shared" si="358"/>
        <v/>
      </c>
      <c r="M1616" s="90" t="str">
        <f ca="1">IF(J1616="","",VALUE(LEFT(OFFSET($E$7,$H$13*($J1616-1),0),MAX(ISNUMBER(VALUE(MID(OFFSET($E$7,$H$13*($J1616-1),0),{1,2,3,4,5,6,7,8,9},1)))*{1,2,3,4,5,6,7,8,9}))))</f>
        <v/>
      </c>
      <c r="N1616" s="90" t="str">
        <f t="shared" ca="1" si="352"/>
        <v/>
      </c>
      <c r="O1616" s="91" t="str">
        <f t="shared" si="359"/>
        <v/>
      </c>
      <c r="P1616" s="91" t="str">
        <f t="shared" si="360"/>
        <v/>
      </c>
      <c r="Q1616" s="92" t="str">
        <f t="shared" si="355"/>
        <v/>
      </c>
      <c r="R1616" s="92" t="str">
        <f t="shared" si="361"/>
        <v/>
      </c>
      <c r="S1616" s="92" t="str">
        <f t="shared" si="362"/>
        <v/>
      </c>
      <c r="T1616" s="92" t="str">
        <f t="shared" si="363"/>
        <v/>
      </c>
      <c r="U1616" s="94" t="str">
        <f t="shared" si="356"/>
        <v/>
      </c>
      <c r="V1616" s="95" t="str">
        <f t="shared" si="357"/>
        <v/>
      </c>
      <c r="W1616" s="95" t="str">
        <f t="shared" si="364"/>
        <v/>
      </c>
      <c r="X1616" s="96" t="str">
        <f t="shared" si="365"/>
        <v/>
      </c>
    </row>
    <row r="1617" spans="1:24" ht="14.4" x14ac:dyDescent="0.3">
      <c r="A1617" s="13"/>
      <c r="B1617" s="13"/>
      <c r="C1617" s="13"/>
      <c r="D1617" s="46"/>
      <c r="E1617" s="66"/>
      <c r="J1617" s="88" t="str">
        <f t="shared" si="353"/>
        <v/>
      </c>
      <c r="K1617" s="89" t="str">
        <f t="shared" ca="1" si="354"/>
        <v/>
      </c>
      <c r="L1617" s="88" t="str">
        <f t="shared" si="358"/>
        <v/>
      </c>
      <c r="M1617" s="90" t="str">
        <f ca="1">IF(J1617="","",VALUE(LEFT(OFFSET($E$7,$H$13*($J1617-1),0),MAX(ISNUMBER(VALUE(MID(OFFSET($E$7,$H$13*($J1617-1),0),{1,2,3,4,5,6,7,8,9},1)))*{1,2,3,4,5,6,7,8,9}))))</f>
        <v/>
      </c>
      <c r="N1617" s="90" t="str">
        <f t="shared" ca="1" si="352"/>
        <v/>
      </c>
      <c r="O1617" s="91" t="str">
        <f t="shared" si="359"/>
        <v/>
      </c>
      <c r="P1617" s="91" t="str">
        <f t="shared" si="360"/>
        <v/>
      </c>
      <c r="Q1617" s="92" t="str">
        <f t="shared" si="355"/>
        <v/>
      </c>
      <c r="R1617" s="92" t="str">
        <f t="shared" si="361"/>
        <v/>
      </c>
      <c r="S1617" s="92" t="str">
        <f t="shared" si="362"/>
        <v/>
      </c>
      <c r="T1617" s="92" t="str">
        <f t="shared" si="363"/>
        <v/>
      </c>
      <c r="U1617" s="94" t="str">
        <f t="shared" si="356"/>
        <v/>
      </c>
      <c r="V1617" s="95" t="str">
        <f t="shared" si="357"/>
        <v/>
      </c>
      <c r="W1617" s="95" t="str">
        <f t="shared" si="364"/>
        <v/>
      </c>
      <c r="X1617" s="96" t="str">
        <f t="shared" si="365"/>
        <v/>
      </c>
    </row>
    <row r="1618" spans="1:24" ht="14.4" x14ac:dyDescent="0.3">
      <c r="A1618" s="13"/>
      <c r="B1618" s="13"/>
      <c r="C1618" s="13"/>
      <c r="D1618" s="46"/>
      <c r="E1618" s="66"/>
      <c r="J1618" s="88" t="str">
        <f t="shared" si="353"/>
        <v/>
      </c>
      <c r="K1618" s="89" t="str">
        <f t="shared" ca="1" si="354"/>
        <v/>
      </c>
      <c r="L1618" s="88" t="str">
        <f t="shared" si="358"/>
        <v/>
      </c>
      <c r="M1618" s="90" t="str">
        <f ca="1">IF(J1618="","",VALUE(LEFT(OFFSET($E$7,$H$13*($J1618-1),0),MAX(ISNUMBER(VALUE(MID(OFFSET($E$7,$H$13*($J1618-1),0),{1,2,3,4,5,6,7,8,9},1)))*{1,2,3,4,5,6,7,8,9}))))</f>
        <v/>
      </c>
      <c r="N1618" s="90" t="str">
        <f t="shared" ca="1" si="352"/>
        <v/>
      </c>
      <c r="O1618" s="91" t="str">
        <f t="shared" si="359"/>
        <v/>
      </c>
      <c r="P1618" s="91" t="str">
        <f t="shared" si="360"/>
        <v/>
      </c>
      <c r="Q1618" s="92" t="str">
        <f t="shared" si="355"/>
        <v/>
      </c>
      <c r="R1618" s="92" t="str">
        <f t="shared" si="361"/>
        <v/>
      </c>
      <c r="S1618" s="92" t="str">
        <f t="shared" si="362"/>
        <v/>
      </c>
      <c r="T1618" s="92" t="str">
        <f t="shared" si="363"/>
        <v/>
      </c>
      <c r="U1618" s="94" t="str">
        <f t="shared" si="356"/>
        <v/>
      </c>
      <c r="V1618" s="95" t="str">
        <f t="shared" si="357"/>
        <v/>
      </c>
      <c r="W1618" s="95" t="str">
        <f t="shared" si="364"/>
        <v/>
      </c>
      <c r="X1618" s="96" t="str">
        <f t="shared" si="365"/>
        <v/>
      </c>
    </row>
    <row r="1619" spans="1:24" ht="14.4" x14ac:dyDescent="0.3">
      <c r="A1619" s="13"/>
      <c r="B1619" s="13"/>
      <c r="C1619" s="13"/>
      <c r="D1619" s="46"/>
      <c r="E1619" s="66"/>
      <c r="J1619" s="88" t="str">
        <f t="shared" si="353"/>
        <v/>
      </c>
      <c r="K1619" s="89" t="str">
        <f t="shared" ca="1" si="354"/>
        <v/>
      </c>
      <c r="L1619" s="88" t="str">
        <f t="shared" si="358"/>
        <v/>
      </c>
      <c r="M1619" s="90" t="str">
        <f ca="1">IF(J1619="","",VALUE(LEFT(OFFSET($E$7,$H$13*($J1619-1),0),MAX(ISNUMBER(VALUE(MID(OFFSET($E$7,$H$13*($J1619-1),0),{1,2,3,4,5,6,7,8,9},1)))*{1,2,3,4,5,6,7,8,9}))))</f>
        <v/>
      </c>
      <c r="N1619" s="90" t="str">
        <f t="shared" ca="1" si="352"/>
        <v/>
      </c>
      <c r="O1619" s="91" t="str">
        <f t="shared" si="359"/>
        <v/>
      </c>
      <c r="P1619" s="91" t="str">
        <f t="shared" si="360"/>
        <v/>
      </c>
      <c r="Q1619" s="92" t="str">
        <f t="shared" si="355"/>
        <v/>
      </c>
      <c r="R1619" s="92" t="str">
        <f t="shared" si="361"/>
        <v/>
      </c>
      <c r="S1619" s="92" t="str">
        <f t="shared" si="362"/>
        <v/>
      </c>
      <c r="T1619" s="92" t="str">
        <f t="shared" si="363"/>
        <v/>
      </c>
      <c r="U1619" s="94" t="str">
        <f t="shared" si="356"/>
        <v/>
      </c>
      <c r="V1619" s="95" t="str">
        <f t="shared" si="357"/>
        <v/>
      </c>
      <c r="W1619" s="95" t="str">
        <f t="shared" si="364"/>
        <v/>
      </c>
      <c r="X1619" s="96" t="str">
        <f t="shared" si="365"/>
        <v/>
      </c>
    </row>
    <row r="1620" spans="1:24" ht="14.4" x14ac:dyDescent="0.3">
      <c r="A1620" s="13"/>
      <c r="B1620" s="13"/>
      <c r="C1620" s="13"/>
      <c r="D1620" s="46"/>
      <c r="E1620" s="66"/>
      <c r="J1620" s="88" t="str">
        <f t="shared" si="353"/>
        <v/>
      </c>
      <c r="K1620" s="89" t="str">
        <f t="shared" ca="1" si="354"/>
        <v/>
      </c>
      <c r="L1620" s="88" t="str">
        <f t="shared" si="358"/>
        <v/>
      </c>
      <c r="M1620" s="90" t="str">
        <f ca="1">IF(J1620="","",VALUE(LEFT(OFFSET($E$7,$H$13*($J1620-1),0),MAX(ISNUMBER(VALUE(MID(OFFSET($E$7,$H$13*($J1620-1),0),{1,2,3,4,5,6,7,8,9},1)))*{1,2,3,4,5,6,7,8,9}))))</f>
        <v/>
      </c>
      <c r="N1620" s="90" t="str">
        <f t="shared" ca="1" si="352"/>
        <v/>
      </c>
      <c r="O1620" s="91" t="str">
        <f t="shared" si="359"/>
        <v/>
      </c>
      <c r="P1620" s="91" t="str">
        <f t="shared" si="360"/>
        <v/>
      </c>
      <c r="Q1620" s="92" t="str">
        <f t="shared" si="355"/>
        <v/>
      </c>
      <c r="R1620" s="92" t="str">
        <f t="shared" si="361"/>
        <v/>
      </c>
      <c r="S1620" s="92" t="str">
        <f t="shared" si="362"/>
        <v/>
      </c>
      <c r="T1620" s="92" t="str">
        <f t="shared" si="363"/>
        <v/>
      </c>
      <c r="U1620" s="94" t="str">
        <f t="shared" si="356"/>
        <v/>
      </c>
      <c r="V1620" s="95" t="str">
        <f t="shared" si="357"/>
        <v/>
      </c>
      <c r="W1620" s="95" t="str">
        <f t="shared" si="364"/>
        <v/>
      </c>
      <c r="X1620" s="96" t="str">
        <f t="shared" si="365"/>
        <v/>
      </c>
    </row>
    <row r="1621" spans="1:24" ht="14.4" x14ac:dyDescent="0.3">
      <c r="A1621" s="13"/>
      <c r="B1621" s="13"/>
      <c r="C1621" s="13"/>
      <c r="D1621" s="46"/>
      <c r="E1621" s="66"/>
      <c r="J1621" s="88" t="str">
        <f t="shared" si="353"/>
        <v/>
      </c>
      <c r="K1621" s="89" t="str">
        <f t="shared" ca="1" si="354"/>
        <v/>
      </c>
      <c r="L1621" s="88" t="str">
        <f t="shared" si="358"/>
        <v/>
      </c>
      <c r="M1621" s="90" t="str">
        <f ca="1">IF(J1621="","",VALUE(LEFT(OFFSET($E$7,$H$13*($J1621-1),0),MAX(ISNUMBER(VALUE(MID(OFFSET($E$7,$H$13*($J1621-1),0),{1,2,3,4,5,6,7,8,9},1)))*{1,2,3,4,5,6,7,8,9}))))</f>
        <v/>
      </c>
      <c r="N1621" s="90" t="str">
        <f t="shared" ca="1" si="352"/>
        <v/>
      </c>
      <c r="O1621" s="91" t="str">
        <f t="shared" si="359"/>
        <v/>
      </c>
      <c r="P1621" s="91" t="str">
        <f t="shared" si="360"/>
        <v/>
      </c>
      <c r="Q1621" s="92" t="str">
        <f t="shared" si="355"/>
        <v/>
      </c>
      <c r="R1621" s="92" t="str">
        <f t="shared" si="361"/>
        <v/>
      </c>
      <c r="S1621" s="92" t="str">
        <f t="shared" si="362"/>
        <v/>
      </c>
      <c r="T1621" s="92" t="str">
        <f t="shared" si="363"/>
        <v/>
      </c>
      <c r="U1621" s="94" t="str">
        <f t="shared" si="356"/>
        <v/>
      </c>
      <c r="V1621" s="95" t="str">
        <f t="shared" si="357"/>
        <v/>
      </c>
      <c r="W1621" s="95" t="str">
        <f t="shared" si="364"/>
        <v/>
      </c>
      <c r="X1621" s="96" t="str">
        <f t="shared" si="365"/>
        <v/>
      </c>
    </row>
    <row r="1622" spans="1:24" ht="14.4" x14ac:dyDescent="0.3">
      <c r="A1622" s="13"/>
      <c r="B1622" s="13"/>
      <c r="C1622" s="13"/>
      <c r="D1622" s="46"/>
      <c r="E1622" s="66"/>
      <c r="J1622" s="88" t="str">
        <f t="shared" si="353"/>
        <v/>
      </c>
      <c r="K1622" s="89" t="str">
        <f t="shared" ca="1" si="354"/>
        <v/>
      </c>
      <c r="L1622" s="88" t="str">
        <f t="shared" si="358"/>
        <v/>
      </c>
      <c r="M1622" s="90" t="str">
        <f ca="1">IF(J1622="","",VALUE(LEFT(OFFSET($E$7,$H$13*($J1622-1),0),MAX(ISNUMBER(VALUE(MID(OFFSET($E$7,$H$13*($J1622-1),0),{1,2,3,4,5,6,7,8,9},1)))*{1,2,3,4,5,6,7,8,9}))))</f>
        <v/>
      </c>
      <c r="N1622" s="90" t="str">
        <f t="shared" ca="1" si="352"/>
        <v/>
      </c>
      <c r="O1622" s="91" t="str">
        <f t="shared" si="359"/>
        <v/>
      </c>
      <c r="P1622" s="91" t="str">
        <f t="shared" si="360"/>
        <v/>
      </c>
      <c r="Q1622" s="92" t="str">
        <f t="shared" si="355"/>
        <v/>
      </c>
      <c r="R1622" s="92" t="str">
        <f t="shared" si="361"/>
        <v/>
      </c>
      <c r="S1622" s="92" t="str">
        <f t="shared" si="362"/>
        <v/>
      </c>
      <c r="T1622" s="92" t="str">
        <f t="shared" si="363"/>
        <v/>
      </c>
      <c r="U1622" s="94" t="str">
        <f t="shared" si="356"/>
        <v/>
      </c>
      <c r="V1622" s="95" t="str">
        <f t="shared" si="357"/>
        <v/>
      </c>
      <c r="W1622" s="95" t="str">
        <f t="shared" si="364"/>
        <v/>
      </c>
      <c r="X1622" s="96" t="str">
        <f t="shared" si="365"/>
        <v/>
      </c>
    </row>
    <row r="1623" spans="1:24" ht="14.4" x14ac:dyDescent="0.3">
      <c r="A1623" s="13"/>
      <c r="B1623" s="13"/>
      <c r="C1623" s="13"/>
      <c r="D1623" s="46"/>
      <c r="E1623" s="66"/>
      <c r="J1623" s="88" t="str">
        <f t="shared" si="353"/>
        <v/>
      </c>
      <c r="K1623" s="89" t="str">
        <f t="shared" ca="1" si="354"/>
        <v/>
      </c>
      <c r="L1623" s="88" t="str">
        <f t="shared" si="358"/>
        <v/>
      </c>
      <c r="M1623" s="90" t="str">
        <f ca="1">IF(J1623="","",VALUE(LEFT(OFFSET($E$7,$H$13*($J1623-1),0),MAX(ISNUMBER(VALUE(MID(OFFSET($E$7,$H$13*($J1623-1),0),{1,2,3,4,5,6,7,8,9},1)))*{1,2,3,4,5,6,7,8,9}))))</f>
        <v/>
      </c>
      <c r="N1623" s="90" t="str">
        <f t="shared" ca="1" si="352"/>
        <v/>
      </c>
      <c r="O1623" s="91" t="str">
        <f t="shared" si="359"/>
        <v/>
      </c>
      <c r="P1623" s="91" t="str">
        <f t="shared" si="360"/>
        <v/>
      </c>
      <c r="Q1623" s="92" t="str">
        <f t="shared" si="355"/>
        <v/>
      </c>
      <c r="R1623" s="92" t="str">
        <f t="shared" si="361"/>
        <v/>
      </c>
      <c r="S1623" s="92" t="str">
        <f t="shared" si="362"/>
        <v/>
      </c>
      <c r="T1623" s="92" t="str">
        <f t="shared" si="363"/>
        <v/>
      </c>
      <c r="U1623" s="94" t="str">
        <f t="shared" si="356"/>
        <v/>
      </c>
      <c r="V1623" s="95" t="str">
        <f t="shared" si="357"/>
        <v/>
      </c>
      <c r="W1623" s="95" t="str">
        <f t="shared" si="364"/>
        <v/>
      </c>
      <c r="X1623" s="96" t="str">
        <f t="shared" si="365"/>
        <v/>
      </c>
    </row>
    <row r="1624" spans="1:24" ht="14.4" x14ac:dyDescent="0.3">
      <c r="A1624" s="13"/>
      <c r="B1624" s="13"/>
      <c r="C1624" s="13"/>
      <c r="D1624" s="46"/>
      <c r="E1624" s="66"/>
      <c r="J1624" s="88" t="str">
        <f t="shared" si="353"/>
        <v/>
      </c>
      <c r="K1624" s="89" t="str">
        <f t="shared" ca="1" si="354"/>
        <v/>
      </c>
      <c r="L1624" s="88" t="str">
        <f t="shared" si="358"/>
        <v/>
      </c>
      <c r="M1624" s="90" t="str">
        <f ca="1">IF(J1624="","",VALUE(LEFT(OFFSET($E$7,$H$13*($J1624-1),0),MAX(ISNUMBER(VALUE(MID(OFFSET($E$7,$H$13*($J1624-1),0),{1,2,3,4,5,6,7,8,9},1)))*{1,2,3,4,5,6,7,8,9}))))</f>
        <v/>
      </c>
      <c r="N1624" s="90" t="str">
        <f t="shared" ca="1" si="352"/>
        <v/>
      </c>
      <c r="O1624" s="91" t="str">
        <f t="shared" si="359"/>
        <v/>
      </c>
      <c r="P1624" s="91" t="str">
        <f t="shared" si="360"/>
        <v/>
      </c>
      <c r="Q1624" s="92" t="str">
        <f t="shared" si="355"/>
        <v/>
      </c>
      <c r="R1624" s="92" t="str">
        <f t="shared" si="361"/>
        <v/>
      </c>
      <c r="S1624" s="92" t="str">
        <f t="shared" si="362"/>
        <v/>
      </c>
      <c r="T1624" s="92" t="str">
        <f t="shared" si="363"/>
        <v/>
      </c>
      <c r="U1624" s="94" t="str">
        <f t="shared" si="356"/>
        <v/>
      </c>
      <c r="V1624" s="95" t="str">
        <f t="shared" si="357"/>
        <v/>
      </c>
      <c r="W1624" s="95" t="str">
        <f t="shared" si="364"/>
        <v/>
      </c>
      <c r="X1624" s="96" t="str">
        <f t="shared" si="365"/>
        <v/>
      </c>
    </row>
    <row r="1625" spans="1:24" ht="14.4" x14ac:dyDescent="0.3">
      <c r="A1625" s="13"/>
      <c r="B1625" s="13"/>
      <c r="C1625" s="13"/>
      <c r="D1625" s="46"/>
      <c r="E1625" s="66"/>
      <c r="J1625" s="88" t="str">
        <f t="shared" si="353"/>
        <v/>
      </c>
      <c r="K1625" s="89" t="str">
        <f t="shared" ca="1" si="354"/>
        <v/>
      </c>
      <c r="L1625" s="88" t="str">
        <f t="shared" si="358"/>
        <v/>
      </c>
      <c r="M1625" s="90" t="str">
        <f ca="1">IF(J1625="","",VALUE(LEFT(OFFSET($E$7,$H$13*($J1625-1),0),MAX(ISNUMBER(VALUE(MID(OFFSET($E$7,$H$13*($J1625-1),0),{1,2,3,4,5,6,7,8,9},1)))*{1,2,3,4,5,6,7,8,9}))))</f>
        <v/>
      </c>
      <c r="N1625" s="90" t="str">
        <f t="shared" ca="1" si="352"/>
        <v/>
      </c>
      <c r="O1625" s="91" t="str">
        <f t="shared" si="359"/>
        <v/>
      </c>
      <c r="P1625" s="91" t="str">
        <f t="shared" si="360"/>
        <v/>
      </c>
      <c r="Q1625" s="92" t="str">
        <f t="shared" si="355"/>
        <v/>
      </c>
      <c r="R1625" s="92" t="str">
        <f t="shared" si="361"/>
        <v/>
      </c>
      <c r="S1625" s="92" t="str">
        <f t="shared" si="362"/>
        <v/>
      </c>
      <c r="T1625" s="92" t="str">
        <f t="shared" si="363"/>
        <v/>
      </c>
      <c r="U1625" s="94" t="str">
        <f t="shared" si="356"/>
        <v/>
      </c>
      <c r="V1625" s="95" t="str">
        <f t="shared" si="357"/>
        <v/>
      </c>
      <c r="W1625" s="95" t="str">
        <f t="shared" si="364"/>
        <v/>
      </c>
      <c r="X1625" s="96" t="str">
        <f t="shared" si="365"/>
        <v/>
      </c>
    </row>
    <row r="1626" spans="1:24" ht="14.4" x14ac:dyDescent="0.3">
      <c r="A1626" s="13"/>
      <c r="B1626" s="13"/>
      <c r="C1626" s="13"/>
      <c r="D1626" s="46"/>
      <c r="E1626" s="66"/>
      <c r="J1626" s="88" t="str">
        <f t="shared" si="353"/>
        <v/>
      </c>
      <c r="K1626" s="89" t="str">
        <f t="shared" ca="1" si="354"/>
        <v/>
      </c>
      <c r="L1626" s="88" t="str">
        <f t="shared" si="358"/>
        <v/>
      </c>
      <c r="M1626" s="90" t="str">
        <f ca="1">IF(J1626="","",VALUE(LEFT(OFFSET($E$7,$H$13*($J1626-1),0),MAX(ISNUMBER(VALUE(MID(OFFSET($E$7,$H$13*($J1626-1),0),{1,2,3,4,5,6,7,8,9},1)))*{1,2,3,4,5,6,7,8,9}))))</f>
        <v/>
      </c>
      <c r="N1626" s="90" t="str">
        <f t="shared" ca="1" si="352"/>
        <v/>
      </c>
      <c r="O1626" s="91" t="str">
        <f t="shared" si="359"/>
        <v/>
      </c>
      <c r="P1626" s="91" t="str">
        <f t="shared" si="360"/>
        <v/>
      </c>
      <c r="Q1626" s="92" t="str">
        <f t="shared" si="355"/>
        <v/>
      </c>
      <c r="R1626" s="92" t="str">
        <f t="shared" si="361"/>
        <v/>
      </c>
      <c r="S1626" s="92" t="str">
        <f t="shared" si="362"/>
        <v/>
      </c>
      <c r="T1626" s="92" t="str">
        <f t="shared" si="363"/>
        <v/>
      </c>
      <c r="U1626" s="94" t="str">
        <f t="shared" si="356"/>
        <v/>
      </c>
      <c r="V1626" s="95" t="str">
        <f t="shared" si="357"/>
        <v/>
      </c>
      <c r="W1626" s="95" t="str">
        <f t="shared" si="364"/>
        <v/>
      </c>
      <c r="X1626" s="96" t="str">
        <f t="shared" si="365"/>
        <v/>
      </c>
    </row>
    <row r="1627" spans="1:24" ht="14.4" x14ac:dyDescent="0.3">
      <c r="A1627" s="13"/>
      <c r="B1627" s="13"/>
      <c r="C1627" s="13"/>
      <c r="D1627" s="46"/>
      <c r="E1627" s="66"/>
      <c r="J1627" s="88" t="str">
        <f t="shared" si="353"/>
        <v/>
      </c>
      <c r="K1627" s="89" t="str">
        <f t="shared" ca="1" si="354"/>
        <v/>
      </c>
      <c r="L1627" s="88" t="str">
        <f t="shared" si="358"/>
        <v/>
      </c>
      <c r="M1627" s="90" t="str">
        <f ca="1">IF(J1627="","",VALUE(LEFT(OFFSET($E$7,$H$13*($J1627-1),0),MAX(ISNUMBER(VALUE(MID(OFFSET($E$7,$H$13*($J1627-1),0),{1,2,3,4,5,6,7,8,9},1)))*{1,2,3,4,5,6,7,8,9}))))</f>
        <v/>
      </c>
      <c r="N1627" s="90" t="str">
        <f t="shared" ca="1" si="352"/>
        <v/>
      </c>
      <c r="O1627" s="91" t="str">
        <f t="shared" si="359"/>
        <v/>
      </c>
      <c r="P1627" s="91" t="str">
        <f t="shared" si="360"/>
        <v/>
      </c>
      <c r="Q1627" s="92" t="str">
        <f t="shared" si="355"/>
        <v/>
      </c>
      <c r="R1627" s="92" t="str">
        <f t="shared" si="361"/>
        <v/>
      </c>
      <c r="S1627" s="92" t="str">
        <f t="shared" si="362"/>
        <v/>
      </c>
      <c r="T1627" s="92" t="str">
        <f t="shared" si="363"/>
        <v/>
      </c>
      <c r="U1627" s="94" t="str">
        <f t="shared" si="356"/>
        <v/>
      </c>
      <c r="V1627" s="95" t="str">
        <f t="shared" si="357"/>
        <v/>
      </c>
      <c r="W1627" s="95" t="str">
        <f t="shared" si="364"/>
        <v/>
      </c>
      <c r="X1627" s="96" t="str">
        <f t="shared" si="365"/>
        <v/>
      </c>
    </row>
    <row r="1628" spans="1:24" ht="14.4" x14ac:dyDescent="0.3">
      <c r="A1628" s="13"/>
      <c r="B1628" s="13"/>
      <c r="C1628" s="13"/>
      <c r="D1628" s="46"/>
      <c r="E1628" s="66"/>
      <c r="J1628" s="88" t="str">
        <f t="shared" si="353"/>
        <v/>
      </c>
      <c r="K1628" s="89" t="str">
        <f t="shared" ca="1" si="354"/>
        <v/>
      </c>
      <c r="L1628" s="88" t="str">
        <f t="shared" si="358"/>
        <v/>
      </c>
      <c r="M1628" s="90" t="str">
        <f ca="1">IF(J1628="","",VALUE(LEFT(OFFSET($E$7,$H$13*($J1628-1),0),MAX(ISNUMBER(VALUE(MID(OFFSET($E$7,$H$13*($J1628-1),0),{1,2,3,4,5,6,7,8,9},1)))*{1,2,3,4,5,6,7,8,9}))))</f>
        <v/>
      </c>
      <c r="N1628" s="90" t="str">
        <f t="shared" ca="1" si="352"/>
        <v/>
      </c>
      <c r="O1628" s="91" t="str">
        <f t="shared" si="359"/>
        <v/>
      </c>
      <c r="P1628" s="91" t="str">
        <f t="shared" si="360"/>
        <v/>
      </c>
      <c r="Q1628" s="92" t="str">
        <f t="shared" si="355"/>
        <v/>
      </c>
      <c r="R1628" s="92" t="str">
        <f t="shared" si="361"/>
        <v/>
      </c>
      <c r="S1628" s="92" t="str">
        <f t="shared" si="362"/>
        <v/>
      </c>
      <c r="T1628" s="92" t="str">
        <f t="shared" si="363"/>
        <v/>
      </c>
      <c r="U1628" s="94" t="str">
        <f t="shared" si="356"/>
        <v/>
      </c>
      <c r="V1628" s="95" t="str">
        <f t="shared" si="357"/>
        <v/>
      </c>
      <c r="W1628" s="95" t="str">
        <f t="shared" si="364"/>
        <v/>
      </c>
      <c r="X1628" s="96" t="str">
        <f t="shared" si="365"/>
        <v/>
      </c>
    </row>
    <row r="1629" spans="1:24" ht="14.4" x14ac:dyDescent="0.3">
      <c r="A1629" s="13"/>
      <c r="B1629" s="13"/>
      <c r="C1629" s="13"/>
      <c r="D1629" s="46"/>
      <c r="E1629" s="66"/>
      <c r="J1629" s="88" t="str">
        <f t="shared" si="353"/>
        <v/>
      </c>
      <c r="K1629" s="89" t="str">
        <f t="shared" ca="1" si="354"/>
        <v/>
      </c>
      <c r="L1629" s="88" t="str">
        <f t="shared" si="358"/>
        <v/>
      </c>
      <c r="M1629" s="90" t="str">
        <f ca="1">IF(J1629="","",VALUE(LEFT(OFFSET($E$7,$H$13*($J1629-1),0),MAX(ISNUMBER(VALUE(MID(OFFSET($E$7,$H$13*($J1629-1),0),{1,2,3,4,5,6,7,8,9},1)))*{1,2,3,4,5,6,7,8,9}))))</f>
        <v/>
      </c>
      <c r="N1629" s="90" t="str">
        <f t="shared" ca="1" si="352"/>
        <v/>
      </c>
      <c r="O1629" s="91" t="str">
        <f t="shared" si="359"/>
        <v/>
      </c>
      <c r="P1629" s="91" t="str">
        <f t="shared" si="360"/>
        <v/>
      </c>
      <c r="Q1629" s="92" t="str">
        <f t="shared" si="355"/>
        <v/>
      </c>
      <c r="R1629" s="92" t="str">
        <f t="shared" si="361"/>
        <v/>
      </c>
      <c r="S1629" s="92" t="str">
        <f t="shared" si="362"/>
        <v/>
      </c>
      <c r="T1629" s="92" t="str">
        <f t="shared" si="363"/>
        <v/>
      </c>
      <c r="U1629" s="94" t="str">
        <f t="shared" si="356"/>
        <v/>
      </c>
      <c r="V1629" s="95" t="str">
        <f t="shared" si="357"/>
        <v/>
      </c>
      <c r="W1629" s="95" t="str">
        <f t="shared" si="364"/>
        <v/>
      </c>
      <c r="X1629" s="96" t="str">
        <f t="shared" si="365"/>
        <v/>
      </c>
    </row>
    <row r="1630" spans="1:24" ht="14.4" x14ac:dyDescent="0.3">
      <c r="A1630" s="13"/>
      <c r="B1630" s="13"/>
      <c r="C1630" s="13"/>
      <c r="D1630" s="46"/>
      <c r="E1630" s="66"/>
      <c r="J1630" s="88" t="str">
        <f t="shared" si="353"/>
        <v/>
      </c>
      <c r="K1630" s="89" t="str">
        <f t="shared" ca="1" si="354"/>
        <v/>
      </c>
      <c r="L1630" s="88" t="str">
        <f t="shared" si="358"/>
        <v/>
      </c>
      <c r="M1630" s="90" t="str">
        <f ca="1">IF(J1630="","",VALUE(LEFT(OFFSET($E$7,$H$13*($J1630-1),0),MAX(ISNUMBER(VALUE(MID(OFFSET($E$7,$H$13*($J1630-1),0),{1,2,3,4,5,6,7,8,9},1)))*{1,2,3,4,5,6,7,8,9}))))</f>
        <v/>
      </c>
      <c r="N1630" s="90" t="str">
        <f t="shared" ca="1" si="352"/>
        <v/>
      </c>
      <c r="O1630" s="91" t="str">
        <f t="shared" si="359"/>
        <v/>
      </c>
      <c r="P1630" s="91" t="str">
        <f t="shared" si="360"/>
        <v/>
      </c>
      <c r="Q1630" s="92" t="str">
        <f t="shared" si="355"/>
        <v/>
      </c>
      <c r="R1630" s="92" t="str">
        <f t="shared" si="361"/>
        <v/>
      </c>
      <c r="S1630" s="92" t="str">
        <f t="shared" si="362"/>
        <v/>
      </c>
      <c r="T1630" s="92" t="str">
        <f t="shared" si="363"/>
        <v/>
      </c>
      <c r="U1630" s="94" t="str">
        <f t="shared" si="356"/>
        <v/>
      </c>
      <c r="V1630" s="95" t="str">
        <f t="shared" si="357"/>
        <v/>
      </c>
      <c r="W1630" s="95" t="str">
        <f t="shared" si="364"/>
        <v/>
      </c>
      <c r="X1630" s="96" t="str">
        <f t="shared" si="365"/>
        <v/>
      </c>
    </row>
    <row r="1631" spans="1:24" ht="14.4" x14ac:dyDescent="0.3">
      <c r="A1631" s="13"/>
      <c r="B1631" s="13"/>
      <c r="C1631" s="13"/>
      <c r="D1631" s="46"/>
      <c r="E1631" s="66"/>
      <c r="J1631" s="88" t="str">
        <f t="shared" si="353"/>
        <v/>
      </c>
      <c r="K1631" s="89" t="str">
        <f t="shared" ca="1" si="354"/>
        <v/>
      </c>
      <c r="L1631" s="88" t="str">
        <f t="shared" si="358"/>
        <v/>
      </c>
      <c r="M1631" s="90" t="str">
        <f ca="1">IF(J1631="","",VALUE(LEFT(OFFSET($E$7,$H$13*($J1631-1),0),MAX(ISNUMBER(VALUE(MID(OFFSET($E$7,$H$13*($J1631-1),0),{1,2,3,4,5,6,7,8,9},1)))*{1,2,3,4,5,6,7,8,9}))))</f>
        <v/>
      </c>
      <c r="N1631" s="90" t="str">
        <f t="shared" ca="1" si="352"/>
        <v/>
      </c>
      <c r="O1631" s="91" t="str">
        <f t="shared" si="359"/>
        <v/>
      </c>
      <c r="P1631" s="91" t="str">
        <f t="shared" si="360"/>
        <v/>
      </c>
      <c r="Q1631" s="92" t="str">
        <f t="shared" si="355"/>
        <v/>
      </c>
      <c r="R1631" s="92" t="str">
        <f t="shared" si="361"/>
        <v/>
      </c>
      <c r="S1631" s="92" t="str">
        <f t="shared" si="362"/>
        <v/>
      </c>
      <c r="T1631" s="92" t="str">
        <f t="shared" si="363"/>
        <v/>
      </c>
      <c r="U1631" s="94" t="str">
        <f t="shared" si="356"/>
        <v/>
      </c>
      <c r="V1631" s="95" t="str">
        <f t="shared" si="357"/>
        <v/>
      </c>
      <c r="W1631" s="95" t="str">
        <f t="shared" si="364"/>
        <v/>
      </c>
      <c r="X1631" s="96" t="str">
        <f t="shared" si="365"/>
        <v/>
      </c>
    </row>
    <row r="1632" spans="1:24" ht="14.4" x14ac:dyDescent="0.3">
      <c r="A1632" s="13"/>
      <c r="B1632" s="13"/>
      <c r="C1632" s="13"/>
      <c r="D1632" s="46"/>
      <c r="E1632" s="66"/>
      <c r="J1632" s="88" t="str">
        <f t="shared" si="353"/>
        <v/>
      </c>
      <c r="K1632" s="89" t="str">
        <f t="shared" ca="1" si="354"/>
        <v/>
      </c>
      <c r="L1632" s="88" t="str">
        <f t="shared" si="358"/>
        <v/>
      </c>
      <c r="M1632" s="90" t="str">
        <f ca="1">IF(J1632="","",VALUE(LEFT(OFFSET($E$7,$H$13*($J1632-1),0),MAX(ISNUMBER(VALUE(MID(OFFSET($E$7,$H$13*($J1632-1),0),{1,2,3,4,5,6,7,8,9},1)))*{1,2,3,4,5,6,7,8,9}))))</f>
        <v/>
      </c>
      <c r="N1632" s="90" t="str">
        <f t="shared" ca="1" si="352"/>
        <v/>
      </c>
      <c r="O1632" s="91" t="str">
        <f t="shared" si="359"/>
        <v/>
      </c>
      <c r="P1632" s="91" t="str">
        <f t="shared" si="360"/>
        <v/>
      </c>
      <c r="Q1632" s="92" t="str">
        <f t="shared" si="355"/>
        <v/>
      </c>
      <c r="R1632" s="92" t="str">
        <f t="shared" si="361"/>
        <v/>
      </c>
      <c r="S1632" s="92" t="str">
        <f t="shared" si="362"/>
        <v/>
      </c>
      <c r="T1632" s="92" t="str">
        <f t="shared" si="363"/>
        <v/>
      </c>
      <c r="U1632" s="94" t="str">
        <f t="shared" si="356"/>
        <v/>
      </c>
      <c r="V1632" s="95" t="str">
        <f t="shared" si="357"/>
        <v/>
      </c>
      <c r="W1632" s="95" t="str">
        <f t="shared" si="364"/>
        <v/>
      </c>
      <c r="X1632" s="96" t="str">
        <f t="shared" si="365"/>
        <v/>
      </c>
    </row>
    <row r="1633" spans="1:24" ht="14.4" x14ac:dyDescent="0.3">
      <c r="A1633" s="13"/>
      <c r="B1633" s="13"/>
      <c r="C1633" s="13"/>
      <c r="D1633" s="46"/>
      <c r="E1633" s="66"/>
      <c r="J1633" s="88" t="str">
        <f t="shared" si="353"/>
        <v/>
      </c>
      <c r="K1633" s="89" t="str">
        <f t="shared" ca="1" si="354"/>
        <v/>
      </c>
      <c r="L1633" s="88" t="str">
        <f t="shared" si="358"/>
        <v/>
      </c>
      <c r="M1633" s="90" t="str">
        <f ca="1">IF(J1633="","",VALUE(LEFT(OFFSET($E$7,$H$13*($J1633-1),0),MAX(ISNUMBER(VALUE(MID(OFFSET($E$7,$H$13*($J1633-1),0),{1,2,3,4,5,6,7,8,9},1)))*{1,2,3,4,5,6,7,8,9}))))</f>
        <v/>
      </c>
      <c r="N1633" s="90" t="str">
        <f t="shared" ca="1" si="352"/>
        <v/>
      </c>
      <c r="O1633" s="91" t="str">
        <f t="shared" si="359"/>
        <v/>
      </c>
      <c r="P1633" s="91" t="str">
        <f t="shared" si="360"/>
        <v/>
      </c>
      <c r="Q1633" s="92" t="str">
        <f t="shared" si="355"/>
        <v/>
      </c>
      <c r="R1633" s="92" t="str">
        <f t="shared" si="361"/>
        <v/>
      </c>
      <c r="S1633" s="92" t="str">
        <f t="shared" si="362"/>
        <v/>
      </c>
      <c r="T1633" s="92" t="str">
        <f t="shared" si="363"/>
        <v/>
      </c>
      <c r="U1633" s="94" t="str">
        <f t="shared" si="356"/>
        <v/>
      </c>
      <c r="V1633" s="95" t="str">
        <f t="shared" si="357"/>
        <v/>
      </c>
      <c r="W1633" s="95" t="str">
        <f t="shared" si="364"/>
        <v/>
      </c>
      <c r="X1633" s="96" t="str">
        <f t="shared" si="365"/>
        <v/>
      </c>
    </row>
    <row r="1634" spans="1:24" ht="14.4" x14ac:dyDescent="0.3">
      <c r="A1634" s="13"/>
      <c r="B1634" s="13"/>
      <c r="C1634" s="13"/>
      <c r="D1634" s="46"/>
      <c r="E1634" s="66"/>
      <c r="J1634" s="88" t="str">
        <f t="shared" si="353"/>
        <v/>
      </c>
      <c r="K1634" s="89" t="str">
        <f t="shared" ca="1" si="354"/>
        <v/>
      </c>
      <c r="L1634" s="88" t="str">
        <f t="shared" si="358"/>
        <v/>
      </c>
      <c r="M1634" s="90" t="str">
        <f ca="1">IF(J1634="","",VALUE(LEFT(OFFSET($E$7,$H$13*($J1634-1),0),MAX(ISNUMBER(VALUE(MID(OFFSET($E$7,$H$13*($J1634-1),0),{1,2,3,4,5,6,7,8,9},1)))*{1,2,3,4,5,6,7,8,9}))))</f>
        <v/>
      </c>
      <c r="N1634" s="90" t="str">
        <f t="shared" ca="1" si="352"/>
        <v/>
      </c>
      <c r="O1634" s="91" t="str">
        <f t="shared" si="359"/>
        <v/>
      </c>
      <c r="P1634" s="91" t="str">
        <f t="shared" si="360"/>
        <v/>
      </c>
      <c r="Q1634" s="92" t="str">
        <f t="shared" si="355"/>
        <v/>
      </c>
      <c r="R1634" s="92" t="str">
        <f t="shared" si="361"/>
        <v/>
      </c>
      <c r="S1634" s="92" t="str">
        <f t="shared" si="362"/>
        <v/>
      </c>
      <c r="T1634" s="92" t="str">
        <f t="shared" si="363"/>
        <v/>
      </c>
      <c r="U1634" s="94" t="str">
        <f t="shared" si="356"/>
        <v/>
      </c>
      <c r="V1634" s="95" t="str">
        <f t="shared" si="357"/>
        <v/>
      </c>
      <c r="W1634" s="95" t="str">
        <f t="shared" si="364"/>
        <v/>
      </c>
      <c r="X1634" s="96" t="str">
        <f t="shared" si="365"/>
        <v/>
      </c>
    </row>
    <row r="1635" spans="1:24" ht="14.4" x14ac:dyDescent="0.3">
      <c r="A1635" s="13"/>
      <c r="B1635" s="13"/>
      <c r="C1635" s="13"/>
      <c r="D1635" s="46"/>
      <c r="E1635" s="66"/>
      <c r="J1635" s="88" t="str">
        <f t="shared" si="353"/>
        <v/>
      </c>
      <c r="K1635" s="89" t="str">
        <f t="shared" ca="1" si="354"/>
        <v/>
      </c>
      <c r="L1635" s="88" t="str">
        <f t="shared" si="358"/>
        <v/>
      </c>
      <c r="M1635" s="90" t="str">
        <f ca="1">IF(J1635="","",VALUE(LEFT(OFFSET($E$7,$H$13*($J1635-1),0),MAX(ISNUMBER(VALUE(MID(OFFSET($E$7,$H$13*($J1635-1),0),{1,2,3,4,5,6,7,8,9},1)))*{1,2,3,4,5,6,7,8,9}))))</f>
        <v/>
      </c>
      <c r="N1635" s="90" t="str">
        <f t="shared" ca="1" si="352"/>
        <v/>
      </c>
      <c r="O1635" s="91" t="str">
        <f t="shared" si="359"/>
        <v/>
      </c>
      <c r="P1635" s="91" t="str">
        <f t="shared" si="360"/>
        <v/>
      </c>
      <c r="Q1635" s="92" t="str">
        <f t="shared" si="355"/>
        <v/>
      </c>
      <c r="R1635" s="92" t="str">
        <f t="shared" si="361"/>
        <v/>
      </c>
      <c r="S1635" s="92" t="str">
        <f t="shared" si="362"/>
        <v/>
      </c>
      <c r="T1635" s="92" t="str">
        <f t="shared" si="363"/>
        <v/>
      </c>
      <c r="U1635" s="94" t="str">
        <f t="shared" si="356"/>
        <v/>
      </c>
      <c r="V1635" s="95" t="str">
        <f t="shared" si="357"/>
        <v/>
      </c>
      <c r="W1635" s="95" t="str">
        <f t="shared" si="364"/>
        <v/>
      </c>
      <c r="X1635" s="96" t="str">
        <f t="shared" si="365"/>
        <v/>
      </c>
    </row>
    <row r="1636" spans="1:24" ht="14.4" x14ac:dyDescent="0.3">
      <c r="A1636" s="13"/>
      <c r="B1636" s="13"/>
      <c r="C1636" s="13"/>
      <c r="D1636" s="46"/>
      <c r="E1636" s="66"/>
      <c r="J1636" s="88" t="str">
        <f t="shared" si="353"/>
        <v/>
      </c>
      <c r="K1636" s="89" t="str">
        <f t="shared" ca="1" si="354"/>
        <v/>
      </c>
      <c r="L1636" s="88" t="str">
        <f t="shared" si="358"/>
        <v/>
      </c>
      <c r="M1636" s="90" t="str">
        <f ca="1">IF(J1636="","",VALUE(LEFT(OFFSET($E$7,$H$13*($J1636-1),0),MAX(ISNUMBER(VALUE(MID(OFFSET($E$7,$H$13*($J1636-1),0),{1,2,3,4,5,6,7,8,9},1)))*{1,2,3,4,5,6,7,8,9}))))</f>
        <v/>
      </c>
      <c r="N1636" s="90" t="str">
        <f t="shared" ca="1" si="352"/>
        <v/>
      </c>
      <c r="O1636" s="91" t="str">
        <f t="shared" si="359"/>
        <v/>
      </c>
      <c r="P1636" s="91" t="str">
        <f t="shared" si="360"/>
        <v/>
      </c>
      <c r="Q1636" s="92" t="str">
        <f t="shared" si="355"/>
        <v/>
      </c>
      <c r="R1636" s="92" t="str">
        <f t="shared" si="361"/>
        <v/>
      </c>
      <c r="S1636" s="92" t="str">
        <f t="shared" si="362"/>
        <v/>
      </c>
      <c r="T1636" s="92" t="str">
        <f t="shared" si="363"/>
        <v/>
      </c>
      <c r="U1636" s="94" t="str">
        <f t="shared" si="356"/>
        <v/>
      </c>
      <c r="V1636" s="95" t="str">
        <f t="shared" si="357"/>
        <v/>
      </c>
      <c r="W1636" s="95" t="str">
        <f t="shared" si="364"/>
        <v/>
      </c>
      <c r="X1636" s="96" t="str">
        <f t="shared" si="365"/>
        <v/>
      </c>
    </row>
    <row r="1637" spans="1:24" ht="14.4" x14ac:dyDescent="0.3">
      <c r="A1637" s="13"/>
      <c r="B1637" s="13"/>
      <c r="C1637" s="13"/>
      <c r="D1637" s="46"/>
      <c r="E1637" s="66"/>
      <c r="J1637" s="88" t="str">
        <f t="shared" si="353"/>
        <v/>
      </c>
      <c r="K1637" s="89" t="str">
        <f t="shared" ca="1" si="354"/>
        <v/>
      </c>
      <c r="L1637" s="88" t="str">
        <f t="shared" si="358"/>
        <v/>
      </c>
      <c r="M1637" s="90" t="str">
        <f ca="1">IF(J1637="","",VALUE(LEFT(OFFSET($E$7,$H$13*($J1637-1),0),MAX(ISNUMBER(VALUE(MID(OFFSET($E$7,$H$13*($J1637-1),0),{1,2,3,4,5,6,7,8,9},1)))*{1,2,3,4,5,6,7,8,9}))))</f>
        <v/>
      </c>
      <c r="N1637" s="90" t="str">
        <f t="shared" ca="1" si="352"/>
        <v/>
      </c>
      <c r="O1637" s="91" t="str">
        <f t="shared" si="359"/>
        <v/>
      </c>
      <c r="P1637" s="91" t="str">
        <f t="shared" si="360"/>
        <v/>
      </c>
      <c r="Q1637" s="92" t="str">
        <f t="shared" si="355"/>
        <v/>
      </c>
      <c r="R1637" s="92" t="str">
        <f t="shared" si="361"/>
        <v/>
      </c>
      <c r="S1637" s="92" t="str">
        <f t="shared" si="362"/>
        <v/>
      </c>
      <c r="T1637" s="92" t="str">
        <f t="shared" si="363"/>
        <v/>
      </c>
      <c r="U1637" s="94" t="str">
        <f t="shared" si="356"/>
        <v/>
      </c>
      <c r="V1637" s="95" t="str">
        <f t="shared" si="357"/>
        <v/>
      </c>
      <c r="W1637" s="95" t="str">
        <f t="shared" si="364"/>
        <v/>
      </c>
      <c r="X1637" s="96" t="str">
        <f t="shared" si="365"/>
        <v/>
      </c>
    </row>
    <row r="1638" spans="1:24" ht="14.4" x14ac:dyDescent="0.3">
      <c r="A1638" s="13"/>
      <c r="B1638" s="13"/>
      <c r="C1638" s="13"/>
      <c r="D1638" s="46"/>
      <c r="E1638" s="66"/>
      <c r="J1638" s="88" t="str">
        <f t="shared" si="353"/>
        <v/>
      </c>
      <c r="K1638" s="89" t="str">
        <f t="shared" ca="1" si="354"/>
        <v/>
      </c>
      <c r="L1638" s="88" t="str">
        <f t="shared" si="358"/>
        <v/>
      </c>
      <c r="M1638" s="90" t="str">
        <f ca="1">IF(J1638="","",VALUE(LEFT(OFFSET($E$7,$H$13*($J1638-1),0),MAX(ISNUMBER(VALUE(MID(OFFSET($E$7,$H$13*($J1638-1),0),{1,2,3,4,5,6,7,8,9},1)))*{1,2,3,4,5,6,7,8,9}))))</f>
        <v/>
      </c>
      <c r="N1638" s="90" t="str">
        <f t="shared" ca="1" si="352"/>
        <v/>
      </c>
      <c r="O1638" s="91" t="str">
        <f t="shared" si="359"/>
        <v/>
      </c>
      <c r="P1638" s="91" t="str">
        <f t="shared" si="360"/>
        <v/>
      </c>
      <c r="Q1638" s="92" t="str">
        <f t="shared" si="355"/>
        <v/>
      </c>
      <c r="R1638" s="92" t="str">
        <f t="shared" si="361"/>
        <v/>
      </c>
      <c r="S1638" s="92" t="str">
        <f t="shared" si="362"/>
        <v/>
      </c>
      <c r="T1638" s="92" t="str">
        <f t="shared" si="363"/>
        <v/>
      </c>
      <c r="U1638" s="94" t="str">
        <f t="shared" si="356"/>
        <v/>
      </c>
      <c r="V1638" s="95" t="str">
        <f t="shared" si="357"/>
        <v/>
      </c>
      <c r="W1638" s="95" t="str">
        <f t="shared" si="364"/>
        <v/>
      </c>
      <c r="X1638" s="96" t="str">
        <f t="shared" si="365"/>
        <v/>
      </c>
    </row>
    <row r="1639" spans="1:24" ht="14.4" x14ac:dyDescent="0.3">
      <c r="A1639" s="13"/>
      <c r="B1639" s="13"/>
      <c r="C1639" s="13"/>
      <c r="D1639" s="46"/>
      <c r="E1639" s="66"/>
      <c r="J1639" s="88" t="str">
        <f t="shared" si="353"/>
        <v/>
      </c>
      <c r="K1639" s="89" t="str">
        <f t="shared" ca="1" si="354"/>
        <v/>
      </c>
      <c r="L1639" s="88" t="str">
        <f t="shared" si="358"/>
        <v/>
      </c>
      <c r="M1639" s="90" t="str">
        <f ca="1">IF(J1639="","",VALUE(LEFT(OFFSET($E$7,$H$13*($J1639-1),0),MAX(ISNUMBER(VALUE(MID(OFFSET($E$7,$H$13*($J1639-1),0),{1,2,3,4,5,6,7,8,9},1)))*{1,2,3,4,5,6,7,8,9}))))</f>
        <v/>
      </c>
      <c r="N1639" s="90" t="str">
        <f t="shared" ca="1" si="352"/>
        <v/>
      </c>
      <c r="O1639" s="91" t="str">
        <f t="shared" si="359"/>
        <v/>
      </c>
      <c r="P1639" s="91" t="str">
        <f t="shared" si="360"/>
        <v/>
      </c>
      <c r="Q1639" s="92" t="str">
        <f t="shared" si="355"/>
        <v/>
      </c>
      <c r="R1639" s="92" t="str">
        <f t="shared" si="361"/>
        <v/>
      </c>
      <c r="S1639" s="92" t="str">
        <f t="shared" si="362"/>
        <v/>
      </c>
      <c r="T1639" s="92" t="str">
        <f t="shared" si="363"/>
        <v/>
      </c>
      <c r="U1639" s="94" t="str">
        <f t="shared" si="356"/>
        <v/>
      </c>
      <c r="V1639" s="95" t="str">
        <f t="shared" si="357"/>
        <v/>
      </c>
      <c r="W1639" s="95" t="str">
        <f t="shared" si="364"/>
        <v/>
      </c>
      <c r="X1639" s="96" t="str">
        <f t="shared" si="365"/>
        <v/>
      </c>
    </row>
    <row r="1640" spans="1:24" ht="14.4" x14ac:dyDescent="0.3">
      <c r="A1640" s="13"/>
      <c r="B1640" s="13"/>
      <c r="C1640" s="13"/>
      <c r="D1640" s="46"/>
      <c r="E1640" s="66"/>
      <c r="J1640" s="88" t="str">
        <f t="shared" si="353"/>
        <v/>
      </c>
      <c r="K1640" s="89" t="str">
        <f t="shared" ca="1" si="354"/>
        <v/>
      </c>
      <c r="L1640" s="88" t="str">
        <f t="shared" si="358"/>
        <v/>
      </c>
      <c r="M1640" s="90" t="str">
        <f ca="1">IF(J1640="","",VALUE(LEFT(OFFSET($E$7,$H$13*($J1640-1),0),MAX(ISNUMBER(VALUE(MID(OFFSET($E$7,$H$13*($J1640-1),0),{1,2,3,4,5,6,7,8,9},1)))*{1,2,3,4,5,6,7,8,9}))))</f>
        <v/>
      </c>
      <c r="N1640" s="90" t="str">
        <f t="shared" ca="1" si="352"/>
        <v/>
      </c>
      <c r="O1640" s="91" t="str">
        <f t="shared" si="359"/>
        <v/>
      </c>
      <c r="P1640" s="91" t="str">
        <f t="shared" si="360"/>
        <v/>
      </c>
      <c r="Q1640" s="92" t="str">
        <f t="shared" si="355"/>
        <v/>
      </c>
      <c r="R1640" s="92" t="str">
        <f t="shared" si="361"/>
        <v/>
      </c>
      <c r="S1640" s="92" t="str">
        <f t="shared" si="362"/>
        <v/>
      </c>
      <c r="T1640" s="92" t="str">
        <f t="shared" si="363"/>
        <v/>
      </c>
      <c r="U1640" s="94" t="str">
        <f t="shared" si="356"/>
        <v/>
      </c>
      <c r="V1640" s="95" t="str">
        <f t="shared" si="357"/>
        <v/>
      </c>
      <c r="W1640" s="95" t="str">
        <f t="shared" si="364"/>
        <v/>
      </c>
      <c r="X1640" s="96" t="str">
        <f t="shared" si="365"/>
        <v/>
      </c>
    </row>
    <row r="1641" spans="1:24" ht="14.4" x14ac:dyDescent="0.3">
      <c r="A1641" s="13"/>
      <c r="B1641" s="13"/>
      <c r="C1641" s="13"/>
      <c r="D1641" s="46"/>
      <c r="E1641" s="66"/>
      <c r="J1641" s="88" t="str">
        <f t="shared" si="353"/>
        <v/>
      </c>
      <c r="K1641" s="89" t="str">
        <f t="shared" ca="1" si="354"/>
        <v/>
      </c>
      <c r="L1641" s="88" t="str">
        <f t="shared" si="358"/>
        <v/>
      </c>
      <c r="M1641" s="90" t="str">
        <f ca="1">IF(J1641="","",VALUE(LEFT(OFFSET($E$7,$H$13*($J1641-1),0),MAX(ISNUMBER(VALUE(MID(OFFSET($E$7,$H$13*($J1641-1),0),{1,2,3,4,5,6,7,8,9},1)))*{1,2,3,4,5,6,7,8,9}))))</f>
        <v/>
      </c>
      <c r="N1641" s="90" t="str">
        <f t="shared" ca="1" si="352"/>
        <v/>
      </c>
      <c r="O1641" s="91" t="str">
        <f t="shared" si="359"/>
        <v/>
      </c>
      <c r="P1641" s="91" t="str">
        <f t="shared" si="360"/>
        <v/>
      </c>
      <c r="Q1641" s="92" t="str">
        <f t="shared" si="355"/>
        <v/>
      </c>
      <c r="R1641" s="92" t="str">
        <f t="shared" si="361"/>
        <v/>
      </c>
      <c r="S1641" s="92" t="str">
        <f t="shared" si="362"/>
        <v/>
      </c>
      <c r="T1641" s="92" t="str">
        <f t="shared" si="363"/>
        <v/>
      </c>
      <c r="U1641" s="94" t="str">
        <f t="shared" si="356"/>
        <v/>
      </c>
      <c r="V1641" s="95" t="str">
        <f t="shared" si="357"/>
        <v/>
      </c>
      <c r="W1641" s="95" t="str">
        <f t="shared" si="364"/>
        <v/>
      </c>
      <c r="X1641" s="96" t="str">
        <f t="shared" si="365"/>
        <v/>
      </c>
    </row>
    <row r="1642" spans="1:24" ht="14.4" x14ac:dyDescent="0.3">
      <c r="A1642" s="13"/>
      <c r="B1642" s="13"/>
      <c r="C1642" s="13"/>
      <c r="D1642" s="46"/>
      <c r="E1642" s="66"/>
      <c r="J1642" s="88" t="str">
        <f t="shared" si="353"/>
        <v/>
      </c>
      <c r="K1642" s="89" t="str">
        <f t="shared" ca="1" si="354"/>
        <v/>
      </c>
      <c r="L1642" s="88" t="str">
        <f t="shared" si="358"/>
        <v/>
      </c>
      <c r="M1642" s="90" t="str">
        <f ca="1">IF(J1642="","",VALUE(LEFT(OFFSET($E$7,$H$13*($J1642-1),0),MAX(ISNUMBER(VALUE(MID(OFFSET($E$7,$H$13*($J1642-1),0),{1,2,3,4,5,6,7,8,9},1)))*{1,2,3,4,5,6,7,8,9}))))</f>
        <v/>
      </c>
      <c r="N1642" s="90" t="str">
        <f t="shared" ca="1" si="352"/>
        <v/>
      </c>
      <c r="O1642" s="91" t="str">
        <f t="shared" si="359"/>
        <v/>
      </c>
      <c r="P1642" s="91" t="str">
        <f t="shared" si="360"/>
        <v/>
      </c>
      <c r="Q1642" s="92" t="str">
        <f t="shared" si="355"/>
        <v/>
      </c>
      <c r="R1642" s="92" t="str">
        <f t="shared" si="361"/>
        <v/>
      </c>
      <c r="S1642" s="92" t="str">
        <f t="shared" si="362"/>
        <v/>
      </c>
      <c r="T1642" s="92" t="str">
        <f t="shared" si="363"/>
        <v/>
      </c>
      <c r="U1642" s="94" t="str">
        <f t="shared" si="356"/>
        <v/>
      </c>
      <c r="V1642" s="95" t="str">
        <f t="shared" si="357"/>
        <v/>
      </c>
      <c r="W1642" s="95" t="str">
        <f t="shared" si="364"/>
        <v/>
      </c>
      <c r="X1642" s="96" t="str">
        <f t="shared" si="365"/>
        <v/>
      </c>
    </row>
    <row r="1643" spans="1:24" ht="14.4" x14ac:dyDescent="0.3">
      <c r="A1643" s="13"/>
      <c r="B1643" s="13"/>
      <c r="C1643" s="13"/>
      <c r="D1643" s="46"/>
      <c r="E1643" s="66"/>
      <c r="J1643" s="88" t="str">
        <f t="shared" si="353"/>
        <v/>
      </c>
      <c r="K1643" s="89" t="str">
        <f t="shared" ca="1" si="354"/>
        <v/>
      </c>
      <c r="L1643" s="88" t="str">
        <f t="shared" si="358"/>
        <v/>
      </c>
      <c r="M1643" s="90" t="str">
        <f ca="1">IF(J1643="","",VALUE(LEFT(OFFSET($E$7,$H$13*($J1643-1),0),MAX(ISNUMBER(VALUE(MID(OFFSET($E$7,$H$13*($J1643-1),0),{1,2,3,4,5,6,7,8,9},1)))*{1,2,3,4,5,6,7,8,9}))))</f>
        <v/>
      </c>
      <c r="N1643" s="90" t="str">
        <f t="shared" ca="1" si="352"/>
        <v/>
      </c>
      <c r="O1643" s="91" t="str">
        <f t="shared" si="359"/>
        <v/>
      </c>
      <c r="P1643" s="91" t="str">
        <f t="shared" si="360"/>
        <v/>
      </c>
      <c r="Q1643" s="92" t="str">
        <f t="shared" si="355"/>
        <v/>
      </c>
      <c r="R1643" s="92" t="str">
        <f t="shared" si="361"/>
        <v/>
      </c>
      <c r="S1643" s="92" t="str">
        <f t="shared" si="362"/>
        <v/>
      </c>
      <c r="T1643" s="92" t="str">
        <f t="shared" si="363"/>
        <v/>
      </c>
      <c r="U1643" s="94" t="str">
        <f t="shared" si="356"/>
        <v/>
      </c>
      <c r="V1643" s="95" t="str">
        <f t="shared" si="357"/>
        <v/>
      </c>
      <c r="W1643" s="95" t="str">
        <f t="shared" si="364"/>
        <v/>
      </c>
      <c r="X1643" s="96" t="str">
        <f t="shared" si="365"/>
        <v/>
      </c>
    </row>
    <row r="1644" spans="1:24" ht="14.4" x14ac:dyDescent="0.3">
      <c r="A1644" s="13"/>
      <c r="B1644" s="13"/>
      <c r="C1644" s="13"/>
      <c r="D1644" s="46"/>
      <c r="E1644" s="66"/>
      <c r="J1644" s="88" t="str">
        <f t="shared" si="353"/>
        <v/>
      </c>
      <c r="K1644" s="89" t="str">
        <f t="shared" ca="1" si="354"/>
        <v/>
      </c>
      <c r="L1644" s="88" t="str">
        <f t="shared" si="358"/>
        <v/>
      </c>
      <c r="M1644" s="90" t="str">
        <f ca="1">IF(J1644="","",VALUE(LEFT(OFFSET($E$7,$H$13*($J1644-1),0),MAX(ISNUMBER(VALUE(MID(OFFSET($E$7,$H$13*($J1644-1),0),{1,2,3,4,5,6,7,8,9},1)))*{1,2,3,4,5,6,7,8,9}))))</f>
        <v/>
      </c>
      <c r="N1644" s="90" t="str">
        <f t="shared" ca="1" si="352"/>
        <v/>
      </c>
      <c r="O1644" s="91" t="str">
        <f t="shared" si="359"/>
        <v/>
      </c>
      <c r="P1644" s="91" t="str">
        <f t="shared" si="360"/>
        <v/>
      </c>
      <c r="Q1644" s="92" t="str">
        <f t="shared" si="355"/>
        <v/>
      </c>
      <c r="R1644" s="92" t="str">
        <f t="shared" si="361"/>
        <v/>
      </c>
      <c r="S1644" s="92" t="str">
        <f t="shared" si="362"/>
        <v/>
      </c>
      <c r="T1644" s="92" t="str">
        <f t="shared" si="363"/>
        <v/>
      </c>
      <c r="U1644" s="94" t="str">
        <f t="shared" si="356"/>
        <v/>
      </c>
      <c r="V1644" s="95" t="str">
        <f t="shared" si="357"/>
        <v/>
      </c>
      <c r="W1644" s="95" t="str">
        <f t="shared" si="364"/>
        <v/>
      </c>
      <c r="X1644" s="96" t="str">
        <f t="shared" si="365"/>
        <v/>
      </c>
    </row>
    <row r="1645" spans="1:24" ht="14.4" x14ac:dyDescent="0.3">
      <c r="A1645" s="13"/>
      <c r="B1645" s="13"/>
      <c r="C1645" s="13"/>
      <c r="D1645" s="46"/>
      <c r="E1645" s="66"/>
      <c r="J1645" s="88" t="str">
        <f t="shared" si="353"/>
        <v/>
      </c>
      <c r="K1645" s="89" t="str">
        <f t="shared" ca="1" si="354"/>
        <v/>
      </c>
      <c r="L1645" s="88" t="str">
        <f t="shared" si="358"/>
        <v/>
      </c>
      <c r="M1645" s="90" t="str">
        <f ca="1">IF(J1645="","",VALUE(LEFT(OFFSET($E$7,$H$13*($J1645-1),0),MAX(ISNUMBER(VALUE(MID(OFFSET($E$7,$H$13*($J1645-1),0),{1,2,3,4,5,6,7,8,9},1)))*{1,2,3,4,5,6,7,8,9}))))</f>
        <v/>
      </c>
      <c r="N1645" s="90" t="str">
        <f t="shared" ca="1" si="352"/>
        <v/>
      </c>
      <c r="O1645" s="91" t="str">
        <f t="shared" si="359"/>
        <v/>
      </c>
      <c r="P1645" s="91" t="str">
        <f t="shared" si="360"/>
        <v/>
      </c>
      <c r="Q1645" s="92" t="str">
        <f t="shared" si="355"/>
        <v/>
      </c>
      <c r="R1645" s="92" t="str">
        <f t="shared" si="361"/>
        <v/>
      </c>
      <c r="S1645" s="92" t="str">
        <f t="shared" si="362"/>
        <v/>
      </c>
      <c r="T1645" s="92" t="str">
        <f t="shared" si="363"/>
        <v/>
      </c>
      <c r="U1645" s="94" t="str">
        <f t="shared" si="356"/>
        <v/>
      </c>
      <c r="V1645" s="95" t="str">
        <f t="shared" si="357"/>
        <v/>
      </c>
      <c r="W1645" s="95" t="str">
        <f t="shared" si="364"/>
        <v/>
      </c>
      <c r="X1645" s="96" t="str">
        <f t="shared" si="365"/>
        <v/>
      </c>
    </row>
    <row r="1646" spans="1:24" ht="14.4" x14ac:dyDescent="0.3">
      <c r="A1646" s="13"/>
      <c r="B1646" s="13"/>
      <c r="C1646" s="13"/>
      <c r="D1646" s="46"/>
      <c r="E1646" s="66"/>
      <c r="J1646" s="88" t="str">
        <f t="shared" si="353"/>
        <v/>
      </c>
      <c r="K1646" s="89" t="str">
        <f t="shared" ca="1" si="354"/>
        <v/>
      </c>
      <c r="L1646" s="88" t="str">
        <f t="shared" si="358"/>
        <v/>
      </c>
      <c r="M1646" s="90" t="str">
        <f ca="1">IF(J1646="","",VALUE(LEFT(OFFSET($E$7,$H$13*($J1646-1),0),MAX(ISNUMBER(VALUE(MID(OFFSET($E$7,$H$13*($J1646-1),0),{1,2,3,4,5,6,7,8,9},1)))*{1,2,3,4,5,6,7,8,9}))))</f>
        <v/>
      </c>
      <c r="N1646" s="90" t="str">
        <f t="shared" ca="1" si="352"/>
        <v/>
      </c>
      <c r="O1646" s="91" t="str">
        <f t="shared" si="359"/>
        <v/>
      </c>
      <c r="P1646" s="91" t="str">
        <f t="shared" si="360"/>
        <v/>
      </c>
      <c r="Q1646" s="92" t="str">
        <f t="shared" si="355"/>
        <v/>
      </c>
      <c r="R1646" s="92" t="str">
        <f t="shared" si="361"/>
        <v/>
      </c>
      <c r="S1646" s="92" t="str">
        <f t="shared" si="362"/>
        <v/>
      </c>
      <c r="T1646" s="92" t="str">
        <f t="shared" si="363"/>
        <v/>
      </c>
      <c r="U1646" s="94" t="str">
        <f t="shared" si="356"/>
        <v/>
      </c>
      <c r="V1646" s="95" t="str">
        <f t="shared" si="357"/>
        <v/>
      </c>
      <c r="W1646" s="95" t="str">
        <f t="shared" si="364"/>
        <v/>
      </c>
      <c r="X1646" s="96" t="str">
        <f t="shared" si="365"/>
        <v/>
      </c>
    </row>
    <row r="1647" spans="1:24" ht="14.4" x14ac:dyDescent="0.3">
      <c r="A1647" s="13"/>
      <c r="B1647" s="13"/>
      <c r="C1647" s="13"/>
      <c r="D1647" s="46"/>
      <c r="E1647" s="66"/>
      <c r="J1647" s="88" t="str">
        <f t="shared" si="353"/>
        <v/>
      </c>
      <c r="K1647" s="89" t="str">
        <f t="shared" ca="1" si="354"/>
        <v/>
      </c>
      <c r="L1647" s="88" t="str">
        <f t="shared" si="358"/>
        <v/>
      </c>
      <c r="M1647" s="90" t="str">
        <f ca="1">IF(J1647="","",VALUE(LEFT(OFFSET($E$7,$H$13*($J1647-1),0),MAX(ISNUMBER(VALUE(MID(OFFSET($E$7,$H$13*($J1647-1),0),{1,2,3,4,5,6,7,8,9},1)))*{1,2,3,4,5,6,7,8,9}))))</f>
        <v/>
      </c>
      <c r="N1647" s="90" t="str">
        <f t="shared" ca="1" si="352"/>
        <v/>
      </c>
      <c r="O1647" s="91" t="str">
        <f t="shared" si="359"/>
        <v/>
      </c>
      <c r="P1647" s="91" t="str">
        <f t="shared" si="360"/>
        <v/>
      </c>
      <c r="Q1647" s="92" t="str">
        <f t="shared" si="355"/>
        <v/>
      </c>
      <c r="R1647" s="92" t="str">
        <f t="shared" si="361"/>
        <v/>
      </c>
      <c r="S1647" s="92" t="str">
        <f t="shared" si="362"/>
        <v/>
      </c>
      <c r="T1647" s="92" t="str">
        <f t="shared" si="363"/>
        <v/>
      </c>
      <c r="U1647" s="94" t="str">
        <f t="shared" si="356"/>
        <v/>
      </c>
      <c r="V1647" s="95" t="str">
        <f t="shared" si="357"/>
        <v/>
      </c>
      <c r="W1647" s="95" t="str">
        <f t="shared" si="364"/>
        <v/>
      </c>
      <c r="X1647" s="96" t="str">
        <f t="shared" si="365"/>
        <v/>
      </c>
    </row>
    <row r="1648" spans="1:24" ht="14.4" x14ac:dyDescent="0.3">
      <c r="A1648" s="13"/>
      <c r="B1648" s="13"/>
      <c r="C1648" s="13"/>
      <c r="D1648" s="46"/>
      <c r="E1648" s="66"/>
      <c r="J1648" s="88" t="str">
        <f t="shared" si="353"/>
        <v/>
      </c>
      <c r="K1648" s="89" t="str">
        <f t="shared" ca="1" si="354"/>
        <v/>
      </c>
      <c r="L1648" s="88" t="str">
        <f t="shared" si="358"/>
        <v/>
      </c>
      <c r="M1648" s="90" t="str">
        <f ca="1">IF(J1648="","",VALUE(LEFT(OFFSET($E$7,$H$13*($J1648-1),0),MAX(ISNUMBER(VALUE(MID(OFFSET($E$7,$H$13*($J1648-1),0),{1,2,3,4,5,6,7,8,9},1)))*{1,2,3,4,5,6,7,8,9}))))</f>
        <v/>
      </c>
      <c r="N1648" s="90" t="str">
        <f t="shared" ca="1" si="352"/>
        <v/>
      </c>
      <c r="O1648" s="91" t="str">
        <f t="shared" si="359"/>
        <v/>
      </c>
      <c r="P1648" s="91" t="str">
        <f t="shared" si="360"/>
        <v/>
      </c>
      <c r="Q1648" s="92" t="str">
        <f t="shared" si="355"/>
        <v/>
      </c>
      <c r="R1648" s="92" t="str">
        <f t="shared" si="361"/>
        <v/>
      </c>
      <c r="S1648" s="92" t="str">
        <f t="shared" si="362"/>
        <v/>
      </c>
      <c r="T1648" s="92" t="str">
        <f t="shared" si="363"/>
        <v/>
      </c>
      <c r="U1648" s="94" t="str">
        <f t="shared" si="356"/>
        <v/>
      </c>
      <c r="V1648" s="95" t="str">
        <f t="shared" si="357"/>
        <v/>
      </c>
      <c r="W1648" s="95" t="str">
        <f t="shared" si="364"/>
        <v/>
      </c>
      <c r="X1648" s="96" t="str">
        <f t="shared" si="365"/>
        <v/>
      </c>
    </row>
    <row r="1649" spans="1:24" ht="14.4" x14ac:dyDescent="0.3">
      <c r="A1649" s="13"/>
      <c r="B1649" s="13"/>
      <c r="C1649" s="13"/>
      <c r="D1649" s="46"/>
      <c r="E1649" s="66"/>
      <c r="J1649" s="88" t="str">
        <f t="shared" si="353"/>
        <v/>
      </c>
      <c r="K1649" s="89" t="str">
        <f t="shared" ca="1" si="354"/>
        <v/>
      </c>
      <c r="L1649" s="88" t="str">
        <f t="shared" si="358"/>
        <v/>
      </c>
      <c r="M1649" s="90" t="str">
        <f ca="1">IF(J1649="","",VALUE(LEFT(OFFSET($E$7,$H$13*($J1649-1),0),MAX(ISNUMBER(VALUE(MID(OFFSET($E$7,$H$13*($J1649-1),0),{1,2,3,4,5,6,7,8,9},1)))*{1,2,3,4,5,6,7,8,9}))))</f>
        <v/>
      </c>
      <c r="N1649" s="90" t="str">
        <f t="shared" ca="1" si="352"/>
        <v/>
      </c>
      <c r="O1649" s="91" t="str">
        <f t="shared" si="359"/>
        <v/>
      </c>
      <c r="P1649" s="91" t="str">
        <f t="shared" si="360"/>
        <v/>
      </c>
      <c r="Q1649" s="92" t="str">
        <f t="shared" si="355"/>
        <v/>
      </c>
      <c r="R1649" s="92" t="str">
        <f t="shared" si="361"/>
        <v/>
      </c>
      <c r="S1649" s="92" t="str">
        <f t="shared" si="362"/>
        <v/>
      </c>
      <c r="T1649" s="92" t="str">
        <f t="shared" si="363"/>
        <v/>
      </c>
      <c r="U1649" s="94" t="str">
        <f t="shared" si="356"/>
        <v/>
      </c>
      <c r="V1649" s="95" t="str">
        <f t="shared" si="357"/>
        <v/>
      </c>
      <c r="W1649" s="95" t="str">
        <f t="shared" si="364"/>
        <v/>
      </c>
      <c r="X1649" s="96" t="str">
        <f t="shared" si="365"/>
        <v/>
      </c>
    </row>
    <row r="1650" spans="1:24" ht="14.4" x14ac:dyDescent="0.3">
      <c r="A1650" s="13"/>
      <c r="B1650" s="13"/>
      <c r="C1650" s="13"/>
      <c r="D1650" s="46"/>
      <c r="E1650" s="66"/>
      <c r="J1650" s="88" t="str">
        <f t="shared" si="353"/>
        <v/>
      </c>
      <c r="K1650" s="89" t="str">
        <f t="shared" ca="1" si="354"/>
        <v/>
      </c>
      <c r="L1650" s="88" t="str">
        <f t="shared" si="358"/>
        <v/>
      </c>
      <c r="M1650" s="90" t="str">
        <f ca="1">IF(J1650="","",VALUE(LEFT(OFFSET($E$7,$H$13*($J1650-1),0),MAX(ISNUMBER(VALUE(MID(OFFSET($E$7,$H$13*($J1650-1),0),{1,2,3,4,5,6,7,8,9},1)))*{1,2,3,4,5,6,7,8,9}))))</f>
        <v/>
      </c>
      <c r="N1650" s="90" t="str">
        <f t="shared" ca="1" si="352"/>
        <v/>
      </c>
      <c r="O1650" s="91" t="str">
        <f t="shared" si="359"/>
        <v/>
      </c>
      <c r="P1650" s="91" t="str">
        <f t="shared" si="360"/>
        <v/>
      </c>
      <c r="Q1650" s="92" t="str">
        <f t="shared" si="355"/>
        <v/>
      </c>
      <c r="R1650" s="92" t="str">
        <f t="shared" si="361"/>
        <v/>
      </c>
      <c r="S1650" s="92" t="str">
        <f t="shared" si="362"/>
        <v/>
      </c>
      <c r="T1650" s="92" t="str">
        <f t="shared" si="363"/>
        <v/>
      </c>
      <c r="U1650" s="94" t="str">
        <f t="shared" si="356"/>
        <v/>
      </c>
      <c r="V1650" s="95" t="str">
        <f t="shared" si="357"/>
        <v/>
      </c>
      <c r="W1650" s="95" t="str">
        <f t="shared" si="364"/>
        <v/>
      </c>
      <c r="X1650" s="96" t="str">
        <f t="shared" si="365"/>
        <v/>
      </c>
    </row>
    <row r="1651" spans="1:24" ht="14.4" x14ac:dyDescent="0.3">
      <c r="A1651" s="13"/>
      <c r="B1651" s="13"/>
      <c r="C1651" s="13"/>
      <c r="D1651" s="46"/>
      <c r="E1651" s="66"/>
      <c r="J1651" s="88" t="str">
        <f t="shared" si="353"/>
        <v/>
      </c>
      <c r="K1651" s="89" t="str">
        <f t="shared" ca="1" si="354"/>
        <v/>
      </c>
      <c r="L1651" s="88" t="str">
        <f t="shared" si="358"/>
        <v/>
      </c>
      <c r="M1651" s="90" t="str">
        <f ca="1">IF(J1651="","",VALUE(LEFT(OFFSET($E$7,$H$13*($J1651-1),0),MAX(ISNUMBER(VALUE(MID(OFFSET($E$7,$H$13*($J1651-1),0),{1,2,3,4,5,6,7,8,9},1)))*{1,2,3,4,5,6,7,8,9}))))</f>
        <v/>
      </c>
      <c r="N1651" s="90" t="str">
        <f t="shared" ca="1" si="352"/>
        <v/>
      </c>
      <c r="O1651" s="91" t="str">
        <f t="shared" si="359"/>
        <v/>
      </c>
      <c r="P1651" s="91" t="str">
        <f t="shared" si="360"/>
        <v/>
      </c>
      <c r="Q1651" s="92" t="str">
        <f t="shared" si="355"/>
        <v/>
      </c>
      <c r="R1651" s="92" t="str">
        <f t="shared" si="361"/>
        <v/>
      </c>
      <c r="S1651" s="92" t="str">
        <f t="shared" si="362"/>
        <v/>
      </c>
      <c r="T1651" s="92" t="str">
        <f t="shared" si="363"/>
        <v/>
      </c>
      <c r="U1651" s="94" t="str">
        <f t="shared" si="356"/>
        <v/>
      </c>
      <c r="V1651" s="95" t="str">
        <f t="shared" si="357"/>
        <v/>
      </c>
      <c r="W1651" s="95" t="str">
        <f t="shared" si="364"/>
        <v/>
      </c>
      <c r="X1651" s="96" t="str">
        <f t="shared" si="365"/>
        <v/>
      </c>
    </row>
    <row r="1652" spans="1:24" ht="14.4" x14ac:dyDescent="0.3">
      <c r="A1652" s="13"/>
      <c r="B1652" s="13"/>
      <c r="C1652" s="13"/>
      <c r="D1652" s="46"/>
      <c r="E1652" s="66"/>
      <c r="J1652" s="88" t="str">
        <f t="shared" si="353"/>
        <v/>
      </c>
      <c r="K1652" s="89" t="str">
        <f t="shared" ca="1" si="354"/>
        <v/>
      </c>
      <c r="L1652" s="88" t="str">
        <f t="shared" si="358"/>
        <v/>
      </c>
      <c r="M1652" s="90" t="str">
        <f ca="1">IF(J1652="","",VALUE(LEFT(OFFSET($E$7,$H$13*($J1652-1),0),MAX(ISNUMBER(VALUE(MID(OFFSET($E$7,$H$13*($J1652-1),0),{1,2,3,4,5,6,7,8,9},1)))*{1,2,3,4,5,6,7,8,9}))))</f>
        <v/>
      </c>
      <c r="N1652" s="90" t="str">
        <f t="shared" ca="1" si="352"/>
        <v/>
      </c>
      <c r="O1652" s="91" t="str">
        <f t="shared" si="359"/>
        <v/>
      </c>
      <c r="P1652" s="91" t="str">
        <f t="shared" si="360"/>
        <v/>
      </c>
      <c r="Q1652" s="92" t="str">
        <f t="shared" si="355"/>
        <v/>
      </c>
      <c r="R1652" s="92" t="str">
        <f t="shared" si="361"/>
        <v/>
      </c>
      <c r="S1652" s="92" t="str">
        <f t="shared" si="362"/>
        <v/>
      </c>
      <c r="T1652" s="92" t="str">
        <f t="shared" si="363"/>
        <v/>
      </c>
      <c r="U1652" s="94" t="str">
        <f t="shared" si="356"/>
        <v/>
      </c>
      <c r="V1652" s="95" t="str">
        <f t="shared" si="357"/>
        <v/>
      </c>
      <c r="W1652" s="95" t="str">
        <f t="shared" si="364"/>
        <v/>
      </c>
      <c r="X1652" s="96" t="str">
        <f t="shared" si="365"/>
        <v/>
      </c>
    </row>
    <row r="1653" spans="1:24" ht="14.4" x14ac:dyDescent="0.3">
      <c r="A1653" s="13"/>
      <c r="B1653" s="13"/>
      <c r="C1653" s="13"/>
      <c r="D1653" s="46"/>
      <c r="E1653" s="66"/>
      <c r="J1653" s="88" t="str">
        <f t="shared" si="353"/>
        <v/>
      </c>
      <c r="K1653" s="89" t="str">
        <f t="shared" ca="1" si="354"/>
        <v/>
      </c>
      <c r="L1653" s="88" t="str">
        <f t="shared" si="358"/>
        <v/>
      </c>
      <c r="M1653" s="90" t="str">
        <f ca="1">IF(J1653="","",VALUE(LEFT(OFFSET($E$7,$H$13*($J1653-1),0),MAX(ISNUMBER(VALUE(MID(OFFSET($E$7,$H$13*($J1653-1),0),{1,2,3,4,5,6,7,8,9},1)))*{1,2,3,4,5,6,7,8,9}))))</f>
        <v/>
      </c>
      <c r="N1653" s="90" t="str">
        <f t="shared" ca="1" si="352"/>
        <v/>
      </c>
      <c r="O1653" s="91" t="str">
        <f t="shared" si="359"/>
        <v/>
      </c>
      <c r="P1653" s="91" t="str">
        <f t="shared" si="360"/>
        <v/>
      </c>
      <c r="Q1653" s="92" t="str">
        <f t="shared" si="355"/>
        <v/>
      </c>
      <c r="R1653" s="92" t="str">
        <f t="shared" si="361"/>
        <v/>
      </c>
      <c r="S1653" s="92" t="str">
        <f t="shared" si="362"/>
        <v/>
      </c>
      <c r="T1653" s="92" t="str">
        <f t="shared" si="363"/>
        <v/>
      </c>
      <c r="U1653" s="94" t="str">
        <f t="shared" si="356"/>
        <v/>
      </c>
      <c r="V1653" s="95" t="str">
        <f t="shared" si="357"/>
        <v/>
      </c>
      <c r="W1653" s="95" t="str">
        <f t="shared" si="364"/>
        <v/>
      </c>
      <c r="X1653" s="96" t="str">
        <f t="shared" si="365"/>
        <v/>
      </c>
    </row>
    <row r="1654" spans="1:24" ht="14.4" x14ac:dyDescent="0.3">
      <c r="A1654" s="13"/>
      <c r="B1654" s="13"/>
      <c r="C1654" s="13"/>
      <c r="D1654" s="46"/>
      <c r="E1654" s="66"/>
      <c r="J1654" s="88" t="str">
        <f t="shared" si="353"/>
        <v/>
      </c>
      <c r="K1654" s="89" t="str">
        <f t="shared" ca="1" si="354"/>
        <v/>
      </c>
      <c r="L1654" s="88" t="str">
        <f t="shared" si="358"/>
        <v/>
      </c>
      <c r="M1654" s="90" t="str">
        <f ca="1">IF(J1654="","",VALUE(LEFT(OFFSET($E$7,$H$13*($J1654-1),0),MAX(ISNUMBER(VALUE(MID(OFFSET($E$7,$H$13*($J1654-1),0),{1,2,3,4,5,6,7,8,9},1)))*{1,2,3,4,5,6,7,8,9}))))</f>
        <v/>
      </c>
      <c r="N1654" s="90" t="str">
        <f t="shared" ca="1" si="352"/>
        <v/>
      </c>
      <c r="O1654" s="91" t="str">
        <f t="shared" si="359"/>
        <v/>
      </c>
      <c r="P1654" s="91" t="str">
        <f t="shared" si="360"/>
        <v/>
      </c>
      <c r="Q1654" s="92" t="str">
        <f t="shared" si="355"/>
        <v/>
      </c>
      <c r="R1654" s="92" t="str">
        <f t="shared" si="361"/>
        <v/>
      </c>
      <c r="S1654" s="92" t="str">
        <f t="shared" si="362"/>
        <v/>
      </c>
      <c r="T1654" s="92" t="str">
        <f t="shared" si="363"/>
        <v/>
      </c>
      <c r="U1654" s="94" t="str">
        <f t="shared" si="356"/>
        <v/>
      </c>
      <c r="V1654" s="95" t="str">
        <f t="shared" si="357"/>
        <v/>
      </c>
      <c r="W1654" s="95" t="str">
        <f t="shared" si="364"/>
        <v/>
      </c>
      <c r="X1654" s="96" t="str">
        <f t="shared" si="365"/>
        <v/>
      </c>
    </row>
    <row r="1655" spans="1:24" ht="14.4" x14ac:dyDescent="0.3">
      <c r="A1655" s="13"/>
      <c r="B1655" s="13"/>
      <c r="C1655" s="13"/>
      <c r="D1655" s="46"/>
      <c r="E1655" s="66"/>
      <c r="J1655" s="88" t="str">
        <f t="shared" si="353"/>
        <v/>
      </c>
      <c r="K1655" s="89" t="str">
        <f t="shared" ca="1" si="354"/>
        <v/>
      </c>
      <c r="L1655" s="88" t="str">
        <f t="shared" si="358"/>
        <v/>
      </c>
      <c r="M1655" s="90" t="str">
        <f ca="1">IF(J1655="","",VALUE(LEFT(OFFSET($E$7,$H$13*($J1655-1),0),MAX(ISNUMBER(VALUE(MID(OFFSET($E$7,$H$13*($J1655-1),0),{1,2,3,4,5,6,7,8,9},1)))*{1,2,3,4,5,6,7,8,9}))))</f>
        <v/>
      </c>
      <c r="N1655" s="90" t="str">
        <f t="shared" ca="1" si="352"/>
        <v/>
      </c>
      <c r="O1655" s="91" t="str">
        <f t="shared" si="359"/>
        <v/>
      </c>
      <c r="P1655" s="91" t="str">
        <f t="shared" si="360"/>
        <v/>
      </c>
      <c r="Q1655" s="92" t="str">
        <f t="shared" si="355"/>
        <v/>
      </c>
      <c r="R1655" s="92" t="str">
        <f t="shared" si="361"/>
        <v/>
      </c>
      <c r="S1655" s="92" t="str">
        <f t="shared" si="362"/>
        <v/>
      </c>
      <c r="T1655" s="92" t="str">
        <f t="shared" si="363"/>
        <v/>
      </c>
      <c r="U1655" s="94" t="str">
        <f t="shared" si="356"/>
        <v/>
      </c>
      <c r="V1655" s="95" t="str">
        <f t="shared" si="357"/>
        <v/>
      </c>
      <c r="W1655" s="95" t="str">
        <f t="shared" si="364"/>
        <v/>
      </c>
      <c r="X1655" s="96" t="str">
        <f t="shared" si="365"/>
        <v/>
      </c>
    </row>
    <row r="1656" spans="1:24" ht="14.4" x14ac:dyDescent="0.3">
      <c r="A1656" s="13"/>
      <c r="B1656" s="13"/>
      <c r="C1656" s="13"/>
      <c r="D1656" s="46"/>
      <c r="E1656" s="66"/>
      <c r="J1656" s="88" t="str">
        <f t="shared" si="353"/>
        <v/>
      </c>
      <c r="K1656" s="89" t="str">
        <f t="shared" ca="1" si="354"/>
        <v/>
      </c>
      <c r="L1656" s="88" t="str">
        <f t="shared" si="358"/>
        <v/>
      </c>
      <c r="M1656" s="90" t="str">
        <f ca="1">IF(J1656="","",VALUE(LEFT(OFFSET($E$7,$H$13*($J1656-1),0),MAX(ISNUMBER(VALUE(MID(OFFSET($E$7,$H$13*($J1656-1),0),{1,2,3,4,5,6,7,8,9},1)))*{1,2,3,4,5,6,7,8,9}))))</f>
        <v/>
      </c>
      <c r="N1656" s="90" t="str">
        <f t="shared" ca="1" si="352"/>
        <v/>
      </c>
      <c r="O1656" s="91" t="str">
        <f t="shared" si="359"/>
        <v/>
      </c>
      <c r="P1656" s="91" t="str">
        <f t="shared" si="360"/>
        <v/>
      </c>
      <c r="Q1656" s="92" t="str">
        <f t="shared" si="355"/>
        <v/>
      </c>
      <c r="R1656" s="92" t="str">
        <f t="shared" si="361"/>
        <v/>
      </c>
      <c r="S1656" s="92" t="str">
        <f t="shared" si="362"/>
        <v/>
      </c>
      <c r="T1656" s="92" t="str">
        <f t="shared" si="363"/>
        <v/>
      </c>
      <c r="U1656" s="94" t="str">
        <f t="shared" si="356"/>
        <v/>
      </c>
      <c r="V1656" s="95" t="str">
        <f t="shared" si="357"/>
        <v/>
      </c>
      <c r="W1656" s="95" t="str">
        <f t="shared" si="364"/>
        <v/>
      </c>
      <c r="X1656" s="96" t="str">
        <f t="shared" si="365"/>
        <v/>
      </c>
    </row>
    <row r="1657" spans="1:24" ht="14.4" x14ac:dyDescent="0.3">
      <c r="A1657" s="13"/>
      <c r="B1657" s="13"/>
      <c r="C1657" s="13"/>
      <c r="D1657" s="46"/>
      <c r="E1657" s="66"/>
      <c r="J1657" s="88" t="str">
        <f t="shared" si="353"/>
        <v/>
      </c>
      <c r="K1657" s="89" t="str">
        <f t="shared" ca="1" si="354"/>
        <v/>
      </c>
      <c r="L1657" s="88" t="str">
        <f t="shared" si="358"/>
        <v/>
      </c>
      <c r="M1657" s="90" t="str">
        <f ca="1">IF(J1657="","",VALUE(LEFT(OFFSET($E$7,$H$13*($J1657-1),0),MAX(ISNUMBER(VALUE(MID(OFFSET($E$7,$H$13*($J1657-1),0),{1,2,3,4,5,6,7,8,9},1)))*{1,2,3,4,5,6,7,8,9}))))</f>
        <v/>
      </c>
      <c r="N1657" s="90" t="str">
        <f t="shared" ca="1" si="352"/>
        <v/>
      </c>
      <c r="O1657" s="91" t="str">
        <f t="shared" si="359"/>
        <v/>
      </c>
      <c r="P1657" s="91" t="str">
        <f t="shared" si="360"/>
        <v/>
      </c>
      <c r="Q1657" s="92" t="str">
        <f t="shared" si="355"/>
        <v/>
      </c>
      <c r="R1657" s="92" t="str">
        <f t="shared" si="361"/>
        <v/>
      </c>
      <c r="S1657" s="92" t="str">
        <f t="shared" si="362"/>
        <v/>
      </c>
      <c r="T1657" s="92" t="str">
        <f t="shared" si="363"/>
        <v/>
      </c>
      <c r="U1657" s="94" t="str">
        <f t="shared" si="356"/>
        <v/>
      </c>
      <c r="V1657" s="95" t="str">
        <f t="shared" si="357"/>
        <v/>
      </c>
      <c r="W1657" s="95" t="str">
        <f t="shared" si="364"/>
        <v/>
      </c>
      <c r="X1657" s="96" t="str">
        <f t="shared" si="365"/>
        <v/>
      </c>
    </row>
    <row r="1658" spans="1:24" ht="14.4" x14ac:dyDescent="0.3">
      <c r="A1658" s="13"/>
      <c r="B1658" s="13"/>
      <c r="C1658" s="13"/>
      <c r="D1658" s="46"/>
      <c r="E1658" s="66"/>
      <c r="J1658" s="88" t="str">
        <f t="shared" si="353"/>
        <v/>
      </c>
      <c r="K1658" s="89" t="str">
        <f t="shared" ca="1" si="354"/>
        <v/>
      </c>
      <c r="L1658" s="88" t="str">
        <f t="shared" si="358"/>
        <v/>
      </c>
      <c r="M1658" s="90" t="str">
        <f ca="1">IF(J1658="","",VALUE(LEFT(OFFSET($E$7,$H$13*($J1658-1),0),MAX(ISNUMBER(VALUE(MID(OFFSET($E$7,$H$13*($J1658-1),0),{1,2,3,4,5,6,7,8,9},1)))*{1,2,3,4,5,6,7,8,9}))))</f>
        <v/>
      </c>
      <c r="N1658" s="90" t="str">
        <f t="shared" ca="1" si="352"/>
        <v/>
      </c>
      <c r="O1658" s="91" t="str">
        <f t="shared" si="359"/>
        <v/>
      </c>
      <c r="P1658" s="91" t="str">
        <f t="shared" si="360"/>
        <v/>
      </c>
      <c r="Q1658" s="92" t="str">
        <f t="shared" si="355"/>
        <v/>
      </c>
      <c r="R1658" s="92" t="str">
        <f t="shared" si="361"/>
        <v/>
      </c>
      <c r="S1658" s="92" t="str">
        <f t="shared" si="362"/>
        <v/>
      </c>
      <c r="T1658" s="92" t="str">
        <f t="shared" si="363"/>
        <v/>
      </c>
      <c r="U1658" s="94" t="str">
        <f t="shared" si="356"/>
        <v/>
      </c>
      <c r="V1658" s="95" t="str">
        <f t="shared" si="357"/>
        <v/>
      </c>
      <c r="W1658" s="95" t="str">
        <f t="shared" si="364"/>
        <v/>
      </c>
      <c r="X1658" s="96" t="str">
        <f t="shared" si="365"/>
        <v/>
      </c>
    </row>
    <row r="1659" spans="1:24" ht="14.4" x14ac:dyDescent="0.3">
      <c r="A1659" s="13"/>
      <c r="B1659" s="13"/>
      <c r="C1659" s="13"/>
      <c r="D1659" s="46"/>
      <c r="E1659" s="66"/>
      <c r="J1659" s="88" t="str">
        <f t="shared" si="353"/>
        <v/>
      </c>
      <c r="K1659" s="89" t="str">
        <f t="shared" ca="1" si="354"/>
        <v/>
      </c>
      <c r="L1659" s="88" t="str">
        <f t="shared" si="358"/>
        <v/>
      </c>
      <c r="M1659" s="90" t="str">
        <f ca="1">IF(J1659="","",VALUE(LEFT(OFFSET($E$7,$H$13*($J1659-1),0),MAX(ISNUMBER(VALUE(MID(OFFSET($E$7,$H$13*($J1659-1),0),{1,2,3,4,5,6,7,8,9},1)))*{1,2,3,4,5,6,7,8,9}))))</f>
        <v/>
      </c>
      <c r="N1659" s="90" t="str">
        <f t="shared" ca="1" si="352"/>
        <v/>
      </c>
      <c r="O1659" s="91" t="str">
        <f t="shared" si="359"/>
        <v/>
      </c>
      <c r="P1659" s="91" t="str">
        <f t="shared" si="360"/>
        <v/>
      </c>
      <c r="Q1659" s="92" t="str">
        <f t="shared" si="355"/>
        <v/>
      </c>
      <c r="R1659" s="92" t="str">
        <f t="shared" si="361"/>
        <v/>
      </c>
      <c r="S1659" s="92" t="str">
        <f t="shared" si="362"/>
        <v/>
      </c>
      <c r="T1659" s="92" t="str">
        <f t="shared" si="363"/>
        <v/>
      </c>
      <c r="U1659" s="94" t="str">
        <f t="shared" si="356"/>
        <v/>
      </c>
      <c r="V1659" s="95" t="str">
        <f t="shared" si="357"/>
        <v/>
      </c>
      <c r="W1659" s="95" t="str">
        <f t="shared" si="364"/>
        <v/>
      </c>
      <c r="X1659" s="96" t="str">
        <f t="shared" si="365"/>
        <v/>
      </c>
    </row>
    <row r="1660" spans="1:24" ht="14.4" x14ac:dyDescent="0.3">
      <c r="A1660" s="13"/>
      <c r="B1660" s="13"/>
      <c r="C1660" s="13"/>
      <c r="D1660" s="46"/>
      <c r="E1660" s="66"/>
      <c r="J1660" s="88" t="str">
        <f t="shared" si="353"/>
        <v/>
      </c>
      <c r="K1660" s="89" t="str">
        <f t="shared" ca="1" si="354"/>
        <v/>
      </c>
      <c r="L1660" s="88" t="str">
        <f t="shared" si="358"/>
        <v/>
      </c>
      <c r="M1660" s="90" t="str">
        <f ca="1">IF(J1660="","",VALUE(LEFT(OFFSET($E$7,$H$13*($J1660-1),0),MAX(ISNUMBER(VALUE(MID(OFFSET($E$7,$H$13*($J1660-1),0),{1,2,3,4,5,6,7,8,9},1)))*{1,2,3,4,5,6,7,8,9}))))</f>
        <v/>
      </c>
      <c r="N1660" s="90" t="str">
        <f t="shared" ca="1" si="352"/>
        <v/>
      </c>
      <c r="O1660" s="91" t="str">
        <f t="shared" si="359"/>
        <v/>
      </c>
      <c r="P1660" s="91" t="str">
        <f t="shared" si="360"/>
        <v/>
      </c>
      <c r="Q1660" s="92" t="str">
        <f t="shared" si="355"/>
        <v/>
      </c>
      <c r="R1660" s="92" t="str">
        <f t="shared" si="361"/>
        <v/>
      </c>
      <c r="S1660" s="92" t="str">
        <f t="shared" si="362"/>
        <v/>
      </c>
      <c r="T1660" s="92" t="str">
        <f t="shared" si="363"/>
        <v/>
      </c>
      <c r="U1660" s="94" t="str">
        <f t="shared" si="356"/>
        <v/>
      </c>
      <c r="V1660" s="95" t="str">
        <f t="shared" si="357"/>
        <v/>
      </c>
      <c r="W1660" s="95" t="str">
        <f t="shared" si="364"/>
        <v/>
      </c>
      <c r="X1660" s="96" t="str">
        <f t="shared" si="365"/>
        <v/>
      </c>
    </row>
    <row r="1661" spans="1:24" ht="14.4" x14ac:dyDescent="0.3">
      <c r="A1661" s="13"/>
      <c r="B1661" s="13"/>
      <c r="C1661" s="13"/>
      <c r="D1661" s="46"/>
      <c r="E1661" s="66"/>
      <c r="J1661" s="88" t="str">
        <f t="shared" si="353"/>
        <v/>
      </c>
      <c r="K1661" s="89" t="str">
        <f t="shared" ca="1" si="354"/>
        <v/>
      </c>
      <c r="L1661" s="88" t="str">
        <f t="shared" si="358"/>
        <v/>
      </c>
      <c r="M1661" s="90" t="str">
        <f ca="1">IF(J1661="","",VALUE(LEFT(OFFSET($E$7,$H$13*($J1661-1),0),MAX(ISNUMBER(VALUE(MID(OFFSET($E$7,$H$13*($J1661-1),0),{1,2,3,4,5,6,7,8,9},1)))*{1,2,3,4,5,6,7,8,9}))))</f>
        <v/>
      </c>
      <c r="N1661" s="90" t="str">
        <f t="shared" ca="1" si="352"/>
        <v/>
      </c>
      <c r="O1661" s="91" t="str">
        <f t="shared" si="359"/>
        <v/>
      </c>
      <c r="P1661" s="91" t="str">
        <f t="shared" si="360"/>
        <v/>
      </c>
      <c r="Q1661" s="92" t="str">
        <f t="shared" si="355"/>
        <v/>
      </c>
      <c r="R1661" s="92" t="str">
        <f t="shared" si="361"/>
        <v/>
      </c>
      <c r="S1661" s="92" t="str">
        <f t="shared" si="362"/>
        <v/>
      </c>
      <c r="T1661" s="92" t="str">
        <f t="shared" si="363"/>
        <v/>
      </c>
      <c r="U1661" s="94" t="str">
        <f t="shared" si="356"/>
        <v/>
      </c>
      <c r="V1661" s="95" t="str">
        <f t="shared" si="357"/>
        <v/>
      </c>
      <c r="W1661" s="95" t="str">
        <f t="shared" si="364"/>
        <v/>
      </c>
      <c r="X1661" s="96" t="str">
        <f t="shared" si="365"/>
        <v/>
      </c>
    </row>
    <row r="1662" spans="1:24" ht="14.4" x14ac:dyDescent="0.3">
      <c r="A1662" s="13"/>
      <c r="B1662" s="13"/>
      <c r="C1662" s="13"/>
      <c r="D1662" s="46"/>
      <c r="E1662" s="66"/>
      <c r="J1662" s="88" t="str">
        <f t="shared" si="353"/>
        <v/>
      </c>
      <c r="K1662" s="89" t="str">
        <f t="shared" ca="1" si="354"/>
        <v/>
      </c>
      <c r="L1662" s="88" t="str">
        <f t="shared" si="358"/>
        <v/>
      </c>
      <c r="M1662" s="90" t="str">
        <f ca="1">IF(J1662="","",VALUE(LEFT(OFFSET($E$7,$H$13*($J1662-1),0),MAX(ISNUMBER(VALUE(MID(OFFSET($E$7,$H$13*($J1662-1),0),{1,2,3,4,5,6,7,8,9},1)))*{1,2,3,4,5,6,7,8,9}))))</f>
        <v/>
      </c>
      <c r="N1662" s="90" t="str">
        <f t="shared" ca="1" si="352"/>
        <v/>
      </c>
      <c r="O1662" s="91" t="str">
        <f t="shared" si="359"/>
        <v/>
      </c>
      <c r="P1662" s="91" t="str">
        <f t="shared" si="360"/>
        <v/>
      </c>
      <c r="Q1662" s="92" t="str">
        <f t="shared" si="355"/>
        <v/>
      </c>
      <c r="R1662" s="92" t="str">
        <f t="shared" si="361"/>
        <v/>
      </c>
      <c r="S1662" s="92" t="str">
        <f t="shared" si="362"/>
        <v/>
      </c>
      <c r="T1662" s="92" t="str">
        <f t="shared" si="363"/>
        <v/>
      </c>
      <c r="U1662" s="94" t="str">
        <f t="shared" si="356"/>
        <v/>
      </c>
      <c r="V1662" s="95" t="str">
        <f t="shared" si="357"/>
        <v/>
      </c>
      <c r="W1662" s="95" t="str">
        <f t="shared" si="364"/>
        <v/>
      </c>
      <c r="X1662" s="96" t="str">
        <f t="shared" si="365"/>
        <v/>
      </c>
    </row>
    <row r="1663" spans="1:24" ht="14.4" x14ac:dyDescent="0.3">
      <c r="A1663" s="13"/>
      <c r="B1663" s="13"/>
      <c r="C1663" s="13"/>
      <c r="D1663" s="46"/>
      <c r="E1663" s="66"/>
      <c r="J1663" s="88" t="str">
        <f t="shared" si="353"/>
        <v/>
      </c>
      <c r="K1663" s="89" t="str">
        <f t="shared" ca="1" si="354"/>
        <v/>
      </c>
      <c r="L1663" s="88" t="str">
        <f t="shared" si="358"/>
        <v/>
      </c>
      <c r="M1663" s="90" t="str">
        <f ca="1">IF(J1663="","",VALUE(LEFT(OFFSET($E$7,$H$13*($J1663-1),0),MAX(ISNUMBER(VALUE(MID(OFFSET($E$7,$H$13*($J1663-1),0),{1,2,3,4,5,6,7,8,9},1)))*{1,2,3,4,5,6,7,8,9}))))</f>
        <v/>
      </c>
      <c r="N1663" s="90" t="str">
        <f t="shared" ca="1" si="352"/>
        <v/>
      </c>
      <c r="O1663" s="91" t="str">
        <f t="shared" si="359"/>
        <v/>
      </c>
      <c r="P1663" s="91" t="str">
        <f t="shared" si="360"/>
        <v/>
      </c>
      <c r="Q1663" s="92" t="str">
        <f t="shared" si="355"/>
        <v/>
      </c>
      <c r="R1663" s="92" t="str">
        <f t="shared" si="361"/>
        <v/>
      </c>
      <c r="S1663" s="92" t="str">
        <f t="shared" si="362"/>
        <v/>
      </c>
      <c r="T1663" s="92" t="str">
        <f t="shared" si="363"/>
        <v/>
      </c>
      <c r="U1663" s="94" t="str">
        <f t="shared" si="356"/>
        <v/>
      </c>
      <c r="V1663" s="95" t="str">
        <f t="shared" si="357"/>
        <v/>
      </c>
      <c r="W1663" s="95" t="str">
        <f t="shared" si="364"/>
        <v/>
      </c>
      <c r="X1663" s="96" t="str">
        <f t="shared" si="365"/>
        <v/>
      </c>
    </row>
    <row r="1664" spans="1:24" ht="14.4" x14ac:dyDescent="0.3">
      <c r="A1664" s="13"/>
      <c r="B1664" s="13"/>
      <c r="C1664" s="13"/>
      <c r="D1664" s="46"/>
      <c r="E1664" s="66"/>
      <c r="J1664" s="88" t="str">
        <f t="shared" si="353"/>
        <v/>
      </c>
      <c r="K1664" s="89" t="str">
        <f t="shared" ca="1" si="354"/>
        <v/>
      </c>
      <c r="L1664" s="88" t="str">
        <f t="shared" si="358"/>
        <v/>
      </c>
      <c r="M1664" s="90" t="str">
        <f ca="1">IF(J1664="","",VALUE(LEFT(OFFSET($E$7,$H$13*($J1664-1),0),MAX(ISNUMBER(VALUE(MID(OFFSET($E$7,$H$13*($J1664-1),0),{1,2,3,4,5,6,7,8,9},1)))*{1,2,3,4,5,6,7,8,9}))))</f>
        <v/>
      </c>
      <c r="N1664" s="90" t="str">
        <f t="shared" ca="1" si="352"/>
        <v/>
      </c>
      <c r="O1664" s="91" t="str">
        <f t="shared" si="359"/>
        <v/>
      </c>
      <c r="P1664" s="91" t="str">
        <f t="shared" si="360"/>
        <v/>
      </c>
      <c r="Q1664" s="92" t="str">
        <f t="shared" si="355"/>
        <v/>
      </c>
      <c r="R1664" s="92" t="str">
        <f t="shared" si="361"/>
        <v/>
      </c>
      <c r="S1664" s="92" t="str">
        <f t="shared" si="362"/>
        <v/>
      </c>
      <c r="T1664" s="92" t="str">
        <f t="shared" si="363"/>
        <v/>
      </c>
      <c r="U1664" s="94" t="str">
        <f t="shared" si="356"/>
        <v/>
      </c>
      <c r="V1664" s="95" t="str">
        <f t="shared" si="357"/>
        <v/>
      </c>
      <c r="W1664" s="95" t="str">
        <f t="shared" si="364"/>
        <v/>
      </c>
      <c r="X1664" s="96" t="str">
        <f t="shared" si="365"/>
        <v/>
      </c>
    </row>
    <row r="1665" spans="1:24" ht="14.4" x14ac:dyDescent="0.3">
      <c r="A1665" s="13"/>
      <c r="B1665" s="13"/>
      <c r="C1665" s="13"/>
      <c r="D1665" s="46"/>
      <c r="E1665" s="66"/>
      <c r="J1665" s="88" t="str">
        <f t="shared" si="353"/>
        <v/>
      </c>
      <c r="K1665" s="89" t="str">
        <f t="shared" ca="1" si="354"/>
        <v/>
      </c>
      <c r="L1665" s="88" t="str">
        <f t="shared" si="358"/>
        <v/>
      </c>
      <c r="M1665" s="90" t="str">
        <f ca="1">IF(J1665="","",VALUE(LEFT(OFFSET($E$7,$H$13*($J1665-1),0),MAX(ISNUMBER(VALUE(MID(OFFSET($E$7,$H$13*($J1665-1),0),{1,2,3,4,5,6,7,8,9},1)))*{1,2,3,4,5,6,7,8,9}))))</f>
        <v/>
      </c>
      <c r="N1665" s="90" t="str">
        <f t="shared" ca="1" si="352"/>
        <v/>
      </c>
      <c r="O1665" s="91" t="str">
        <f t="shared" si="359"/>
        <v/>
      </c>
      <c r="P1665" s="91" t="str">
        <f t="shared" si="360"/>
        <v/>
      </c>
      <c r="Q1665" s="92" t="str">
        <f t="shared" si="355"/>
        <v/>
      </c>
      <c r="R1665" s="92" t="str">
        <f t="shared" si="361"/>
        <v/>
      </c>
      <c r="S1665" s="92" t="str">
        <f t="shared" si="362"/>
        <v/>
      </c>
      <c r="T1665" s="92" t="str">
        <f t="shared" si="363"/>
        <v/>
      </c>
      <c r="U1665" s="94" t="str">
        <f t="shared" si="356"/>
        <v/>
      </c>
      <c r="V1665" s="95" t="str">
        <f t="shared" si="357"/>
        <v/>
      </c>
      <c r="W1665" s="95" t="str">
        <f t="shared" si="364"/>
        <v/>
      </c>
      <c r="X1665" s="96" t="str">
        <f t="shared" si="365"/>
        <v/>
      </c>
    </row>
    <row r="1666" spans="1:24" ht="14.4" x14ac:dyDescent="0.3">
      <c r="A1666" s="13"/>
      <c r="B1666" s="13"/>
      <c r="C1666" s="13"/>
      <c r="D1666" s="46"/>
      <c r="E1666" s="66"/>
      <c r="J1666" s="88" t="str">
        <f t="shared" si="353"/>
        <v/>
      </c>
      <c r="K1666" s="89" t="str">
        <f t="shared" ca="1" si="354"/>
        <v/>
      </c>
      <c r="L1666" s="88" t="str">
        <f t="shared" si="358"/>
        <v/>
      </c>
      <c r="M1666" s="90" t="str">
        <f ca="1">IF(J1666="","",VALUE(LEFT(OFFSET($E$7,$H$13*($J1666-1),0),MAX(ISNUMBER(VALUE(MID(OFFSET($E$7,$H$13*($J1666-1),0),{1,2,3,4,5,6,7,8,9},1)))*{1,2,3,4,5,6,7,8,9}))))</f>
        <v/>
      </c>
      <c r="N1666" s="90" t="str">
        <f t="shared" ca="1" si="352"/>
        <v/>
      </c>
      <c r="O1666" s="91" t="str">
        <f t="shared" si="359"/>
        <v/>
      </c>
      <c r="P1666" s="91" t="str">
        <f t="shared" si="360"/>
        <v/>
      </c>
      <c r="Q1666" s="92" t="str">
        <f t="shared" si="355"/>
        <v/>
      </c>
      <c r="R1666" s="92" t="str">
        <f t="shared" si="361"/>
        <v/>
      </c>
      <c r="S1666" s="92" t="str">
        <f t="shared" si="362"/>
        <v/>
      </c>
      <c r="T1666" s="92" t="str">
        <f t="shared" si="363"/>
        <v/>
      </c>
      <c r="U1666" s="94" t="str">
        <f t="shared" si="356"/>
        <v/>
      </c>
      <c r="V1666" s="95" t="str">
        <f t="shared" si="357"/>
        <v/>
      </c>
      <c r="W1666" s="95" t="str">
        <f t="shared" si="364"/>
        <v/>
      </c>
      <c r="X1666" s="96" t="str">
        <f t="shared" si="365"/>
        <v/>
      </c>
    </row>
    <row r="1667" spans="1:24" ht="14.4" x14ac:dyDescent="0.3">
      <c r="A1667" s="13"/>
      <c r="B1667" s="13"/>
      <c r="C1667" s="13"/>
      <c r="D1667" s="46"/>
      <c r="E1667" s="66"/>
      <c r="J1667" s="88" t="str">
        <f t="shared" si="353"/>
        <v/>
      </c>
      <c r="K1667" s="89" t="str">
        <f t="shared" ca="1" si="354"/>
        <v/>
      </c>
      <c r="L1667" s="88" t="str">
        <f t="shared" si="358"/>
        <v/>
      </c>
      <c r="M1667" s="90" t="str">
        <f ca="1">IF(J1667="","",VALUE(LEFT(OFFSET($E$7,$H$13*($J1667-1),0),MAX(ISNUMBER(VALUE(MID(OFFSET($E$7,$H$13*($J1667-1),0),{1,2,3,4,5,6,7,8,9},1)))*{1,2,3,4,5,6,7,8,9}))))</f>
        <v/>
      </c>
      <c r="N1667" s="90" t="str">
        <f t="shared" ca="1" si="352"/>
        <v/>
      </c>
      <c r="O1667" s="91" t="str">
        <f t="shared" si="359"/>
        <v/>
      </c>
      <c r="P1667" s="91" t="str">
        <f t="shared" si="360"/>
        <v/>
      </c>
      <c r="Q1667" s="92" t="str">
        <f t="shared" si="355"/>
        <v/>
      </c>
      <c r="R1667" s="92" t="str">
        <f t="shared" si="361"/>
        <v/>
      </c>
      <c r="S1667" s="92" t="str">
        <f t="shared" si="362"/>
        <v/>
      </c>
      <c r="T1667" s="92" t="str">
        <f t="shared" si="363"/>
        <v/>
      </c>
      <c r="U1667" s="94" t="str">
        <f t="shared" si="356"/>
        <v/>
      </c>
      <c r="V1667" s="95" t="str">
        <f t="shared" si="357"/>
        <v/>
      </c>
      <c r="W1667" s="95" t="str">
        <f t="shared" si="364"/>
        <v/>
      </c>
      <c r="X1667" s="96" t="str">
        <f t="shared" si="365"/>
        <v/>
      </c>
    </row>
    <row r="1668" spans="1:24" ht="14.4" x14ac:dyDescent="0.3">
      <c r="A1668" s="13"/>
      <c r="B1668" s="13"/>
      <c r="C1668" s="13"/>
      <c r="D1668" s="46"/>
      <c r="E1668" s="66"/>
      <c r="J1668" s="88" t="str">
        <f t="shared" si="353"/>
        <v/>
      </c>
      <c r="K1668" s="89" t="str">
        <f t="shared" ca="1" si="354"/>
        <v/>
      </c>
      <c r="L1668" s="88" t="str">
        <f t="shared" si="358"/>
        <v/>
      </c>
      <c r="M1668" s="90" t="str">
        <f ca="1">IF(J1668="","",VALUE(LEFT(OFFSET($E$7,$H$13*($J1668-1),0),MAX(ISNUMBER(VALUE(MID(OFFSET($E$7,$H$13*($J1668-1),0),{1,2,3,4,5,6,7,8,9},1)))*{1,2,3,4,5,6,7,8,9}))))</f>
        <v/>
      </c>
      <c r="N1668" s="90" t="str">
        <f t="shared" ca="1" si="352"/>
        <v/>
      </c>
      <c r="O1668" s="91" t="str">
        <f t="shared" si="359"/>
        <v/>
      </c>
      <c r="P1668" s="91" t="str">
        <f t="shared" si="360"/>
        <v/>
      </c>
      <c r="Q1668" s="92" t="str">
        <f t="shared" si="355"/>
        <v/>
      </c>
      <c r="R1668" s="92" t="str">
        <f t="shared" si="361"/>
        <v/>
      </c>
      <c r="S1668" s="92" t="str">
        <f t="shared" si="362"/>
        <v/>
      </c>
      <c r="T1668" s="92" t="str">
        <f t="shared" si="363"/>
        <v/>
      </c>
      <c r="U1668" s="94" t="str">
        <f t="shared" si="356"/>
        <v/>
      </c>
      <c r="V1668" s="95" t="str">
        <f t="shared" si="357"/>
        <v/>
      </c>
      <c r="W1668" s="95" t="str">
        <f t="shared" si="364"/>
        <v/>
      </c>
      <c r="X1668" s="96" t="str">
        <f t="shared" si="365"/>
        <v/>
      </c>
    </row>
    <row r="1669" spans="1:24" ht="14.4" x14ac:dyDescent="0.3">
      <c r="A1669" s="13"/>
      <c r="B1669" s="13"/>
      <c r="C1669" s="13"/>
      <c r="D1669" s="46"/>
      <c r="E1669" s="66"/>
      <c r="J1669" s="88" t="str">
        <f t="shared" si="353"/>
        <v/>
      </c>
      <c r="K1669" s="89" t="str">
        <f t="shared" ca="1" si="354"/>
        <v/>
      </c>
      <c r="L1669" s="88" t="str">
        <f t="shared" si="358"/>
        <v/>
      </c>
      <c r="M1669" s="90" t="str">
        <f ca="1">IF(J1669="","",VALUE(LEFT(OFFSET($E$7,$H$13*($J1669-1),0),MAX(ISNUMBER(VALUE(MID(OFFSET($E$7,$H$13*($J1669-1),0),{1,2,3,4,5,6,7,8,9},1)))*{1,2,3,4,5,6,7,8,9}))))</f>
        <v/>
      </c>
      <c r="N1669" s="90" t="str">
        <f t="shared" ca="1" si="352"/>
        <v/>
      </c>
      <c r="O1669" s="91" t="str">
        <f t="shared" si="359"/>
        <v/>
      </c>
      <c r="P1669" s="91" t="str">
        <f t="shared" si="360"/>
        <v/>
      </c>
      <c r="Q1669" s="92" t="str">
        <f t="shared" si="355"/>
        <v/>
      </c>
      <c r="R1669" s="92" t="str">
        <f t="shared" si="361"/>
        <v/>
      </c>
      <c r="S1669" s="92" t="str">
        <f t="shared" si="362"/>
        <v/>
      </c>
      <c r="T1669" s="92" t="str">
        <f t="shared" si="363"/>
        <v/>
      </c>
      <c r="U1669" s="94" t="str">
        <f t="shared" si="356"/>
        <v/>
      </c>
      <c r="V1669" s="95" t="str">
        <f t="shared" si="357"/>
        <v/>
      </c>
      <c r="W1669" s="95" t="str">
        <f t="shared" si="364"/>
        <v/>
      </c>
      <c r="X1669" s="96" t="str">
        <f t="shared" si="365"/>
        <v/>
      </c>
    </row>
    <row r="1670" spans="1:24" ht="14.4" x14ac:dyDescent="0.3">
      <c r="A1670" s="13"/>
      <c r="B1670" s="13"/>
      <c r="C1670" s="13"/>
      <c r="D1670" s="46"/>
      <c r="E1670" s="66"/>
      <c r="J1670" s="88" t="str">
        <f t="shared" si="353"/>
        <v/>
      </c>
      <c r="K1670" s="89" t="str">
        <f t="shared" ca="1" si="354"/>
        <v/>
      </c>
      <c r="L1670" s="88" t="str">
        <f t="shared" si="358"/>
        <v/>
      </c>
      <c r="M1670" s="90" t="str">
        <f ca="1">IF(J1670="","",VALUE(LEFT(OFFSET($E$7,$H$13*($J1670-1),0),MAX(ISNUMBER(VALUE(MID(OFFSET($E$7,$H$13*($J1670-1),0),{1,2,3,4,5,6,7,8,9},1)))*{1,2,3,4,5,6,7,8,9}))))</f>
        <v/>
      </c>
      <c r="N1670" s="90" t="str">
        <f t="shared" ca="1" si="352"/>
        <v/>
      </c>
      <c r="O1670" s="91" t="str">
        <f t="shared" si="359"/>
        <v/>
      </c>
      <c r="P1670" s="91" t="str">
        <f t="shared" si="360"/>
        <v/>
      </c>
      <c r="Q1670" s="92" t="str">
        <f t="shared" si="355"/>
        <v/>
      </c>
      <c r="R1670" s="92" t="str">
        <f t="shared" si="361"/>
        <v/>
      </c>
      <c r="S1670" s="92" t="str">
        <f t="shared" si="362"/>
        <v/>
      </c>
      <c r="T1670" s="92" t="str">
        <f t="shared" si="363"/>
        <v/>
      </c>
      <c r="U1670" s="94" t="str">
        <f t="shared" si="356"/>
        <v/>
      </c>
      <c r="V1670" s="95" t="str">
        <f t="shared" si="357"/>
        <v/>
      </c>
      <c r="W1670" s="95" t="str">
        <f t="shared" si="364"/>
        <v/>
      </c>
      <c r="X1670" s="96" t="str">
        <f t="shared" si="365"/>
        <v/>
      </c>
    </row>
    <row r="1671" spans="1:24" ht="14.4" x14ac:dyDescent="0.3">
      <c r="A1671" s="13"/>
      <c r="B1671" s="13"/>
      <c r="C1671" s="13"/>
      <c r="D1671" s="46"/>
      <c r="E1671" s="66"/>
      <c r="J1671" s="88" t="str">
        <f t="shared" si="353"/>
        <v/>
      </c>
      <c r="K1671" s="89" t="str">
        <f t="shared" ca="1" si="354"/>
        <v/>
      </c>
      <c r="L1671" s="88" t="str">
        <f t="shared" si="358"/>
        <v/>
      </c>
      <c r="M1671" s="90" t="str">
        <f ca="1">IF(J1671="","",VALUE(LEFT(OFFSET($E$7,$H$13*($J1671-1),0),MAX(ISNUMBER(VALUE(MID(OFFSET($E$7,$H$13*($J1671-1),0),{1,2,3,4,5,6,7,8,9},1)))*{1,2,3,4,5,6,7,8,9}))))</f>
        <v/>
      </c>
      <c r="N1671" s="90" t="str">
        <f t="shared" ref="N1671:N1734" ca="1" si="366">IF(M1671="","",CONVERT(M1671,LEFT(Temp_unit,1),"C"))</f>
        <v/>
      </c>
      <c r="O1671" s="91" t="str">
        <f t="shared" si="359"/>
        <v/>
      </c>
      <c r="P1671" s="91" t="str">
        <f t="shared" si="360"/>
        <v/>
      </c>
      <c r="Q1671" s="92" t="str">
        <f t="shared" si="355"/>
        <v/>
      </c>
      <c r="R1671" s="92" t="str">
        <f t="shared" si="361"/>
        <v/>
      </c>
      <c r="S1671" s="92" t="str">
        <f t="shared" si="362"/>
        <v/>
      </c>
      <c r="T1671" s="92" t="str">
        <f t="shared" si="363"/>
        <v/>
      </c>
      <c r="U1671" s="94" t="str">
        <f t="shared" si="356"/>
        <v/>
      </c>
      <c r="V1671" s="95" t="str">
        <f t="shared" si="357"/>
        <v/>
      </c>
      <c r="W1671" s="95" t="str">
        <f t="shared" si="364"/>
        <v/>
      </c>
      <c r="X1671" s="96" t="str">
        <f t="shared" si="365"/>
        <v/>
      </c>
    </row>
    <row r="1672" spans="1:24" ht="14.4" x14ac:dyDescent="0.3">
      <c r="A1672" s="13"/>
      <c r="B1672" s="13"/>
      <c r="C1672" s="13"/>
      <c r="D1672" s="46"/>
      <c r="E1672" s="66"/>
      <c r="J1672" s="88" t="str">
        <f t="shared" ref="J1672:J1735" si="367">IF(J1671="","",IF(J1671+1&gt;$H$8/$H$13,"",J1671+1))</f>
        <v/>
      </c>
      <c r="K1672" s="89" t="str">
        <f t="shared" ref="K1672:K1735" ca="1" si="368">IF(J1672="","",OFFSET($D$7,$H$13*($J1672-1),0))</f>
        <v/>
      </c>
      <c r="L1672" s="88" t="str">
        <f t="shared" si="358"/>
        <v/>
      </c>
      <c r="M1672" s="90" t="str">
        <f ca="1">IF(J1672="","",VALUE(LEFT(OFFSET($E$7,$H$13*($J1672-1),0),MAX(ISNUMBER(VALUE(MID(OFFSET($E$7,$H$13*($J1672-1),0),{1,2,3,4,5,6,7,8,9},1)))*{1,2,3,4,5,6,7,8,9}))))</f>
        <v/>
      </c>
      <c r="N1672" s="90" t="str">
        <f t="shared" ca="1" si="366"/>
        <v/>
      </c>
      <c r="O1672" s="91" t="str">
        <f t="shared" si="359"/>
        <v/>
      </c>
      <c r="P1672" s="91" t="str">
        <f t="shared" si="360"/>
        <v/>
      </c>
      <c r="Q1672" s="92" t="str">
        <f t="shared" ref="Q1672:Q1735" si="369">IF(J1672="","",IF(N1672&lt;Temp_min,0,N1672*M_a+M_b))</f>
        <v/>
      </c>
      <c r="R1672" s="92" t="str">
        <f t="shared" si="361"/>
        <v/>
      </c>
      <c r="S1672" s="92" t="str">
        <f t="shared" si="362"/>
        <v/>
      </c>
      <c r="T1672" s="92" t="str">
        <f t="shared" si="363"/>
        <v/>
      </c>
      <c r="U1672" s="94" t="str">
        <f t="shared" ref="U1672:U1735" si="370">IF(J1672="","",MIN(U1671+T1672,M_maxlcfu))</f>
        <v/>
      </c>
      <c r="V1672" s="95" t="str">
        <f t="shared" ref="V1672:V1735" si="371">IF(J1672="","",IF(N1672&lt;Temp_min,0,((N1672-M_tmin)/(Pref_temp-M_tmin))^2))</f>
        <v/>
      </c>
      <c r="W1672" s="95" t="str">
        <f t="shared" si="364"/>
        <v/>
      </c>
      <c r="X1672" s="96" t="str">
        <f t="shared" si="365"/>
        <v/>
      </c>
    </row>
    <row r="1673" spans="1:24" ht="14.4" x14ac:dyDescent="0.3">
      <c r="A1673" s="13"/>
      <c r="B1673" s="13"/>
      <c r="C1673" s="13"/>
      <c r="D1673" s="46"/>
      <c r="E1673" s="66"/>
      <c r="J1673" s="88" t="str">
        <f t="shared" si="367"/>
        <v/>
      </c>
      <c r="K1673" s="89" t="str">
        <f t="shared" ca="1" si="368"/>
        <v/>
      </c>
      <c r="L1673" s="88" t="str">
        <f t="shared" ref="L1673:L1736" si="372">IF(J1673="","",K1673-K1672)</f>
        <v/>
      </c>
      <c r="M1673" s="90" t="str">
        <f ca="1">IF(J1673="","",VALUE(LEFT(OFFSET($E$7,$H$13*($J1673-1),0),MAX(ISNUMBER(VALUE(MID(OFFSET($E$7,$H$13*($J1673-1),0),{1,2,3,4,5,6,7,8,9},1)))*{1,2,3,4,5,6,7,8,9}))))</f>
        <v/>
      </c>
      <c r="N1673" s="90" t="str">
        <f t="shared" ca="1" si="366"/>
        <v/>
      </c>
      <c r="O1673" s="91" t="str">
        <f t="shared" ref="O1673:O1736" si="373">IF(J1673="","",$K1673-$K$7)</f>
        <v/>
      </c>
      <c r="P1673" s="91" t="str">
        <f t="shared" ref="P1673:P1736" si="374">IF(J1673="","",P1672+L1673*N1673)</f>
        <v/>
      </c>
      <c r="Q1673" s="92" t="str">
        <f t="shared" si="369"/>
        <v/>
      </c>
      <c r="R1673" s="92" t="str">
        <f t="shared" ref="R1673:R1736" si="375">IF(J1673="","",Q1673^2)</f>
        <v/>
      </c>
      <c r="S1673" s="92" t="str">
        <f t="shared" ref="S1673:S1736" si="376">IF(J1673="","",R1673/2.301)</f>
        <v/>
      </c>
      <c r="T1673" s="92" t="str">
        <f t="shared" ref="T1673:T1736" si="377">IF(J1673="","",S1673*24*(K1673-K1672))</f>
        <v/>
      </c>
      <c r="U1673" s="94" t="str">
        <f t="shared" si="370"/>
        <v/>
      </c>
      <c r="V1673" s="95" t="str">
        <f t="shared" si="371"/>
        <v/>
      </c>
      <c r="W1673" s="95" t="str">
        <f t="shared" ref="W1673:W1736" si="378">IF(J1673="","",V1673*(K1673-K1672))</f>
        <v/>
      </c>
      <c r="X1673" s="96" t="str">
        <f t="shared" ref="X1673:X1736" si="379">IF(J1673="","",X1672-W1673)</f>
        <v/>
      </c>
    </row>
    <row r="1674" spans="1:24" ht="14.4" x14ac:dyDescent="0.3">
      <c r="A1674" s="13"/>
      <c r="B1674" s="13"/>
      <c r="C1674" s="13"/>
      <c r="D1674" s="46"/>
      <c r="E1674" s="66"/>
      <c r="J1674" s="88" t="str">
        <f t="shared" si="367"/>
        <v/>
      </c>
      <c r="K1674" s="89" t="str">
        <f t="shared" ca="1" si="368"/>
        <v/>
      </c>
      <c r="L1674" s="88" t="str">
        <f t="shared" si="372"/>
        <v/>
      </c>
      <c r="M1674" s="90" t="str">
        <f ca="1">IF(J1674="","",VALUE(LEFT(OFFSET($E$7,$H$13*($J1674-1),0),MAX(ISNUMBER(VALUE(MID(OFFSET($E$7,$H$13*($J1674-1),0),{1,2,3,4,5,6,7,8,9},1)))*{1,2,3,4,5,6,7,8,9}))))</f>
        <v/>
      </c>
      <c r="N1674" s="90" t="str">
        <f t="shared" ca="1" si="366"/>
        <v/>
      </c>
      <c r="O1674" s="91" t="str">
        <f t="shared" si="373"/>
        <v/>
      </c>
      <c r="P1674" s="91" t="str">
        <f t="shared" si="374"/>
        <v/>
      </c>
      <c r="Q1674" s="92" t="str">
        <f t="shared" si="369"/>
        <v/>
      </c>
      <c r="R1674" s="92" t="str">
        <f t="shared" si="375"/>
        <v/>
      </c>
      <c r="S1674" s="92" t="str">
        <f t="shared" si="376"/>
        <v/>
      </c>
      <c r="T1674" s="92" t="str">
        <f t="shared" si="377"/>
        <v/>
      </c>
      <c r="U1674" s="94" t="str">
        <f t="shared" si="370"/>
        <v/>
      </c>
      <c r="V1674" s="95" t="str">
        <f t="shared" si="371"/>
        <v/>
      </c>
      <c r="W1674" s="95" t="str">
        <f t="shared" si="378"/>
        <v/>
      </c>
      <c r="X1674" s="96" t="str">
        <f t="shared" si="379"/>
        <v/>
      </c>
    </row>
    <row r="1675" spans="1:24" ht="14.4" x14ac:dyDescent="0.3">
      <c r="A1675" s="13"/>
      <c r="B1675" s="13"/>
      <c r="C1675" s="13"/>
      <c r="D1675" s="46"/>
      <c r="E1675" s="66"/>
      <c r="J1675" s="88" t="str">
        <f t="shared" si="367"/>
        <v/>
      </c>
      <c r="K1675" s="89" t="str">
        <f t="shared" ca="1" si="368"/>
        <v/>
      </c>
      <c r="L1675" s="88" t="str">
        <f t="shared" si="372"/>
        <v/>
      </c>
      <c r="M1675" s="90" t="str">
        <f ca="1">IF(J1675="","",VALUE(LEFT(OFFSET($E$7,$H$13*($J1675-1),0),MAX(ISNUMBER(VALUE(MID(OFFSET($E$7,$H$13*($J1675-1),0),{1,2,3,4,5,6,7,8,9},1)))*{1,2,3,4,5,6,7,8,9}))))</f>
        <v/>
      </c>
      <c r="N1675" s="90" t="str">
        <f t="shared" ca="1" si="366"/>
        <v/>
      </c>
      <c r="O1675" s="91" t="str">
        <f t="shared" si="373"/>
        <v/>
      </c>
      <c r="P1675" s="91" t="str">
        <f t="shared" si="374"/>
        <v/>
      </c>
      <c r="Q1675" s="92" t="str">
        <f t="shared" si="369"/>
        <v/>
      </c>
      <c r="R1675" s="92" t="str">
        <f t="shared" si="375"/>
        <v/>
      </c>
      <c r="S1675" s="92" t="str">
        <f t="shared" si="376"/>
        <v/>
      </c>
      <c r="T1675" s="92" t="str">
        <f t="shared" si="377"/>
        <v/>
      </c>
      <c r="U1675" s="94" t="str">
        <f t="shared" si="370"/>
        <v/>
      </c>
      <c r="V1675" s="95" t="str">
        <f t="shared" si="371"/>
        <v/>
      </c>
      <c r="W1675" s="95" t="str">
        <f t="shared" si="378"/>
        <v/>
      </c>
      <c r="X1675" s="96" t="str">
        <f t="shared" si="379"/>
        <v/>
      </c>
    </row>
    <row r="1676" spans="1:24" ht="14.4" x14ac:dyDescent="0.3">
      <c r="A1676" s="13"/>
      <c r="B1676" s="13"/>
      <c r="C1676" s="13"/>
      <c r="D1676" s="46"/>
      <c r="E1676" s="66"/>
      <c r="J1676" s="88" t="str">
        <f t="shared" si="367"/>
        <v/>
      </c>
      <c r="K1676" s="89" t="str">
        <f t="shared" ca="1" si="368"/>
        <v/>
      </c>
      <c r="L1676" s="88" t="str">
        <f t="shared" si="372"/>
        <v/>
      </c>
      <c r="M1676" s="90" t="str">
        <f ca="1">IF(J1676="","",VALUE(LEFT(OFFSET($E$7,$H$13*($J1676-1),0),MAX(ISNUMBER(VALUE(MID(OFFSET($E$7,$H$13*($J1676-1),0),{1,2,3,4,5,6,7,8,9},1)))*{1,2,3,4,5,6,7,8,9}))))</f>
        <v/>
      </c>
      <c r="N1676" s="90" t="str">
        <f t="shared" ca="1" si="366"/>
        <v/>
      </c>
      <c r="O1676" s="91" t="str">
        <f t="shared" si="373"/>
        <v/>
      </c>
      <c r="P1676" s="91" t="str">
        <f t="shared" si="374"/>
        <v/>
      </c>
      <c r="Q1676" s="92" t="str">
        <f t="shared" si="369"/>
        <v/>
      </c>
      <c r="R1676" s="92" t="str">
        <f t="shared" si="375"/>
        <v/>
      </c>
      <c r="S1676" s="92" t="str">
        <f t="shared" si="376"/>
        <v/>
      </c>
      <c r="T1676" s="92" t="str">
        <f t="shared" si="377"/>
        <v/>
      </c>
      <c r="U1676" s="94" t="str">
        <f t="shared" si="370"/>
        <v/>
      </c>
      <c r="V1676" s="95" t="str">
        <f t="shared" si="371"/>
        <v/>
      </c>
      <c r="W1676" s="95" t="str">
        <f t="shared" si="378"/>
        <v/>
      </c>
      <c r="X1676" s="96" t="str">
        <f t="shared" si="379"/>
        <v/>
      </c>
    </row>
    <row r="1677" spans="1:24" ht="14.4" x14ac:dyDescent="0.3">
      <c r="A1677" s="13"/>
      <c r="B1677" s="13"/>
      <c r="C1677" s="13"/>
      <c r="D1677" s="46"/>
      <c r="E1677" s="66"/>
      <c r="J1677" s="88" t="str">
        <f t="shared" si="367"/>
        <v/>
      </c>
      <c r="K1677" s="89" t="str">
        <f t="shared" ca="1" si="368"/>
        <v/>
      </c>
      <c r="L1677" s="88" t="str">
        <f t="shared" si="372"/>
        <v/>
      </c>
      <c r="M1677" s="90" t="str">
        <f ca="1">IF(J1677="","",VALUE(LEFT(OFFSET($E$7,$H$13*($J1677-1),0),MAX(ISNUMBER(VALUE(MID(OFFSET($E$7,$H$13*($J1677-1),0),{1,2,3,4,5,6,7,8,9},1)))*{1,2,3,4,5,6,7,8,9}))))</f>
        <v/>
      </c>
      <c r="N1677" s="90" t="str">
        <f t="shared" ca="1" si="366"/>
        <v/>
      </c>
      <c r="O1677" s="91" t="str">
        <f t="shared" si="373"/>
        <v/>
      </c>
      <c r="P1677" s="91" t="str">
        <f t="shared" si="374"/>
        <v/>
      </c>
      <c r="Q1677" s="92" t="str">
        <f t="shared" si="369"/>
        <v/>
      </c>
      <c r="R1677" s="92" t="str">
        <f t="shared" si="375"/>
        <v/>
      </c>
      <c r="S1677" s="92" t="str">
        <f t="shared" si="376"/>
        <v/>
      </c>
      <c r="T1677" s="92" t="str">
        <f t="shared" si="377"/>
        <v/>
      </c>
      <c r="U1677" s="94" t="str">
        <f t="shared" si="370"/>
        <v/>
      </c>
      <c r="V1677" s="95" t="str">
        <f t="shared" si="371"/>
        <v/>
      </c>
      <c r="W1677" s="95" t="str">
        <f t="shared" si="378"/>
        <v/>
      </c>
      <c r="X1677" s="96" t="str">
        <f t="shared" si="379"/>
        <v/>
      </c>
    </row>
    <row r="1678" spans="1:24" ht="14.4" x14ac:dyDescent="0.3">
      <c r="A1678" s="13"/>
      <c r="B1678" s="13"/>
      <c r="C1678" s="13"/>
      <c r="D1678" s="46"/>
      <c r="E1678" s="66"/>
      <c r="J1678" s="88" t="str">
        <f t="shared" si="367"/>
        <v/>
      </c>
      <c r="K1678" s="89" t="str">
        <f t="shared" ca="1" si="368"/>
        <v/>
      </c>
      <c r="L1678" s="88" t="str">
        <f t="shared" si="372"/>
        <v/>
      </c>
      <c r="M1678" s="90" t="str">
        <f ca="1">IF(J1678="","",VALUE(LEFT(OFFSET($E$7,$H$13*($J1678-1),0),MAX(ISNUMBER(VALUE(MID(OFFSET($E$7,$H$13*($J1678-1),0),{1,2,3,4,5,6,7,8,9},1)))*{1,2,3,4,5,6,7,8,9}))))</f>
        <v/>
      </c>
      <c r="N1678" s="90" t="str">
        <f t="shared" ca="1" si="366"/>
        <v/>
      </c>
      <c r="O1678" s="91" t="str">
        <f t="shared" si="373"/>
        <v/>
      </c>
      <c r="P1678" s="91" t="str">
        <f t="shared" si="374"/>
        <v/>
      </c>
      <c r="Q1678" s="92" t="str">
        <f t="shared" si="369"/>
        <v/>
      </c>
      <c r="R1678" s="92" t="str">
        <f t="shared" si="375"/>
        <v/>
      </c>
      <c r="S1678" s="92" t="str">
        <f t="shared" si="376"/>
        <v/>
      </c>
      <c r="T1678" s="92" t="str">
        <f t="shared" si="377"/>
        <v/>
      </c>
      <c r="U1678" s="94" t="str">
        <f t="shared" si="370"/>
        <v/>
      </c>
      <c r="V1678" s="95" t="str">
        <f t="shared" si="371"/>
        <v/>
      </c>
      <c r="W1678" s="95" t="str">
        <f t="shared" si="378"/>
        <v/>
      </c>
      <c r="X1678" s="96" t="str">
        <f t="shared" si="379"/>
        <v/>
      </c>
    </row>
    <row r="1679" spans="1:24" ht="14.4" x14ac:dyDescent="0.3">
      <c r="A1679" s="13"/>
      <c r="B1679" s="13"/>
      <c r="C1679" s="13"/>
      <c r="D1679" s="46"/>
      <c r="E1679" s="66"/>
      <c r="J1679" s="88" t="str">
        <f t="shared" si="367"/>
        <v/>
      </c>
      <c r="K1679" s="89" t="str">
        <f t="shared" ca="1" si="368"/>
        <v/>
      </c>
      <c r="L1679" s="88" t="str">
        <f t="shared" si="372"/>
        <v/>
      </c>
      <c r="M1679" s="90" t="str">
        <f ca="1">IF(J1679="","",VALUE(LEFT(OFFSET($E$7,$H$13*($J1679-1),0),MAX(ISNUMBER(VALUE(MID(OFFSET($E$7,$H$13*($J1679-1),0),{1,2,3,4,5,6,7,8,9},1)))*{1,2,3,4,5,6,7,8,9}))))</f>
        <v/>
      </c>
      <c r="N1679" s="90" t="str">
        <f t="shared" ca="1" si="366"/>
        <v/>
      </c>
      <c r="O1679" s="91" t="str">
        <f t="shared" si="373"/>
        <v/>
      </c>
      <c r="P1679" s="91" t="str">
        <f t="shared" si="374"/>
        <v/>
      </c>
      <c r="Q1679" s="92" t="str">
        <f t="shared" si="369"/>
        <v/>
      </c>
      <c r="R1679" s="92" t="str">
        <f t="shared" si="375"/>
        <v/>
      </c>
      <c r="S1679" s="92" t="str">
        <f t="shared" si="376"/>
        <v/>
      </c>
      <c r="T1679" s="92" t="str">
        <f t="shared" si="377"/>
        <v/>
      </c>
      <c r="U1679" s="94" t="str">
        <f t="shared" si="370"/>
        <v/>
      </c>
      <c r="V1679" s="95" t="str">
        <f t="shared" si="371"/>
        <v/>
      </c>
      <c r="W1679" s="95" t="str">
        <f t="shared" si="378"/>
        <v/>
      </c>
      <c r="X1679" s="96" t="str">
        <f t="shared" si="379"/>
        <v/>
      </c>
    </row>
    <row r="1680" spans="1:24" ht="14.4" x14ac:dyDescent="0.3">
      <c r="A1680" s="13"/>
      <c r="B1680" s="13"/>
      <c r="C1680" s="13"/>
      <c r="D1680" s="46"/>
      <c r="E1680" s="66"/>
      <c r="J1680" s="88" t="str">
        <f t="shared" si="367"/>
        <v/>
      </c>
      <c r="K1680" s="89" t="str">
        <f t="shared" ca="1" si="368"/>
        <v/>
      </c>
      <c r="L1680" s="88" t="str">
        <f t="shared" si="372"/>
        <v/>
      </c>
      <c r="M1680" s="90" t="str">
        <f ca="1">IF(J1680="","",VALUE(LEFT(OFFSET($E$7,$H$13*($J1680-1),0),MAX(ISNUMBER(VALUE(MID(OFFSET($E$7,$H$13*($J1680-1),0),{1,2,3,4,5,6,7,8,9},1)))*{1,2,3,4,5,6,7,8,9}))))</f>
        <v/>
      </c>
      <c r="N1680" s="90" t="str">
        <f t="shared" ca="1" si="366"/>
        <v/>
      </c>
      <c r="O1680" s="91" t="str">
        <f t="shared" si="373"/>
        <v/>
      </c>
      <c r="P1680" s="91" t="str">
        <f t="shared" si="374"/>
        <v/>
      </c>
      <c r="Q1680" s="92" t="str">
        <f t="shared" si="369"/>
        <v/>
      </c>
      <c r="R1680" s="92" t="str">
        <f t="shared" si="375"/>
        <v/>
      </c>
      <c r="S1680" s="92" t="str">
        <f t="shared" si="376"/>
        <v/>
      </c>
      <c r="T1680" s="92" t="str">
        <f t="shared" si="377"/>
        <v/>
      </c>
      <c r="U1680" s="94" t="str">
        <f t="shared" si="370"/>
        <v/>
      </c>
      <c r="V1680" s="95" t="str">
        <f t="shared" si="371"/>
        <v/>
      </c>
      <c r="W1680" s="95" t="str">
        <f t="shared" si="378"/>
        <v/>
      </c>
      <c r="X1680" s="96" t="str">
        <f t="shared" si="379"/>
        <v/>
      </c>
    </row>
    <row r="1681" spans="1:24" ht="14.4" x14ac:dyDescent="0.3">
      <c r="A1681" s="13"/>
      <c r="B1681" s="13"/>
      <c r="C1681" s="13"/>
      <c r="D1681" s="46"/>
      <c r="E1681" s="66"/>
      <c r="J1681" s="88" t="str">
        <f t="shared" si="367"/>
        <v/>
      </c>
      <c r="K1681" s="89" t="str">
        <f t="shared" ca="1" si="368"/>
        <v/>
      </c>
      <c r="L1681" s="88" t="str">
        <f t="shared" si="372"/>
        <v/>
      </c>
      <c r="M1681" s="90" t="str">
        <f ca="1">IF(J1681="","",VALUE(LEFT(OFFSET($E$7,$H$13*($J1681-1),0),MAX(ISNUMBER(VALUE(MID(OFFSET($E$7,$H$13*($J1681-1),0),{1,2,3,4,5,6,7,8,9},1)))*{1,2,3,4,5,6,7,8,9}))))</f>
        <v/>
      </c>
      <c r="N1681" s="90" t="str">
        <f t="shared" ca="1" si="366"/>
        <v/>
      </c>
      <c r="O1681" s="91" t="str">
        <f t="shared" si="373"/>
        <v/>
      </c>
      <c r="P1681" s="91" t="str">
        <f t="shared" si="374"/>
        <v/>
      </c>
      <c r="Q1681" s="92" t="str">
        <f t="shared" si="369"/>
        <v/>
      </c>
      <c r="R1681" s="92" t="str">
        <f t="shared" si="375"/>
        <v/>
      </c>
      <c r="S1681" s="92" t="str">
        <f t="shared" si="376"/>
        <v/>
      </c>
      <c r="T1681" s="92" t="str">
        <f t="shared" si="377"/>
        <v/>
      </c>
      <c r="U1681" s="94" t="str">
        <f t="shared" si="370"/>
        <v/>
      </c>
      <c r="V1681" s="95" t="str">
        <f t="shared" si="371"/>
        <v/>
      </c>
      <c r="W1681" s="95" t="str">
        <f t="shared" si="378"/>
        <v/>
      </c>
      <c r="X1681" s="96" t="str">
        <f t="shared" si="379"/>
        <v/>
      </c>
    </row>
    <row r="1682" spans="1:24" ht="14.4" x14ac:dyDescent="0.3">
      <c r="A1682" s="13"/>
      <c r="B1682" s="13"/>
      <c r="C1682" s="13"/>
      <c r="D1682" s="46"/>
      <c r="E1682" s="66"/>
      <c r="J1682" s="88" t="str">
        <f t="shared" si="367"/>
        <v/>
      </c>
      <c r="K1682" s="89" t="str">
        <f t="shared" ca="1" si="368"/>
        <v/>
      </c>
      <c r="L1682" s="88" t="str">
        <f t="shared" si="372"/>
        <v/>
      </c>
      <c r="M1682" s="90" t="str">
        <f ca="1">IF(J1682="","",VALUE(LEFT(OFFSET($E$7,$H$13*($J1682-1),0),MAX(ISNUMBER(VALUE(MID(OFFSET($E$7,$H$13*($J1682-1),0),{1,2,3,4,5,6,7,8,9},1)))*{1,2,3,4,5,6,7,8,9}))))</f>
        <v/>
      </c>
      <c r="N1682" s="90" t="str">
        <f t="shared" ca="1" si="366"/>
        <v/>
      </c>
      <c r="O1682" s="91" t="str">
        <f t="shared" si="373"/>
        <v/>
      </c>
      <c r="P1682" s="91" t="str">
        <f t="shared" si="374"/>
        <v/>
      </c>
      <c r="Q1682" s="92" t="str">
        <f t="shared" si="369"/>
        <v/>
      </c>
      <c r="R1682" s="92" t="str">
        <f t="shared" si="375"/>
        <v/>
      </c>
      <c r="S1682" s="92" t="str">
        <f t="shared" si="376"/>
        <v/>
      </c>
      <c r="T1682" s="92" t="str">
        <f t="shared" si="377"/>
        <v/>
      </c>
      <c r="U1682" s="94" t="str">
        <f t="shared" si="370"/>
        <v/>
      </c>
      <c r="V1682" s="95" t="str">
        <f t="shared" si="371"/>
        <v/>
      </c>
      <c r="W1682" s="95" t="str">
        <f t="shared" si="378"/>
        <v/>
      </c>
      <c r="X1682" s="96" t="str">
        <f t="shared" si="379"/>
        <v/>
      </c>
    </row>
    <row r="1683" spans="1:24" ht="14.4" x14ac:dyDescent="0.3">
      <c r="A1683" s="13"/>
      <c r="B1683" s="13"/>
      <c r="C1683" s="13"/>
      <c r="D1683" s="46"/>
      <c r="E1683" s="66"/>
      <c r="J1683" s="88" t="str">
        <f t="shared" si="367"/>
        <v/>
      </c>
      <c r="K1683" s="89" t="str">
        <f t="shared" ca="1" si="368"/>
        <v/>
      </c>
      <c r="L1683" s="88" t="str">
        <f t="shared" si="372"/>
        <v/>
      </c>
      <c r="M1683" s="90" t="str">
        <f ca="1">IF(J1683="","",VALUE(LEFT(OFFSET($E$7,$H$13*($J1683-1),0),MAX(ISNUMBER(VALUE(MID(OFFSET($E$7,$H$13*($J1683-1),0),{1,2,3,4,5,6,7,8,9},1)))*{1,2,3,4,5,6,7,8,9}))))</f>
        <v/>
      </c>
      <c r="N1683" s="90" t="str">
        <f t="shared" ca="1" si="366"/>
        <v/>
      </c>
      <c r="O1683" s="91" t="str">
        <f t="shared" si="373"/>
        <v/>
      </c>
      <c r="P1683" s="91" t="str">
        <f t="shared" si="374"/>
        <v/>
      </c>
      <c r="Q1683" s="92" t="str">
        <f t="shared" si="369"/>
        <v/>
      </c>
      <c r="R1683" s="92" t="str">
        <f t="shared" si="375"/>
        <v/>
      </c>
      <c r="S1683" s="92" t="str">
        <f t="shared" si="376"/>
        <v/>
      </c>
      <c r="T1683" s="92" t="str">
        <f t="shared" si="377"/>
        <v/>
      </c>
      <c r="U1683" s="94" t="str">
        <f t="shared" si="370"/>
        <v/>
      </c>
      <c r="V1683" s="95" t="str">
        <f t="shared" si="371"/>
        <v/>
      </c>
      <c r="W1683" s="95" t="str">
        <f t="shared" si="378"/>
        <v/>
      </c>
      <c r="X1683" s="96" t="str">
        <f t="shared" si="379"/>
        <v/>
      </c>
    </row>
    <row r="1684" spans="1:24" ht="14.4" x14ac:dyDescent="0.3">
      <c r="A1684" s="13"/>
      <c r="B1684" s="13"/>
      <c r="C1684" s="13"/>
      <c r="D1684" s="46"/>
      <c r="E1684" s="66"/>
      <c r="J1684" s="88" t="str">
        <f t="shared" si="367"/>
        <v/>
      </c>
      <c r="K1684" s="89" t="str">
        <f t="shared" ca="1" si="368"/>
        <v/>
      </c>
      <c r="L1684" s="88" t="str">
        <f t="shared" si="372"/>
        <v/>
      </c>
      <c r="M1684" s="90" t="str">
        <f ca="1">IF(J1684="","",VALUE(LEFT(OFFSET($E$7,$H$13*($J1684-1),0),MAX(ISNUMBER(VALUE(MID(OFFSET($E$7,$H$13*($J1684-1),0),{1,2,3,4,5,6,7,8,9},1)))*{1,2,3,4,5,6,7,8,9}))))</f>
        <v/>
      </c>
      <c r="N1684" s="90" t="str">
        <f t="shared" ca="1" si="366"/>
        <v/>
      </c>
      <c r="O1684" s="91" t="str">
        <f t="shared" si="373"/>
        <v/>
      </c>
      <c r="P1684" s="91" t="str">
        <f t="shared" si="374"/>
        <v/>
      </c>
      <c r="Q1684" s="92" t="str">
        <f t="shared" si="369"/>
        <v/>
      </c>
      <c r="R1684" s="92" t="str">
        <f t="shared" si="375"/>
        <v/>
      </c>
      <c r="S1684" s="92" t="str">
        <f t="shared" si="376"/>
        <v/>
      </c>
      <c r="T1684" s="92" t="str">
        <f t="shared" si="377"/>
        <v/>
      </c>
      <c r="U1684" s="94" t="str">
        <f t="shared" si="370"/>
        <v/>
      </c>
      <c r="V1684" s="95" t="str">
        <f t="shared" si="371"/>
        <v/>
      </c>
      <c r="W1684" s="95" t="str">
        <f t="shared" si="378"/>
        <v/>
      </c>
      <c r="X1684" s="96" t="str">
        <f t="shared" si="379"/>
        <v/>
      </c>
    </row>
    <row r="1685" spans="1:24" ht="14.4" x14ac:dyDescent="0.3">
      <c r="A1685" s="13"/>
      <c r="B1685" s="13"/>
      <c r="C1685" s="13"/>
      <c r="D1685" s="46"/>
      <c r="E1685" s="66"/>
      <c r="J1685" s="88" t="str">
        <f t="shared" si="367"/>
        <v/>
      </c>
      <c r="K1685" s="89" t="str">
        <f t="shared" ca="1" si="368"/>
        <v/>
      </c>
      <c r="L1685" s="88" t="str">
        <f t="shared" si="372"/>
        <v/>
      </c>
      <c r="M1685" s="90" t="str">
        <f ca="1">IF(J1685="","",VALUE(LEFT(OFFSET($E$7,$H$13*($J1685-1),0),MAX(ISNUMBER(VALUE(MID(OFFSET($E$7,$H$13*($J1685-1),0),{1,2,3,4,5,6,7,8,9},1)))*{1,2,3,4,5,6,7,8,9}))))</f>
        <v/>
      </c>
      <c r="N1685" s="90" t="str">
        <f t="shared" ca="1" si="366"/>
        <v/>
      </c>
      <c r="O1685" s="91" t="str">
        <f t="shared" si="373"/>
        <v/>
      </c>
      <c r="P1685" s="91" t="str">
        <f t="shared" si="374"/>
        <v/>
      </c>
      <c r="Q1685" s="92" t="str">
        <f t="shared" si="369"/>
        <v/>
      </c>
      <c r="R1685" s="92" t="str">
        <f t="shared" si="375"/>
        <v/>
      </c>
      <c r="S1685" s="92" t="str">
        <f t="shared" si="376"/>
        <v/>
      </c>
      <c r="T1685" s="92" t="str">
        <f t="shared" si="377"/>
        <v/>
      </c>
      <c r="U1685" s="94" t="str">
        <f t="shared" si="370"/>
        <v/>
      </c>
      <c r="V1685" s="95" t="str">
        <f t="shared" si="371"/>
        <v/>
      </c>
      <c r="W1685" s="95" t="str">
        <f t="shared" si="378"/>
        <v/>
      </c>
      <c r="X1685" s="96" t="str">
        <f t="shared" si="379"/>
        <v/>
      </c>
    </row>
    <row r="1686" spans="1:24" ht="14.4" x14ac:dyDescent="0.3">
      <c r="A1686" s="13"/>
      <c r="B1686" s="13"/>
      <c r="C1686" s="13"/>
      <c r="D1686" s="46"/>
      <c r="E1686" s="66"/>
      <c r="J1686" s="88" t="str">
        <f t="shared" si="367"/>
        <v/>
      </c>
      <c r="K1686" s="89" t="str">
        <f t="shared" ca="1" si="368"/>
        <v/>
      </c>
      <c r="L1686" s="88" t="str">
        <f t="shared" si="372"/>
        <v/>
      </c>
      <c r="M1686" s="90" t="str">
        <f ca="1">IF(J1686="","",VALUE(LEFT(OFFSET($E$7,$H$13*($J1686-1),0),MAX(ISNUMBER(VALUE(MID(OFFSET($E$7,$H$13*($J1686-1),0),{1,2,3,4,5,6,7,8,9},1)))*{1,2,3,4,5,6,7,8,9}))))</f>
        <v/>
      </c>
      <c r="N1686" s="90" t="str">
        <f t="shared" ca="1" si="366"/>
        <v/>
      </c>
      <c r="O1686" s="91" t="str">
        <f t="shared" si="373"/>
        <v/>
      </c>
      <c r="P1686" s="91" t="str">
        <f t="shared" si="374"/>
        <v/>
      </c>
      <c r="Q1686" s="92" t="str">
        <f t="shared" si="369"/>
        <v/>
      </c>
      <c r="R1686" s="92" t="str">
        <f t="shared" si="375"/>
        <v/>
      </c>
      <c r="S1686" s="92" t="str">
        <f t="shared" si="376"/>
        <v/>
      </c>
      <c r="T1686" s="92" t="str">
        <f t="shared" si="377"/>
        <v/>
      </c>
      <c r="U1686" s="94" t="str">
        <f t="shared" si="370"/>
        <v/>
      </c>
      <c r="V1686" s="95" t="str">
        <f t="shared" si="371"/>
        <v/>
      </c>
      <c r="W1686" s="95" t="str">
        <f t="shared" si="378"/>
        <v/>
      </c>
      <c r="X1686" s="96" t="str">
        <f t="shared" si="379"/>
        <v/>
      </c>
    </row>
    <row r="1687" spans="1:24" ht="14.4" x14ac:dyDescent="0.3">
      <c r="A1687" s="13"/>
      <c r="B1687" s="13"/>
      <c r="C1687" s="13"/>
      <c r="D1687" s="46"/>
      <c r="E1687" s="66"/>
      <c r="J1687" s="88" t="str">
        <f t="shared" si="367"/>
        <v/>
      </c>
      <c r="K1687" s="89" t="str">
        <f t="shared" ca="1" si="368"/>
        <v/>
      </c>
      <c r="L1687" s="88" t="str">
        <f t="shared" si="372"/>
        <v/>
      </c>
      <c r="M1687" s="90" t="str">
        <f ca="1">IF(J1687="","",VALUE(LEFT(OFFSET($E$7,$H$13*($J1687-1),0),MAX(ISNUMBER(VALUE(MID(OFFSET($E$7,$H$13*($J1687-1),0),{1,2,3,4,5,6,7,8,9},1)))*{1,2,3,4,5,6,7,8,9}))))</f>
        <v/>
      </c>
      <c r="N1687" s="90" t="str">
        <f t="shared" ca="1" si="366"/>
        <v/>
      </c>
      <c r="O1687" s="91" t="str">
        <f t="shared" si="373"/>
        <v/>
      </c>
      <c r="P1687" s="91" t="str">
        <f t="shared" si="374"/>
        <v/>
      </c>
      <c r="Q1687" s="92" t="str">
        <f t="shared" si="369"/>
        <v/>
      </c>
      <c r="R1687" s="92" t="str">
        <f t="shared" si="375"/>
        <v/>
      </c>
      <c r="S1687" s="92" t="str">
        <f t="shared" si="376"/>
        <v/>
      </c>
      <c r="T1687" s="92" t="str">
        <f t="shared" si="377"/>
        <v/>
      </c>
      <c r="U1687" s="94" t="str">
        <f t="shared" si="370"/>
        <v/>
      </c>
      <c r="V1687" s="95" t="str">
        <f t="shared" si="371"/>
        <v/>
      </c>
      <c r="W1687" s="95" t="str">
        <f t="shared" si="378"/>
        <v/>
      </c>
      <c r="X1687" s="96" t="str">
        <f t="shared" si="379"/>
        <v/>
      </c>
    </row>
    <row r="1688" spans="1:24" ht="14.4" x14ac:dyDescent="0.3">
      <c r="A1688" s="13"/>
      <c r="B1688" s="13"/>
      <c r="C1688" s="13"/>
      <c r="D1688" s="46"/>
      <c r="E1688" s="66"/>
      <c r="J1688" s="88" t="str">
        <f t="shared" si="367"/>
        <v/>
      </c>
      <c r="K1688" s="89" t="str">
        <f t="shared" ca="1" si="368"/>
        <v/>
      </c>
      <c r="L1688" s="88" t="str">
        <f t="shared" si="372"/>
        <v/>
      </c>
      <c r="M1688" s="90" t="str">
        <f ca="1">IF(J1688="","",VALUE(LEFT(OFFSET($E$7,$H$13*($J1688-1),0),MAX(ISNUMBER(VALUE(MID(OFFSET($E$7,$H$13*($J1688-1),0),{1,2,3,4,5,6,7,8,9},1)))*{1,2,3,4,5,6,7,8,9}))))</f>
        <v/>
      </c>
      <c r="N1688" s="90" t="str">
        <f t="shared" ca="1" si="366"/>
        <v/>
      </c>
      <c r="O1688" s="91" t="str">
        <f t="shared" si="373"/>
        <v/>
      </c>
      <c r="P1688" s="91" t="str">
        <f t="shared" si="374"/>
        <v/>
      </c>
      <c r="Q1688" s="92" t="str">
        <f t="shared" si="369"/>
        <v/>
      </c>
      <c r="R1688" s="92" t="str">
        <f t="shared" si="375"/>
        <v/>
      </c>
      <c r="S1688" s="92" t="str">
        <f t="shared" si="376"/>
        <v/>
      </c>
      <c r="T1688" s="92" t="str">
        <f t="shared" si="377"/>
        <v/>
      </c>
      <c r="U1688" s="94" t="str">
        <f t="shared" si="370"/>
        <v/>
      </c>
      <c r="V1688" s="95" t="str">
        <f t="shared" si="371"/>
        <v/>
      </c>
      <c r="W1688" s="95" t="str">
        <f t="shared" si="378"/>
        <v/>
      </c>
      <c r="X1688" s="96" t="str">
        <f t="shared" si="379"/>
        <v/>
      </c>
    </row>
    <row r="1689" spans="1:24" ht="14.4" x14ac:dyDescent="0.3">
      <c r="A1689" s="13"/>
      <c r="B1689" s="13"/>
      <c r="C1689" s="13"/>
      <c r="D1689" s="46"/>
      <c r="E1689" s="66"/>
      <c r="J1689" s="88" t="str">
        <f t="shared" si="367"/>
        <v/>
      </c>
      <c r="K1689" s="89" t="str">
        <f t="shared" ca="1" si="368"/>
        <v/>
      </c>
      <c r="L1689" s="88" t="str">
        <f t="shared" si="372"/>
        <v/>
      </c>
      <c r="M1689" s="90" t="str">
        <f ca="1">IF(J1689="","",VALUE(LEFT(OFFSET($E$7,$H$13*($J1689-1),0),MAX(ISNUMBER(VALUE(MID(OFFSET($E$7,$H$13*($J1689-1),0),{1,2,3,4,5,6,7,8,9},1)))*{1,2,3,4,5,6,7,8,9}))))</f>
        <v/>
      </c>
      <c r="N1689" s="90" t="str">
        <f t="shared" ca="1" si="366"/>
        <v/>
      </c>
      <c r="O1689" s="91" t="str">
        <f t="shared" si="373"/>
        <v/>
      </c>
      <c r="P1689" s="91" t="str">
        <f t="shared" si="374"/>
        <v/>
      </c>
      <c r="Q1689" s="92" t="str">
        <f t="shared" si="369"/>
        <v/>
      </c>
      <c r="R1689" s="92" t="str">
        <f t="shared" si="375"/>
        <v/>
      </c>
      <c r="S1689" s="92" t="str">
        <f t="shared" si="376"/>
        <v/>
      </c>
      <c r="T1689" s="92" t="str">
        <f t="shared" si="377"/>
        <v/>
      </c>
      <c r="U1689" s="94" t="str">
        <f t="shared" si="370"/>
        <v/>
      </c>
      <c r="V1689" s="95" t="str">
        <f t="shared" si="371"/>
        <v/>
      </c>
      <c r="W1689" s="95" t="str">
        <f t="shared" si="378"/>
        <v/>
      </c>
      <c r="X1689" s="96" t="str">
        <f t="shared" si="379"/>
        <v/>
      </c>
    </row>
    <row r="1690" spans="1:24" ht="14.4" x14ac:dyDescent="0.3">
      <c r="A1690" s="13"/>
      <c r="B1690" s="13"/>
      <c r="C1690" s="13"/>
      <c r="D1690" s="46"/>
      <c r="E1690" s="66"/>
      <c r="J1690" s="88" t="str">
        <f t="shared" si="367"/>
        <v/>
      </c>
      <c r="K1690" s="89" t="str">
        <f t="shared" ca="1" si="368"/>
        <v/>
      </c>
      <c r="L1690" s="88" t="str">
        <f t="shared" si="372"/>
        <v/>
      </c>
      <c r="M1690" s="90" t="str">
        <f ca="1">IF(J1690="","",VALUE(LEFT(OFFSET($E$7,$H$13*($J1690-1),0),MAX(ISNUMBER(VALUE(MID(OFFSET($E$7,$H$13*($J1690-1),0),{1,2,3,4,5,6,7,8,9},1)))*{1,2,3,4,5,6,7,8,9}))))</f>
        <v/>
      </c>
      <c r="N1690" s="90" t="str">
        <f t="shared" ca="1" si="366"/>
        <v/>
      </c>
      <c r="O1690" s="91" t="str">
        <f t="shared" si="373"/>
        <v/>
      </c>
      <c r="P1690" s="91" t="str">
        <f t="shared" si="374"/>
        <v/>
      </c>
      <c r="Q1690" s="92" t="str">
        <f t="shared" si="369"/>
        <v/>
      </c>
      <c r="R1690" s="92" t="str">
        <f t="shared" si="375"/>
        <v/>
      </c>
      <c r="S1690" s="92" t="str">
        <f t="shared" si="376"/>
        <v/>
      </c>
      <c r="T1690" s="92" t="str">
        <f t="shared" si="377"/>
        <v/>
      </c>
      <c r="U1690" s="94" t="str">
        <f t="shared" si="370"/>
        <v/>
      </c>
      <c r="V1690" s="95" t="str">
        <f t="shared" si="371"/>
        <v/>
      </c>
      <c r="W1690" s="95" t="str">
        <f t="shared" si="378"/>
        <v/>
      </c>
      <c r="X1690" s="96" t="str">
        <f t="shared" si="379"/>
        <v/>
      </c>
    </row>
    <row r="1691" spans="1:24" ht="14.4" x14ac:dyDescent="0.3">
      <c r="A1691" s="13"/>
      <c r="B1691" s="13"/>
      <c r="C1691" s="13"/>
      <c r="D1691" s="46"/>
      <c r="E1691" s="66"/>
      <c r="J1691" s="88" t="str">
        <f t="shared" si="367"/>
        <v/>
      </c>
      <c r="K1691" s="89" t="str">
        <f t="shared" ca="1" si="368"/>
        <v/>
      </c>
      <c r="L1691" s="88" t="str">
        <f t="shared" si="372"/>
        <v/>
      </c>
      <c r="M1691" s="90" t="str">
        <f ca="1">IF(J1691="","",VALUE(LEFT(OFFSET($E$7,$H$13*($J1691-1),0),MAX(ISNUMBER(VALUE(MID(OFFSET($E$7,$H$13*($J1691-1),0),{1,2,3,4,5,6,7,8,9},1)))*{1,2,3,4,5,6,7,8,9}))))</f>
        <v/>
      </c>
      <c r="N1691" s="90" t="str">
        <f t="shared" ca="1" si="366"/>
        <v/>
      </c>
      <c r="O1691" s="91" t="str">
        <f t="shared" si="373"/>
        <v/>
      </c>
      <c r="P1691" s="91" t="str">
        <f t="shared" si="374"/>
        <v/>
      </c>
      <c r="Q1691" s="92" t="str">
        <f t="shared" si="369"/>
        <v/>
      </c>
      <c r="R1691" s="92" t="str">
        <f t="shared" si="375"/>
        <v/>
      </c>
      <c r="S1691" s="92" t="str">
        <f t="shared" si="376"/>
        <v/>
      </c>
      <c r="T1691" s="92" t="str">
        <f t="shared" si="377"/>
        <v/>
      </c>
      <c r="U1691" s="94" t="str">
        <f t="shared" si="370"/>
        <v/>
      </c>
      <c r="V1691" s="95" t="str">
        <f t="shared" si="371"/>
        <v/>
      </c>
      <c r="W1691" s="95" t="str">
        <f t="shared" si="378"/>
        <v/>
      </c>
      <c r="X1691" s="96" t="str">
        <f t="shared" si="379"/>
        <v/>
      </c>
    </row>
    <row r="1692" spans="1:24" ht="14.4" x14ac:dyDescent="0.3">
      <c r="A1692" s="13"/>
      <c r="B1692" s="13"/>
      <c r="C1692" s="13"/>
      <c r="D1692" s="46"/>
      <c r="E1692" s="66"/>
      <c r="J1692" s="88" t="str">
        <f t="shared" si="367"/>
        <v/>
      </c>
      <c r="K1692" s="89" t="str">
        <f t="shared" ca="1" si="368"/>
        <v/>
      </c>
      <c r="L1692" s="88" t="str">
        <f t="shared" si="372"/>
        <v/>
      </c>
      <c r="M1692" s="90" t="str">
        <f ca="1">IF(J1692="","",VALUE(LEFT(OFFSET($E$7,$H$13*($J1692-1),0),MAX(ISNUMBER(VALUE(MID(OFFSET($E$7,$H$13*($J1692-1),0),{1,2,3,4,5,6,7,8,9},1)))*{1,2,3,4,5,6,7,8,9}))))</f>
        <v/>
      </c>
      <c r="N1692" s="90" t="str">
        <f t="shared" ca="1" si="366"/>
        <v/>
      </c>
      <c r="O1692" s="91" t="str">
        <f t="shared" si="373"/>
        <v/>
      </c>
      <c r="P1692" s="91" t="str">
        <f t="shared" si="374"/>
        <v/>
      </c>
      <c r="Q1692" s="92" t="str">
        <f t="shared" si="369"/>
        <v/>
      </c>
      <c r="R1692" s="92" t="str">
        <f t="shared" si="375"/>
        <v/>
      </c>
      <c r="S1692" s="92" t="str">
        <f t="shared" si="376"/>
        <v/>
      </c>
      <c r="T1692" s="92" t="str">
        <f t="shared" si="377"/>
        <v/>
      </c>
      <c r="U1692" s="94" t="str">
        <f t="shared" si="370"/>
        <v/>
      </c>
      <c r="V1692" s="95" t="str">
        <f t="shared" si="371"/>
        <v/>
      </c>
      <c r="W1692" s="95" t="str">
        <f t="shared" si="378"/>
        <v/>
      </c>
      <c r="X1692" s="96" t="str">
        <f t="shared" si="379"/>
        <v/>
      </c>
    </row>
    <row r="1693" spans="1:24" ht="14.4" x14ac:dyDescent="0.3">
      <c r="A1693" s="13"/>
      <c r="B1693" s="13"/>
      <c r="C1693" s="13"/>
      <c r="D1693" s="46"/>
      <c r="E1693" s="66"/>
      <c r="J1693" s="88" t="str">
        <f t="shared" si="367"/>
        <v/>
      </c>
      <c r="K1693" s="89" t="str">
        <f t="shared" ca="1" si="368"/>
        <v/>
      </c>
      <c r="L1693" s="88" t="str">
        <f t="shared" si="372"/>
        <v/>
      </c>
      <c r="M1693" s="90" t="str">
        <f ca="1">IF(J1693="","",VALUE(LEFT(OFFSET($E$7,$H$13*($J1693-1),0),MAX(ISNUMBER(VALUE(MID(OFFSET($E$7,$H$13*($J1693-1),0),{1,2,3,4,5,6,7,8,9},1)))*{1,2,3,4,5,6,7,8,9}))))</f>
        <v/>
      </c>
      <c r="N1693" s="90" t="str">
        <f t="shared" ca="1" si="366"/>
        <v/>
      </c>
      <c r="O1693" s="91" t="str">
        <f t="shared" si="373"/>
        <v/>
      </c>
      <c r="P1693" s="91" t="str">
        <f t="shared" si="374"/>
        <v/>
      </c>
      <c r="Q1693" s="92" t="str">
        <f t="shared" si="369"/>
        <v/>
      </c>
      <c r="R1693" s="92" t="str">
        <f t="shared" si="375"/>
        <v/>
      </c>
      <c r="S1693" s="92" t="str">
        <f t="shared" si="376"/>
        <v/>
      </c>
      <c r="T1693" s="92" t="str">
        <f t="shared" si="377"/>
        <v/>
      </c>
      <c r="U1693" s="94" t="str">
        <f t="shared" si="370"/>
        <v/>
      </c>
      <c r="V1693" s="95" t="str">
        <f t="shared" si="371"/>
        <v/>
      </c>
      <c r="W1693" s="95" t="str">
        <f t="shared" si="378"/>
        <v/>
      </c>
      <c r="X1693" s="96" t="str">
        <f t="shared" si="379"/>
        <v/>
      </c>
    </row>
    <row r="1694" spans="1:24" ht="14.4" x14ac:dyDescent="0.3">
      <c r="A1694" s="13"/>
      <c r="B1694" s="13"/>
      <c r="C1694" s="13"/>
      <c r="D1694" s="46"/>
      <c r="E1694" s="66"/>
      <c r="J1694" s="88" t="str">
        <f t="shared" si="367"/>
        <v/>
      </c>
      <c r="K1694" s="89" t="str">
        <f t="shared" ca="1" si="368"/>
        <v/>
      </c>
      <c r="L1694" s="88" t="str">
        <f t="shared" si="372"/>
        <v/>
      </c>
      <c r="M1694" s="90" t="str">
        <f ca="1">IF(J1694="","",VALUE(LEFT(OFFSET($E$7,$H$13*($J1694-1),0),MAX(ISNUMBER(VALUE(MID(OFFSET($E$7,$H$13*($J1694-1),0),{1,2,3,4,5,6,7,8,9},1)))*{1,2,3,4,5,6,7,8,9}))))</f>
        <v/>
      </c>
      <c r="N1694" s="90" t="str">
        <f t="shared" ca="1" si="366"/>
        <v/>
      </c>
      <c r="O1694" s="91" t="str">
        <f t="shared" si="373"/>
        <v/>
      </c>
      <c r="P1694" s="91" t="str">
        <f t="shared" si="374"/>
        <v/>
      </c>
      <c r="Q1694" s="92" t="str">
        <f t="shared" si="369"/>
        <v/>
      </c>
      <c r="R1694" s="92" t="str">
        <f t="shared" si="375"/>
        <v/>
      </c>
      <c r="S1694" s="92" t="str">
        <f t="shared" si="376"/>
        <v/>
      </c>
      <c r="T1694" s="92" t="str">
        <f t="shared" si="377"/>
        <v/>
      </c>
      <c r="U1694" s="94" t="str">
        <f t="shared" si="370"/>
        <v/>
      </c>
      <c r="V1694" s="95" t="str">
        <f t="shared" si="371"/>
        <v/>
      </c>
      <c r="W1694" s="95" t="str">
        <f t="shared" si="378"/>
        <v/>
      </c>
      <c r="X1694" s="96" t="str">
        <f t="shared" si="379"/>
        <v/>
      </c>
    </row>
    <row r="1695" spans="1:24" ht="14.4" x14ac:dyDescent="0.3">
      <c r="A1695" s="13"/>
      <c r="B1695" s="13"/>
      <c r="C1695" s="13"/>
      <c r="D1695" s="46"/>
      <c r="E1695" s="66"/>
      <c r="J1695" s="88" t="str">
        <f t="shared" si="367"/>
        <v/>
      </c>
      <c r="K1695" s="89" t="str">
        <f t="shared" ca="1" si="368"/>
        <v/>
      </c>
      <c r="L1695" s="88" t="str">
        <f t="shared" si="372"/>
        <v/>
      </c>
      <c r="M1695" s="90" t="str">
        <f ca="1">IF(J1695="","",VALUE(LEFT(OFFSET($E$7,$H$13*($J1695-1),0),MAX(ISNUMBER(VALUE(MID(OFFSET($E$7,$H$13*($J1695-1),0),{1,2,3,4,5,6,7,8,9},1)))*{1,2,3,4,5,6,7,8,9}))))</f>
        <v/>
      </c>
      <c r="N1695" s="90" t="str">
        <f t="shared" ca="1" si="366"/>
        <v/>
      </c>
      <c r="O1695" s="91" t="str">
        <f t="shared" si="373"/>
        <v/>
      </c>
      <c r="P1695" s="91" t="str">
        <f t="shared" si="374"/>
        <v/>
      </c>
      <c r="Q1695" s="92" t="str">
        <f t="shared" si="369"/>
        <v/>
      </c>
      <c r="R1695" s="92" t="str">
        <f t="shared" si="375"/>
        <v/>
      </c>
      <c r="S1695" s="92" t="str">
        <f t="shared" si="376"/>
        <v/>
      </c>
      <c r="T1695" s="92" t="str">
        <f t="shared" si="377"/>
        <v/>
      </c>
      <c r="U1695" s="94" t="str">
        <f t="shared" si="370"/>
        <v/>
      </c>
      <c r="V1695" s="95" t="str">
        <f t="shared" si="371"/>
        <v/>
      </c>
      <c r="W1695" s="95" t="str">
        <f t="shared" si="378"/>
        <v/>
      </c>
      <c r="X1695" s="96" t="str">
        <f t="shared" si="379"/>
        <v/>
      </c>
    </row>
    <row r="1696" spans="1:24" ht="14.4" x14ac:dyDescent="0.3">
      <c r="A1696" s="13"/>
      <c r="B1696" s="13"/>
      <c r="C1696" s="13"/>
      <c r="D1696" s="46"/>
      <c r="E1696" s="66"/>
      <c r="J1696" s="88" t="str">
        <f t="shared" si="367"/>
        <v/>
      </c>
      <c r="K1696" s="89" t="str">
        <f t="shared" ca="1" si="368"/>
        <v/>
      </c>
      <c r="L1696" s="88" t="str">
        <f t="shared" si="372"/>
        <v/>
      </c>
      <c r="M1696" s="90" t="str">
        <f ca="1">IF(J1696="","",VALUE(LEFT(OFFSET($E$7,$H$13*($J1696-1),0),MAX(ISNUMBER(VALUE(MID(OFFSET($E$7,$H$13*($J1696-1),0),{1,2,3,4,5,6,7,8,9},1)))*{1,2,3,4,5,6,7,8,9}))))</f>
        <v/>
      </c>
      <c r="N1696" s="90" t="str">
        <f t="shared" ca="1" si="366"/>
        <v/>
      </c>
      <c r="O1696" s="91" t="str">
        <f t="shared" si="373"/>
        <v/>
      </c>
      <c r="P1696" s="91" t="str">
        <f t="shared" si="374"/>
        <v/>
      </c>
      <c r="Q1696" s="92" t="str">
        <f t="shared" si="369"/>
        <v/>
      </c>
      <c r="R1696" s="92" t="str">
        <f t="shared" si="375"/>
        <v/>
      </c>
      <c r="S1696" s="92" t="str">
        <f t="shared" si="376"/>
        <v/>
      </c>
      <c r="T1696" s="92" t="str">
        <f t="shared" si="377"/>
        <v/>
      </c>
      <c r="U1696" s="94" t="str">
        <f t="shared" si="370"/>
        <v/>
      </c>
      <c r="V1696" s="95" t="str">
        <f t="shared" si="371"/>
        <v/>
      </c>
      <c r="W1696" s="95" t="str">
        <f t="shared" si="378"/>
        <v/>
      </c>
      <c r="X1696" s="96" t="str">
        <f t="shared" si="379"/>
        <v/>
      </c>
    </row>
    <row r="1697" spans="1:24" ht="14.4" x14ac:dyDescent="0.3">
      <c r="A1697" s="13"/>
      <c r="B1697" s="13"/>
      <c r="C1697" s="13"/>
      <c r="D1697" s="46"/>
      <c r="E1697" s="66"/>
      <c r="J1697" s="88" t="str">
        <f t="shared" si="367"/>
        <v/>
      </c>
      <c r="K1697" s="89" t="str">
        <f t="shared" ca="1" si="368"/>
        <v/>
      </c>
      <c r="L1697" s="88" t="str">
        <f t="shared" si="372"/>
        <v/>
      </c>
      <c r="M1697" s="90" t="str">
        <f ca="1">IF(J1697="","",VALUE(LEFT(OFFSET($E$7,$H$13*($J1697-1),0),MAX(ISNUMBER(VALUE(MID(OFFSET($E$7,$H$13*($J1697-1),0),{1,2,3,4,5,6,7,8,9},1)))*{1,2,3,4,5,6,7,8,9}))))</f>
        <v/>
      </c>
      <c r="N1697" s="90" t="str">
        <f t="shared" ca="1" si="366"/>
        <v/>
      </c>
      <c r="O1697" s="91" t="str">
        <f t="shared" si="373"/>
        <v/>
      </c>
      <c r="P1697" s="91" t="str">
        <f t="shared" si="374"/>
        <v/>
      </c>
      <c r="Q1697" s="92" t="str">
        <f t="shared" si="369"/>
        <v/>
      </c>
      <c r="R1697" s="92" t="str">
        <f t="shared" si="375"/>
        <v/>
      </c>
      <c r="S1697" s="92" t="str">
        <f t="shared" si="376"/>
        <v/>
      </c>
      <c r="T1697" s="92" t="str">
        <f t="shared" si="377"/>
        <v/>
      </c>
      <c r="U1697" s="94" t="str">
        <f t="shared" si="370"/>
        <v/>
      </c>
      <c r="V1697" s="95" t="str">
        <f t="shared" si="371"/>
        <v/>
      </c>
      <c r="W1697" s="95" t="str">
        <f t="shared" si="378"/>
        <v/>
      </c>
      <c r="X1697" s="96" t="str">
        <f t="shared" si="379"/>
        <v/>
      </c>
    </row>
    <row r="1698" spans="1:24" ht="14.4" x14ac:dyDescent="0.3">
      <c r="A1698" s="13"/>
      <c r="B1698" s="13"/>
      <c r="C1698" s="13"/>
      <c r="D1698" s="46"/>
      <c r="E1698" s="66"/>
      <c r="J1698" s="88" t="str">
        <f t="shared" si="367"/>
        <v/>
      </c>
      <c r="K1698" s="89" t="str">
        <f t="shared" ca="1" si="368"/>
        <v/>
      </c>
      <c r="L1698" s="88" t="str">
        <f t="shared" si="372"/>
        <v/>
      </c>
      <c r="M1698" s="90" t="str">
        <f ca="1">IF(J1698="","",VALUE(LEFT(OFFSET($E$7,$H$13*($J1698-1),0),MAX(ISNUMBER(VALUE(MID(OFFSET($E$7,$H$13*($J1698-1),0),{1,2,3,4,5,6,7,8,9},1)))*{1,2,3,4,5,6,7,8,9}))))</f>
        <v/>
      </c>
      <c r="N1698" s="90" t="str">
        <f t="shared" ca="1" si="366"/>
        <v/>
      </c>
      <c r="O1698" s="91" t="str">
        <f t="shared" si="373"/>
        <v/>
      </c>
      <c r="P1698" s="91" t="str">
        <f t="shared" si="374"/>
        <v/>
      </c>
      <c r="Q1698" s="92" t="str">
        <f t="shared" si="369"/>
        <v/>
      </c>
      <c r="R1698" s="92" t="str">
        <f t="shared" si="375"/>
        <v/>
      </c>
      <c r="S1698" s="92" t="str">
        <f t="shared" si="376"/>
        <v/>
      </c>
      <c r="T1698" s="92" t="str">
        <f t="shared" si="377"/>
        <v/>
      </c>
      <c r="U1698" s="94" t="str">
        <f t="shared" si="370"/>
        <v/>
      </c>
      <c r="V1698" s="95" t="str">
        <f t="shared" si="371"/>
        <v/>
      </c>
      <c r="W1698" s="95" t="str">
        <f t="shared" si="378"/>
        <v/>
      </c>
      <c r="X1698" s="96" t="str">
        <f t="shared" si="379"/>
        <v/>
      </c>
    </row>
    <row r="1699" spans="1:24" ht="14.4" x14ac:dyDescent="0.3">
      <c r="A1699" s="13"/>
      <c r="B1699" s="13"/>
      <c r="C1699" s="13"/>
      <c r="D1699" s="46"/>
      <c r="E1699" s="66"/>
      <c r="J1699" s="88" t="str">
        <f t="shared" si="367"/>
        <v/>
      </c>
      <c r="K1699" s="89" t="str">
        <f t="shared" ca="1" si="368"/>
        <v/>
      </c>
      <c r="L1699" s="88" t="str">
        <f t="shared" si="372"/>
        <v/>
      </c>
      <c r="M1699" s="90" t="str">
        <f ca="1">IF(J1699="","",VALUE(LEFT(OFFSET($E$7,$H$13*($J1699-1),0),MAX(ISNUMBER(VALUE(MID(OFFSET($E$7,$H$13*($J1699-1),0),{1,2,3,4,5,6,7,8,9},1)))*{1,2,3,4,5,6,7,8,9}))))</f>
        <v/>
      </c>
      <c r="N1699" s="90" t="str">
        <f t="shared" ca="1" si="366"/>
        <v/>
      </c>
      <c r="O1699" s="91" t="str">
        <f t="shared" si="373"/>
        <v/>
      </c>
      <c r="P1699" s="91" t="str">
        <f t="shared" si="374"/>
        <v/>
      </c>
      <c r="Q1699" s="92" t="str">
        <f t="shared" si="369"/>
        <v/>
      </c>
      <c r="R1699" s="92" t="str">
        <f t="shared" si="375"/>
        <v/>
      </c>
      <c r="S1699" s="92" t="str">
        <f t="shared" si="376"/>
        <v/>
      </c>
      <c r="T1699" s="92" t="str">
        <f t="shared" si="377"/>
        <v/>
      </c>
      <c r="U1699" s="94" t="str">
        <f t="shared" si="370"/>
        <v/>
      </c>
      <c r="V1699" s="95" t="str">
        <f t="shared" si="371"/>
        <v/>
      </c>
      <c r="W1699" s="95" t="str">
        <f t="shared" si="378"/>
        <v/>
      </c>
      <c r="X1699" s="96" t="str">
        <f t="shared" si="379"/>
        <v/>
      </c>
    </row>
    <row r="1700" spans="1:24" ht="14.4" x14ac:dyDescent="0.3">
      <c r="A1700" s="13"/>
      <c r="B1700" s="13"/>
      <c r="C1700" s="13"/>
      <c r="D1700" s="46"/>
      <c r="E1700" s="66"/>
      <c r="J1700" s="88" t="str">
        <f t="shared" si="367"/>
        <v/>
      </c>
      <c r="K1700" s="89" t="str">
        <f t="shared" ca="1" si="368"/>
        <v/>
      </c>
      <c r="L1700" s="88" t="str">
        <f t="shared" si="372"/>
        <v/>
      </c>
      <c r="M1700" s="90" t="str">
        <f ca="1">IF(J1700="","",VALUE(LEFT(OFFSET($E$7,$H$13*($J1700-1),0),MAX(ISNUMBER(VALUE(MID(OFFSET($E$7,$H$13*($J1700-1),0),{1,2,3,4,5,6,7,8,9},1)))*{1,2,3,4,5,6,7,8,9}))))</f>
        <v/>
      </c>
      <c r="N1700" s="90" t="str">
        <f t="shared" ca="1" si="366"/>
        <v/>
      </c>
      <c r="O1700" s="91" t="str">
        <f t="shared" si="373"/>
        <v/>
      </c>
      <c r="P1700" s="91" t="str">
        <f t="shared" si="374"/>
        <v/>
      </c>
      <c r="Q1700" s="92" t="str">
        <f t="shared" si="369"/>
        <v/>
      </c>
      <c r="R1700" s="92" t="str">
        <f t="shared" si="375"/>
        <v/>
      </c>
      <c r="S1700" s="92" t="str">
        <f t="shared" si="376"/>
        <v/>
      </c>
      <c r="T1700" s="92" t="str">
        <f t="shared" si="377"/>
        <v/>
      </c>
      <c r="U1700" s="94" t="str">
        <f t="shared" si="370"/>
        <v/>
      </c>
      <c r="V1700" s="95" t="str">
        <f t="shared" si="371"/>
        <v/>
      </c>
      <c r="W1700" s="95" t="str">
        <f t="shared" si="378"/>
        <v/>
      </c>
      <c r="X1700" s="96" t="str">
        <f t="shared" si="379"/>
        <v/>
      </c>
    </row>
    <row r="1701" spans="1:24" ht="14.4" x14ac:dyDescent="0.3">
      <c r="A1701" s="13"/>
      <c r="B1701" s="13"/>
      <c r="C1701" s="13"/>
      <c r="D1701" s="46"/>
      <c r="E1701" s="66"/>
      <c r="J1701" s="88" t="str">
        <f t="shared" si="367"/>
        <v/>
      </c>
      <c r="K1701" s="89" t="str">
        <f t="shared" ca="1" si="368"/>
        <v/>
      </c>
      <c r="L1701" s="88" t="str">
        <f t="shared" si="372"/>
        <v/>
      </c>
      <c r="M1701" s="90" t="str">
        <f ca="1">IF(J1701="","",VALUE(LEFT(OFFSET($E$7,$H$13*($J1701-1),0),MAX(ISNUMBER(VALUE(MID(OFFSET($E$7,$H$13*($J1701-1),0),{1,2,3,4,5,6,7,8,9},1)))*{1,2,3,4,5,6,7,8,9}))))</f>
        <v/>
      </c>
      <c r="N1701" s="90" t="str">
        <f t="shared" ca="1" si="366"/>
        <v/>
      </c>
      <c r="O1701" s="91" t="str">
        <f t="shared" si="373"/>
        <v/>
      </c>
      <c r="P1701" s="91" t="str">
        <f t="shared" si="374"/>
        <v/>
      </c>
      <c r="Q1701" s="92" t="str">
        <f t="shared" si="369"/>
        <v/>
      </c>
      <c r="R1701" s="92" t="str">
        <f t="shared" si="375"/>
        <v/>
      </c>
      <c r="S1701" s="92" t="str">
        <f t="shared" si="376"/>
        <v/>
      </c>
      <c r="T1701" s="92" t="str">
        <f t="shared" si="377"/>
        <v/>
      </c>
      <c r="U1701" s="94" t="str">
        <f t="shared" si="370"/>
        <v/>
      </c>
      <c r="V1701" s="95" t="str">
        <f t="shared" si="371"/>
        <v/>
      </c>
      <c r="W1701" s="95" t="str">
        <f t="shared" si="378"/>
        <v/>
      </c>
      <c r="X1701" s="96" t="str">
        <f t="shared" si="379"/>
        <v/>
      </c>
    </row>
    <row r="1702" spans="1:24" ht="14.4" x14ac:dyDescent="0.3">
      <c r="A1702" s="13"/>
      <c r="B1702" s="13"/>
      <c r="C1702" s="13"/>
      <c r="D1702" s="46"/>
      <c r="E1702" s="66"/>
      <c r="J1702" s="88" t="str">
        <f t="shared" si="367"/>
        <v/>
      </c>
      <c r="K1702" s="89" t="str">
        <f t="shared" ca="1" si="368"/>
        <v/>
      </c>
      <c r="L1702" s="88" t="str">
        <f t="shared" si="372"/>
        <v/>
      </c>
      <c r="M1702" s="90" t="str">
        <f ca="1">IF(J1702="","",VALUE(LEFT(OFFSET($E$7,$H$13*($J1702-1),0),MAX(ISNUMBER(VALUE(MID(OFFSET($E$7,$H$13*($J1702-1),0),{1,2,3,4,5,6,7,8,9},1)))*{1,2,3,4,5,6,7,8,9}))))</f>
        <v/>
      </c>
      <c r="N1702" s="90" t="str">
        <f t="shared" ca="1" si="366"/>
        <v/>
      </c>
      <c r="O1702" s="91" t="str">
        <f t="shared" si="373"/>
        <v/>
      </c>
      <c r="P1702" s="91" t="str">
        <f t="shared" si="374"/>
        <v/>
      </c>
      <c r="Q1702" s="92" t="str">
        <f t="shared" si="369"/>
        <v/>
      </c>
      <c r="R1702" s="92" t="str">
        <f t="shared" si="375"/>
        <v/>
      </c>
      <c r="S1702" s="92" t="str">
        <f t="shared" si="376"/>
        <v/>
      </c>
      <c r="T1702" s="92" t="str">
        <f t="shared" si="377"/>
        <v/>
      </c>
      <c r="U1702" s="94" t="str">
        <f t="shared" si="370"/>
        <v/>
      </c>
      <c r="V1702" s="95" t="str">
        <f t="shared" si="371"/>
        <v/>
      </c>
      <c r="W1702" s="95" t="str">
        <f t="shared" si="378"/>
        <v/>
      </c>
      <c r="X1702" s="96" t="str">
        <f t="shared" si="379"/>
        <v/>
      </c>
    </row>
    <row r="1703" spans="1:24" ht="14.4" x14ac:dyDescent="0.3">
      <c r="A1703" s="13"/>
      <c r="B1703" s="13"/>
      <c r="C1703" s="13"/>
      <c r="D1703" s="46"/>
      <c r="E1703" s="66"/>
      <c r="J1703" s="88" t="str">
        <f t="shared" si="367"/>
        <v/>
      </c>
      <c r="K1703" s="89" t="str">
        <f t="shared" ca="1" si="368"/>
        <v/>
      </c>
      <c r="L1703" s="88" t="str">
        <f t="shared" si="372"/>
        <v/>
      </c>
      <c r="M1703" s="90" t="str">
        <f ca="1">IF(J1703="","",VALUE(LEFT(OFFSET($E$7,$H$13*($J1703-1),0),MAX(ISNUMBER(VALUE(MID(OFFSET($E$7,$H$13*($J1703-1),0),{1,2,3,4,5,6,7,8,9},1)))*{1,2,3,4,5,6,7,8,9}))))</f>
        <v/>
      </c>
      <c r="N1703" s="90" t="str">
        <f t="shared" ca="1" si="366"/>
        <v/>
      </c>
      <c r="O1703" s="91" t="str">
        <f t="shared" si="373"/>
        <v/>
      </c>
      <c r="P1703" s="91" t="str">
        <f t="shared" si="374"/>
        <v/>
      </c>
      <c r="Q1703" s="92" t="str">
        <f t="shared" si="369"/>
        <v/>
      </c>
      <c r="R1703" s="92" t="str">
        <f t="shared" si="375"/>
        <v/>
      </c>
      <c r="S1703" s="92" t="str">
        <f t="shared" si="376"/>
        <v/>
      </c>
      <c r="T1703" s="92" t="str">
        <f t="shared" si="377"/>
        <v/>
      </c>
      <c r="U1703" s="94" t="str">
        <f t="shared" si="370"/>
        <v/>
      </c>
      <c r="V1703" s="95" t="str">
        <f t="shared" si="371"/>
        <v/>
      </c>
      <c r="W1703" s="95" t="str">
        <f t="shared" si="378"/>
        <v/>
      </c>
      <c r="X1703" s="96" t="str">
        <f t="shared" si="379"/>
        <v/>
      </c>
    </row>
    <row r="1704" spans="1:24" ht="14.4" x14ac:dyDescent="0.3">
      <c r="A1704" s="13"/>
      <c r="B1704" s="13"/>
      <c r="C1704" s="13"/>
      <c r="D1704" s="46"/>
      <c r="E1704" s="66"/>
      <c r="J1704" s="88" t="str">
        <f t="shared" si="367"/>
        <v/>
      </c>
      <c r="K1704" s="89" t="str">
        <f t="shared" ca="1" si="368"/>
        <v/>
      </c>
      <c r="L1704" s="88" t="str">
        <f t="shared" si="372"/>
        <v/>
      </c>
      <c r="M1704" s="90" t="str">
        <f ca="1">IF(J1704="","",VALUE(LEFT(OFFSET($E$7,$H$13*($J1704-1),0),MAX(ISNUMBER(VALUE(MID(OFFSET($E$7,$H$13*($J1704-1),0),{1,2,3,4,5,6,7,8,9},1)))*{1,2,3,4,5,6,7,8,9}))))</f>
        <v/>
      </c>
      <c r="N1704" s="90" t="str">
        <f t="shared" ca="1" si="366"/>
        <v/>
      </c>
      <c r="O1704" s="91" t="str">
        <f t="shared" si="373"/>
        <v/>
      </c>
      <c r="P1704" s="91" t="str">
        <f t="shared" si="374"/>
        <v/>
      </c>
      <c r="Q1704" s="92" t="str">
        <f t="shared" si="369"/>
        <v/>
      </c>
      <c r="R1704" s="92" t="str">
        <f t="shared" si="375"/>
        <v/>
      </c>
      <c r="S1704" s="92" t="str">
        <f t="shared" si="376"/>
        <v/>
      </c>
      <c r="T1704" s="92" t="str">
        <f t="shared" si="377"/>
        <v/>
      </c>
      <c r="U1704" s="94" t="str">
        <f t="shared" si="370"/>
        <v/>
      </c>
      <c r="V1704" s="95" t="str">
        <f t="shared" si="371"/>
        <v/>
      </c>
      <c r="W1704" s="95" t="str">
        <f t="shared" si="378"/>
        <v/>
      </c>
      <c r="X1704" s="96" t="str">
        <f t="shared" si="379"/>
        <v/>
      </c>
    </row>
    <row r="1705" spans="1:24" ht="14.4" x14ac:dyDescent="0.3">
      <c r="A1705" s="13"/>
      <c r="B1705" s="13"/>
      <c r="C1705" s="13"/>
      <c r="D1705" s="46"/>
      <c r="E1705" s="66"/>
      <c r="J1705" s="88" t="str">
        <f t="shared" si="367"/>
        <v/>
      </c>
      <c r="K1705" s="89" t="str">
        <f t="shared" ca="1" si="368"/>
        <v/>
      </c>
      <c r="L1705" s="88" t="str">
        <f t="shared" si="372"/>
        <v/>
      </c>
      <c r="M1705" s="90" t="str">
        <f ca="1">IF(J1705="","",VALUE(LEFT(OFFSET($E$7,$H$13*($J1705-1),0),MAX(ISNUMBER(VALUE(MID(OFFSET($E$7,$H$13*($J1705-1),0),{1,2,3,4,5,6,7,8,9},1)))*{1,2,3,4,5,6,7,8,9}))))</f>
        <v/>
      </c>
      <c r="N1705" s="90" t="str">
        <f t="shared" ca="1" si="366"/>
        <v/>
      </c>
      <c r="O1705" s="91" t="str">
        <f t="shared" si="373"/>
        <v/>
      </c>
      <c r="P1705" s="91" t="str">
        <f t="shared" si="374"/>
        <v/>
      </c>
      <c r="Q1705" s="92" t="str">
        <f t="shared" si="369"/>
        <v/>
      </c>
      <c r="R1705" s="92" t="str">
        <f t="shared" si="375"/>
        <v/>
      </c>
      <c r="S1705" s="92" t="str">
        <f t="shared" si="376"/>
        <v/>
      </c>
      <c r="T1705" s="92" t="str">
        <f t="shared" si="377"/>
        <v/>
      </c>
      <c r="U1705" s="94" t="str">
        <f t="shared" si="370"/>
        <v/>
      </c>
      <c r="V1705" s="95" t="str">
        <f t="shared" si="371"/>
        <v/>
      </c>
      <c r="W1705" s="95" t="str">
        <f t="shared" si="378"/>
        <v/>
      </c>
      <c r="X1705" s="96" t="str">
        <f t="shared" si="379"/>
        <v/>
      </c>
    </row>
    <row r="1706" spans="1:24" ht="14.4" x14ac:dyDescent="0.3">
      <c r="A1706" s="13"/>
      <c r="B1706" s="13"/>
      <c r="C1706" s="13"/>
      <c r="D1706" s="46"/>
      <c r="E1706" s="66"/>
      <c r="J1706" s="88" t="str">
        <f t="shared" si="367"/>
        <v/>
      </c>
      <c r="K1706" s="89" t="str">
        <f t="shared" ca="1" si="368"/>
        <v/>
      </c>
      <c r="L1706" s="88" t="str">
        <f t="shared" si="372"/>
        <v/>
      </c>
      <c r="M1706" s="90" t="str">
        <f ca="1">IF(J1706="","",VALUE(LEFT(OFFSET($E$7,$H$13*($J1706-1),0),MAX(ISNUMBER(VALUE(MID(OFFSET($E$7,$H$13*($J1706-1),0),{1,2,3,4,5,6,7,8,9},1)))*{1,2,3,4,5,6,7,8,9}))))</f>
        <v/>
      </c>
      <c r="N1706" s="90" t="str">
        <f t="shared" ca="1" si="366"/>
        <v/>
      </c>
      <c r="O1706" s="91" t="str">
        <f t="shared" si="373"/>
        <v/>
      </c>
      <c r="P1706" s="91" t="str">
        <f t="shared" si="374"/>
        <v/>
      </c>
      <c r="Q1706" s="92" t="str">
        <f t="shared" si="369"/>
        <v/>
      </c>
      <c r="R1706" s="92" t="str">
        <f t="shared" si="375"/>
        <v/>
      </c>
      <c r="S1706" s="92" t="str">
        <f t="shared" si="376"/>
        <v/>
      </c>
      <c r="T1706" s="92" t="str">
        <f t="shared" si="377"/>
        <v/>
      </c>
      <c r="U1706" s="94" t="str">
        <f t="shared" si="370"/>
        <v/>
      </c>
      <c r="V1706" s="95" t="str">
        <f t="shared" si="371"/>
        <v/>
      </c>
      <c r="W1706" s="95" t="str">
        <f t="shared" si="378"/>
        <v/>
      </c>
      <c r="X1706" s="96" t="str">
        <f t="shared" si="379"/>
        <v/>
      </c>
    </row>
    <row r="1707" spans="1:24" ht="14.4" x14ac:dyDescent="0.3">
      <c r="A1707" s="13"/>
      <c r="B1707" s="13"/>
      <c r="C1707" s="13"/>
      <c r="D1707" s="46"/>
      <c r="E1707" s="66"/>
      <c r="J1707" s="88" t="str">
        <f t="shared" si="367"/>
        <v/>
      </c>
      <c r="K1707" s="89" t="str">
        <f t="shared" ca="1" si="368"/>
        <v/>
      </c>
      <c r="L1707" s="88" t="str">
        <f t="shared" si="372"/>
        <v/>
      </c>
      <c r="M1707" s="90" t="str">
        <f ca="1">IF(J1707="","",VALUE(LEFT(OFFSET($E$7,$H$13*($J1707-1),0),MAX(ISNUMBER(VALUE(MID(OFFSET($E$7,$H$13*($J1707-1),0),{1,2,3,4,5,6,7,8,9},1)))*{1,2,3,4,5,6,7,8,9}))))</f>
        <v/>
      </c>
      <c r="N1707" s="90" t="str">
        <f t="shared" ca="1" si="366"/>
        <v/>
      </c>
      <c r="O1707" s="91" t="str">
        <f t="shared" si="373"/>
        <v/>
      </c>
      <c r="P1707" s="91" t="str">
        <f t="shared" si="374"/>
        <v/>
      </c>
      <c r="Q1707" s="92" t="str">
        <f t="shared" si="369"/>
        <v/>
      </c>
      <c r="R1707" s="92" t="str">
        <f t="shared" si="375"/>
        <v/>
      </c>
      <c r="S1707" s="92" t="str">
        <f t="shared" si="376"/>
        <v/>
      </c>
      <c r="T1707" s="92" t="str">
        <f t="shared" si="377"/>
        <v/>
      </c>
      <c r="U1707" s="94" t="str">
        <f t="shared" si="370"/>
        <v/>
      </c>
      <c r="V1707" s="95" t="str">
        <f t="shared" si="371"/>
        <v/>
      </c>
      <c r="W1707" s="95" t="str">
        <f t="shared" si="378"/>
        <v/>
      </c>
      <c r="X1707" s="96" t="str">
        <f t="shared" si="379"/>
        <v/>
      </c>
    </row>
    <row r="1708" spans="1:24" ht="14.4" x14ac:dyDescent="0.3">
      <c r="A1708" s="13"/>
      <c r="B1708" s="13"/>
      <c r="C1708" s="13"/>
      <c r="D1708" s="46"/>
      <c r="E1708" s="66"/>
      <c r="J1708" s="88" t="str">
        <f t="shared" si="367"/>
        <v/>
      </c>
      <c r="K1708" s="89" t="str">
        <f t="shared" ca="1" si="368"/>
        <v/>
      </c>
      <c r="L1708" s="88" t="str">
        <f t="shared" si="372"/>
        <v/>
      </c>
      <c r="M1708" s="90" t="str">
        <f ca="1">IF(J1708="","",VALUE(LEFT(OFFSET($E$7,$H$13*($J1708-1),0),MAX(ISNUMBER(VALUE(MID(OFFSET($E$7,$H$13*($J1708-1),0),{1,2,3,4,5,6,7,8,9},1)))*{1,2,3,4,5,6,7,8,9}))))</f>
        <v/>
      </c>
      <c r="N1708" s="90" t="str">
        <f t="shared" ca="1" si="366"/>
        <v/>
      </c>
      <c r="O1708" s="91" t="str">
        <f t="shared" si="373"/>
        <v/>
      </c>
      <c r="P1708" s="91" t="str">
        <f t="shared" si="374"/>
        <v/>
      </c>
      <c r="Q1708" s="92" t="str">
        <f t="shared" si="369"/>
        <v/>
      </c>
      <c r="R1708" s="92" t="str">
        <f t="shared" si="375"/>
        <v/>
      </c>
      <c r="S1708" s="92" t="str">
        <f t="shared" si="376"/>
        <v/>
      </c>
      <c r="T1708" s="92" t="str">
        <f t="shared" si="377"/>
        <v/>
      </c>
      <c r="U1708" s="94" t="str">
        <f t="shared" si="370"/>
        <v/>
      </c>
      <c r="V1708" s="95" t="str">
        <f t="shared" si="371"/>
        <v/>
      </c>
      <c r="W1708" s="95" t="str">
        <f t="shared" si="378"/>
        <v/>
      </c>
      <c r="X1708" s="96" t="str">
        <f t="shared" si="379"/>
        <v/>
      </c>
    </row>
    <row r="1709" spans="1:24" ht="14.4" x14ac:dyDescent="0.3">
      <c r="A1709" s="13"/>
      <c r="B1709" s="13"/>
      <c r="C1709" s="13"/>
      <c r="D1709" s="46"/>
      <c r="E1709" s="66"/>
      <c r="J1709" s="88" t="str">
        <f t="shared" si="367"/>
        <v/>
      </c>
      <c r="K1709" s="89" t="str">
        <f t="shared" ca="1" si="368"/>
        <v/>
      </c>
      <c r="L1709" s="88" t="str">
        <f t="shared" si="372"/>
        <v/>
      </c>
      <c r="M1709" s="90" t="str">
        <f ca="1">IF(J1709="","",VALUE(LEFT(OFFSET($E$7,$H$13*($J1709-1),0),MAX(ISNUMBER(VALUE(MID(OFFSET($E$7,$H$13*($J1709-1),0),{1,2,3,4,5,6,7,8,9},1)))*{1,2,3,4,5,6,7,8,9}))))</f>
        <v/>
      </c>
      <c r="N1709" s="90" t="str">
        <f t="shared" ca="1" si="366"/>
        <v/>
      </c>
      <c r="O1709" s="91" t="str">
        <f t="shared" si="373"/>
        <v/>
      </c>
      <c r="P1709" s="91" t="str">
        <f t="shared" si="374"/>
        <v/>
      </c>
      <c r="Q1709" s="92" t="str">
        <f t="shared" si="369"/>
        <v/>
      </c>
      <c r="R1709" s="92" t="str">
        <f t="shared" si="375"/>
        <v/>
      </c>
      <c r="S1709" s="92" t="str">
        <f t="shared" si="376"/>
        <v/>
      </c>
      <c r="T1709" s="92" t="str">
        <f t="shared" si="377"/>
        <v/>
      </c>
      <c r="U1709" s="94" t="str">
        <f t="shared" si="370"/>
        <v/>
      </c>
      <c r="V1709" s="95" t="str">
        <f t="shared" si="371"/>
        <v/>
      </c>
      <c r="W1709" s="95" t="str">
        <f t="shared" si="378"/>
        <v/>
      </c>
      <c r="X1709" s="96" t="str">
        <f t="shared" si="379"/>
        <v/>
      </c>
    </row>
    <row r="1710" spans="1:24" ht="14.4" x14ac:dyDescent="0.3">
      <c r="A1710" s="13"/>
      <c r="B1710" s="13"/>
      <c r="C1710" s="13"/>
      <c r="D1710" s="46"/>
      <c r="E1710" s="66"/>
      <c r="J1710" s="88" t="str">
        <f t="shared" si="367"/>
        <v/>
      </c>
      <c r="K1710" s="89" t="str">
        <f t="shared" ca="1" si="368"/>
        <v/>
      </c>
      <c r="L1710" s="88" t="str">
        <f t="shared" si="372"/>
        <v/>
      </c>
      <c r="M1710" s="90" t="str">
        <f ca="1">IF(J1710="","",VALUE(LEFT(OFFSET($E$7,$H$13*($J1710-1),0),MAX(ISNUMBER(VALUE(MID(OFFSET($E$7,$H$13*($J1710-1),0),{1,2,3,4,5,6,7,8,9},1)))*{1,2,3,4,5,6,7,8,9}))))</f>
        <v/>
      </c>
      <c r="N1710" s="90" t="str">
        <f t="shared" ca="1" si="366"/>
        <v/>
      </c>
      <c r="O1710" s="91" t="str">
        <f t="shared" si="373"/>
        <v/>
      </c>
      <c r="P1710" s="91" t="str">
        <f t="shared" si="374"/>
        <v/>
      </c>
      <c r="Q1710" s="92" t="str">
        <f t="shared" si="369"/>
        <v/>
      </c>
      <c r="R1710" s="92" t="str">
        <f t="shared" si="375"/>
        <v/>
      </c>
      <c r="S1710" s="92" t="str">
        <f t="shared" si="376"/>
        <v/>
      </c>
      <c r="T1710" s="92" t="str">
        <f t="shared" si="377"/>
        <v/>
      </c>
      <c r="U1710" s="94" t="str">
        <f t="shared" si="370"/>
        <v/>
      </c>
      <c r="V1710" s="95" t="str">
        <f t="shared" si="371"/>
        <v/>
      </c>
      <c r="W1710" s="95" t="str">
        <f t="shared" si="378"/>
        <v/>
      </c>
      <c r="X1710" s="96" t="str">
        <f t="shared" si="379"/>
        <v/>
      </c>
    </row>
    <row r="1711" spans="1:24" ht="14.4" x14ac:dyDescent="0.3">
      <c r="A1711" s="13"/>
      <c r="B1711" s="13"/>
      <c r="C1711" s="13"/>
      <c r="D1711" s="46"/>
      <c r="E1711" s="66"/>
      <c r="J1711" s="88" t="str">
        <f t="shared" si="367"/>
        <v/>
      </c>
      <c r="K1711" s="89" t="str">
        <f t="shared" ca="1" si="368"/>
        <v/>
      </c>
      <c r="L1711" s="88" t="str">
        <f t="shared" si="372"/>
        <v/>
      </c>
      <c r="M1711" s="90" t="str">
        <f ca="1">IF(J1711="","",VALUE(LEFT(OFFSET($E$7,$H$13*($J1711-1),0),MAX(ISNUMBER(VALUE(MID(OFFSET($E$7,$H$13*($J1711-1),0),{1,2,3,4,5,6,7,8,9},1)))*{1,2,3,4,5,6,7,8,9}))))</f>
        <v/>
      </c>
      <c r="N1711" s="90" t="str">
        <f t="shared" ca="1" si="366"/>
        <v/>
      </c>
      <c r="O1711" s="91" t="str">
        <f t="shared" si="373"/>
        <v/>
      </c>
      <c r="P1711" s="91" t="str">
        <f t="shared" si="374"/>
        <v/>
      </c>
      <c r="Q1711" s="92" t="str">
        <f t="shared" si="369"/>
        <v/>
      </c>
      <c r="R1711" s="92" t="str">
        <f t="shared" si="375"/>
        <v/>
      </c>
      <c r="S1711" s="92" t="str">
        <f t="shared" si="376"/>
        <v/>
      </c>
      <c r="T1711" s="92" t="str">
        <f t="shared" si="377"/>
        <v/>
      </c>
      <c r="U1711" s="94" t="str">
        <f t="shared" si="370"/>
        <v/>
      </c>
      <c r="V1711" s="95" t="str">
        <f t="shared" si="371"/>
        <v/>
      </c>
      <c r="W1711" s="95" t="str">
        <f t="shared" si="378"/>
        <v/>
      </c>
      <c r="X1711" s="96" t="str">
        <f t="shared" si="379"/>
        <v/>
      </c>
    </row>
    <row r="1712" spans="1:24" ht="14.4" x14ac:dyDescent="0.3">
      <c r="A1712" s="13"/>
      <c r="B1712" s="13"/>
      <c r="C1712" s="13"/>
      <c r="D1712" s="46"/>
      <c r="E1712" s="66"/>
      <c r="J1712" s="88" t="str">
        <f t="shared" si="367"/>
        <v/>
      </c>
      <c r="K1712" s="89" t="str">
        <f t="shared" ca="1" si="368"/>
        <v/>
      </c>
      <c r="L1712" s="88" t="str">
        <f t="shared" si="372"/>
        <v/>
      </c>
      <c r="M1712" s="90" t="str">
        <f ca="1">IF(J1712="","",VALUE(LEFT(OFFSET($E$7,$H$13*($J1712-1),0),MAX(ISNUMBER(VALUE(MID(OFFSET($E$7,$H$13*($J1712-1),0),{1,2,3,4,5,6,7,8,9},1)))*{1,2,3,4,5,6,7,8,9}))))</f>
        <v/>
      </c>
      <c r="N1712" s="90" t="str">
        <f t="shared" ca="1" si="366"/>
        <v/>
      </c>
      <c r="O1712" s="91" t="str">
        <f t="shared" si="373"/>
        <v/>
      </c>
      <c r="P1712" s="91" t="str">
        <f t="shared" si="374"/>
        <v/>
      </c>
      <c r="Q1712" s="92" t="str">
        <f t="shared" si="369"/>
        <v/>
      </c>
      <c r="R1712" s="92" t="str">
        <f t="shared" si="375"/>
        <v/>
      </c>
      <c r="S1712" s="92" t="str">
        <f t="shared" si="376"/>
        <v/>
      </c>
      <c r="T1712" s="92" t="str">
        <f t="shared" si="377"/>
        <v/>
      </c>
      <c r="U1712" s="94" t="str">
        <f t="shared" si="370"/>
        <v/>
      </c>
      <c r="V1712" s="95" t="str">
        <f t="shared" si="371"/>
        <v/>
      </c>
      <c r="W1712" s="95" t="str">
        <f t="shared" si="378"/>
        <v/>
      </c>
      <c r="X1712" s="96" t="str">
        <f t="shared" si="379"/>
        <v/>
      </c>
    </row>
    <row r="1713" spans="1:24" ht="14.4" x14ac:dyDescent="0.3">
      <c r="A1713" s="13"/>
      <c r="B1713" s="13"/>
      <c r="C1713" s="13"/>
      <c r="D1713" s="46"/>
      <c r="E1713" s="66"/>
      <c r="J1713" s="88" t="str">
        <f t="shared" si="367"/>
        <v/>
      </c>
      <c r="K1713" s="89" t="str">
        <f t="shared" ca="1" si="368"/>
        <v/>
      </c>
      <c r="L1713" s="88" t="str">
        <f t="shared" si="372"/>
        <v/>
      </c>
      <c r="M1713" s="90" t="str">
        <f ca="1">IF(J1713="","",VALUE(LEFT(OFFSET($E$7,$H$13*($J1713-1),0),MAX(ISNUMBER(VALUE(MID(OFFSET($E$7,$H$13*($J1713-1),0),{1,2,3,4,5,6,7,8,9},1)))*{1,2,3,4,5,6,7,8,9}))))</f>
        <v/>
      </c>
      <c r="N1713" s="90" t="str">
        <f t="shared" ca="1" si="366"/>
        <v/>
      </c>
      <c r="O1713" s="91" t="str">
        <f t="shared" si="373"/>
        <v/>
      </c>
      <c r="P1713" s="91" t="str">
        <f t="shared" si="374"/>
        <v/>
      </c>
      <c r="Q1713" s="92" t="str">
        <f t="shared" si="369"/>
        <v/>
      </c>
      <c r="R1713" s="92" t="str">
        <f t="shared" si="375"/>
        <v/>
      </c>
      <c r="S1713" s="92" t="str">
        <f t="shared" si="376"/>
        <v/>
      </c>
      <c r="T1713" s="92" t="str">
        <f t="shared" si="377"/>
        <v/>
      </c>
      <c r="U1713" s="94" t="str">
        <f t="shared" si="370"/>
        <v/>
      </c>
      <c r="V1713" s="95" t="str">
        <f t="shared" si="371"/>
        <v/>
      </c>
      <c r="W1713" s="95" t="str">
        <f t="shared" si="378"/>
        <v/>
      </c>
      <c r="X1713" s="96" t="str">
        <f t="shared" si="379"/>
        <v/>
      </c>
    </row>
    <row r="1714" spans="1:24" ht="14.4" x14ac:dyDescent="0.3">
      <c r="A1714" s="13"/>
      <c r="B1714" s="13"/>
      <c r="C1714" s="13"/>
      <c r="D1714" s="46"/>
      <c r="E1714" s="66"/>
      <c r="J1714" s="88" t="str">
        <f t="shared" si="367"/>
        <v/>
      </c>
      <c r="K1714" s="89" t="str">
        <f t="shared" ca="1" si="368"/>
        <v/>
      </c>
      <c r="L1714" s="88" t="str">
        <f t="shared" si="372"/>
        <v/>
      </c>
      <c r="M1714" s="90" t="str">
        <f ca="1">IF(J1714="","",VALUE(LEFT(OFFSET($E$7,$H$13*($J1714-1),0),MAX(ISNUMBER(VALUE(MID(OFFSET($E$7,$H$13*($J1714-1),0),{1,2,3,4,5,6,7,8,9},1)))*{1,2,3,4,5,6,7,8,9}))))</f>
        <v/>
      </c>
      <c r="N1714" s="90" t="str">
        <f t="shared" ca="1" si="366"/>
        <v/>
      </c>
      <c r="O1714" s="91" t="str">
        <f t="shared" si="373"/>
        <v/>
      </c>
      <c r="P1714" s="91" t="str">
        <f t="shared" si="374"/>
        <v/>
      </c>
      <c r="Q1714" s="92" t="str">
        <f t="shared" si="369"/>
        <v/>
      </c>
      <c r="R1714" s="92" t="str">
        <f t="shared" si="375"/>
        <v/>
      </c>
      <c r="S1714" s="92" t="str">
        <f t="shared" si="376"/>
        <v/>
      </c>
      <c r="T1714" s="92" t="str">
        <f t="shared" si="377"/>
        <v/>
      </c>
      <c r="U1714" s="94" t="str">
        <f t="shared" si="370"/>
        <v/>
      </c>
      <c r="V1714" s="95" t="str">
        <f t="shared" si="371"/>
        <v/>
      </c>
      <c r="W1714" s="95" t="str">
        <f t="shared" si="378"/>
        <v/>
      </c>
      <c r="X1714" s="96" t="str">
        <f t="shared" si="379"/>
        <v/>
      </c>
    </row>
    <row r="1715" spans="1:24" ht="14.4" x14ac:dyDescent="0.3">
      <c r="A1715" s="13"/>
      <c r="B1715" s="13"/>
      <c r="C1715" s="13"/>
      <c r="D1715" s="46"/>
      <c r="E1715" s="66"/>
      <c r="J1715" s="88" t="str">
        <f t="shared" si="367"/>
        <v/>
      </c>
      <c r="K1715" s="89" t="str">
        <f t="shared" ca="1" si="368"/>
        <v/>
      </c>
      <c r="L1715" s="88" t="str">
        <f t="shared" si="372"/>
        <v/>
      </c>
      <c r="M1715" s="90" t="str">
        <f ca="1">IF(J1715="","",VALUE(LEFT(OFFSET($E$7,$H$13*($J1715-1),0),MAX(ISNUMBER(VALUE(MID(OFFSET($E$7,$H$13*($J1715-1),0),{1,2,3,4,5,6,7,8,9},1)))*{1,2,3,4,5,6,7,8,9}))))</f>
        <v/>
      </c>
      <c r="N1715" s="90" t="str">
        <f t="shared" ca="1" si="366"/>
        <v/>
      </c>
      <c r="O1715" s="91" t="str">
        <f t="shared" si="373"/>
        <v/>
      </c>
      <c r="P1715" s="91" t="str">
        <f t="shared" si="374"/>
        <v/>
      </c>
      <c r="Q1715" s="92" t="str">
        <f t="shared" si="369"/>
        <v/>
      </c>
      <c r="R1715" s="92" t="str">
        <f t="shared" si="375"/>
        <v/>
      </c>
      <c r="S1715" s="92" t="str">
        <f t="shared" si="376"/>
        <v/>
      </c>
      <c r="T1715" s="92" t="str">
        <f t="shared" si="377"/>
        <v/>
      </c>
      <c r="U1715" s="94" t="str">
        <f t="shared" si="370"/>
        <v/>
      </c>
      <c r="V1715" s="95" t="str">
        <f t="shared" si="371"/>
        <v/>
      </c>
      <c r="W1715" s="95" t="str">
        <f t="shared" si="378"/>
        <v/>
      </c>
      <c r="X1715" s="96" t="str">
        <f t="shared" si="379"/>
        <v/>
      </c>
    </row>
    <row r="1716" spans="1:24" ht="14.4" x14ac:dyDescent="0.3">
      <c r="A1716" s="13"/>
      <c r="B1716" s="13"/>
      <c r="C1716" s="13"/>
      <c r="D1716" s="46"/>
      <c r="E1716" s="66"/>
      <c r="J1716" s="88" t="str">
        <f t="shared" si="367"/>
        <v/>
      </c>
      <c r="K1716" s="89" t="str">
        <f t="shared" ca="1" si="368"/>
        <v/>
      </c>
      <c r="L1716" s="88" t="str">
        <f t="shared" si="372"/>
        <v/>
      </c>
      <c r="M1716" s="90" t="str">
        <f ca="1">IF(J1716="","",VALUE(LEFT(OFFSET($E$7,$H$13*($J1716-1),0),MAX(ISNUMBER(VALUE(MID(OFFSET($E$7,$H$13*($J1716-1),0),{1,2,3,4,5,6,7,8,9},1)))*{1,2,3,4,5,6,7,8,9}))))</f>
        <v/>
      </c>
      <c r="N1716" s="90" t="str">
        <f t="shared" ca="1" si="366"/>
        <v/>
      </c>
      <c r="O1716" s="91" t="str">
        <f t="shared" si="373"/>
        <v/>
      </c>
      <c r="P1716" s="91" t="str">
        <f t="shared" si="374"/>
        <v/>
      </c>
      <c r="Q1716" s="92" t="str">
        <f t="shared" si="369"/>
        <v/>
      </c>
      <c r="R1716" s="92" t="str">
        <f t="shared" si="375"/>
        <v/>
      </c>
      <c r="S1716" s="92" t="str">
        <f t="shared" si="376"/>
        <v/>
      </c>
      <c r="T1716" s="92" t="str">
        <f t="shared" si="377"/>
        <v/>
      </c>
      <c r="U1716" s="94" t="str">
        <f t="shared" si="370"/>
        <v/>
      </c>
      <c r="V1716" s="95" t="str">
        <f t="shared" si="371"/>
        <v/>
      </c>
      <c r="W1716" s="95" t="str">
        <f t="shared" si="378"/>
        <v/>
      </c>
      <c r="X1716" s="96" t="str">
        <f t="shared" si="379"/>
        <v/>
      </c>
    </row>
    <row r="1717" spans="1:24" ht="14.4" x14ac:dyDescent="0.3">
      <c r="A1717" s="13"/>
      <c r="B1717" s="13"/>
      <c r="C1717" s="13"/>
      <c r="D1717" s="46"/>
      <c r="E1717" s="66"/>
      <c r="J1717" s="88" t="str">
        <f t="shared" si="367"/>
        <v/>
      </c>
      <c r="K1717" s="89" t="str">
        <f t="shared" ca="1" si="368"/>
        <v/>
      </c>
      <c r="L1717" s="88" t="str">
        <f t="shared" si="372"/>
        <v/>
      </c>
      <c r="M1717" s="90" t="str">
        <f ca="1">IF(J1717="","",VALUE(LEFT(OFFSET($E$7,$H$13*($J1717-1),0),MAX(ISNUMBER(VALUE(MID(OFFSET($E$7,$H$13*($J1717-1),0),{1,2,3,4,5,6,7,8,9},1)))*{1,2,3,4,5,6,7,8,9}))))</f>
        <v/>
      </c>
      <c r="N1717" s="90" t="str">
        <f t="shared" ca="1" si="366"/>
        <v/>
      </c>
      <c r="O1717" s="91" t="str">
        <f t="shared" si="373"/>
        <v/>
      </c>
      <c r="P1717" s="91" t="str">
        <f t="shared" si="374"/>
        <v/>
      </c>
      <c r="Q1717" s="92" t="str">
        <f t="shared" si="369"/>
        <v/>
      </c>
      <c r="R1717" s="92" t="str">
        <f t="shared" si="375"/>
        <v/>
      </c>
      <c r="S1717" s="92" t="str">
        <f t="shared" si="376"/>
        <v/>
      </c>
      <c r="T1717" s="92" t="str">
        <f t="shared" si="377"/>
        <v/>
      </c>
      <c r="U1717" s="94" t="str">
        <f t="shared" si="370"/>
        <v/>
      </c>
      <c r="V1717" s="95" t="str">
        <f t="shared" si="371"/>
        <v/>
      </c>
      <c r="W1717" s="95" t="str">
        <f t="shared" si="378"/>
        <v/>
      </c>
      <c r="X1717" s="96" t="str">
        <f t="shared" si="379"/>
        <v/>
      </c>
    </row>
    <row r="1718" spans="1:24" ht="14.4" x14ac:dyDescent="0.3">
      <c r="A1718" s="13"/>
      <c r="B1718" s="13"/>
      <c r="C1718" s="13"/>
      <c r="D1718" s="46"/>
      <c r="E1718" s="66"/>
      <c r="J1718" s="88" t="str">
        <f t="shared" si="367"/>
        <v/>
      </c>
      <c r="K1718" s="89" t="str">
        <f t="shared" ca="1" si="368"/>
        <v/>
      </c>
      <c r="L1718" s="88" t="str">
        <f t="shared" si="372"/>
        <v/>
      </c>
      <c r="M1718" s="90" t="str">
        <f ca="1">IF(J1718="","",VALUE(LEFT(OFFSET($E$7,$H$13*($J1718-1),0),MAX(ISNUMBER(VALUE(MID(OFFSET($E$7,$H$13*($J1718-1),0),{1,2,3,4,5,6,7,8,9},1)))*{1,2,3,4,5,6,7,8,9}))))</f>
        <v/>
      </c>
      <c r="N1718" s="90" t="str">
        <f t="shared" ca="1" si="366"/>
        <v/>
      </c>
      <c r="O1718" s="91" t="str">
        <f t="shared" si="373"/>
        <v/>
      </c>
      <c r="P1718" s="91" t="str">
        <f t="shared" si="374"/>
        <v/>
      </c>
      <c r="Q1718" s="92" t="str">
        <f t="shared" si="369"/>
        <v/>
      </c>
      <c r="R1718" s="92" t="str">
        <f t="shared" si="375"/>
        <v/>
      </c>
      <c r="S1718" s="92" t="str">
        <f t="shared" si="376"/>
        <v/>
      </c>
      <c r="T1718" s="92" t="str">
        <f t="shared" si="377"/>
        <v/>
      </c>
      <c r="U1718" s="94" t="str">
        <f t="shared" si="370"/>
        <v/>
      </c>
      <c r="V1718" s="95" t="str">
        <f t="shared" si="371"/>
        <v/>
      </c>
      <c r="W1718" s="95" t="str">
        <f t="shared" si="378"/>
        <v/>
      </c>
      <c r="X1718" s="96" t="str">
        <f t="shared" si="379"/>
        <v/>
      </c>
    </row>
    <row r="1719" spans="1:24" ht="14.4" x14ac:dyDescent="0.3">
      <c r="A1719" s="13"/>
      <c r="B1719" s="13"/>
      <c r="C1719" s="13"/>
      <c r="D1719" s="46"/>
      <c r="E1719" s="66"/>
      <c r="J1719" s="88" t="str">
        <f t="shared" si="367"/>
        <v/>
      </c>
      <c r="K1719" s="89" t="str">
        <f t="shared" ca="1" si="368"/>
        <v/>
      </c>
      <c r="L1719" s="88" t="str">
        <f t="shared" si="372"/>
        <v/>
      </c>
      <c r="M1719" s="90" t="str">
        <f ca="1">IF(J1719="","",VALUE(LEFT(OFFSET($E$7,$H$13*($J1719-1),0),MAX(ISNUMBER(VALUE(MID(OFFSET($E$7,$H$13*($J1719-1),0),{1,2,3,4,5,6,7,8,9},1)))*{1,2,3,4,5,6,7,8,9}))))</f>
        <v/>
      </c>
      <c r="N1719" s="90" t="str">
        <f t="shared" ca="1" si="366"/>
        <v/>
      </c>
      <c r="O1719" s="91" t="str">
        <f t="shared" si="373"/>
        <v/>
      </c>
      <c r="P1719" s="91" t="str">
        <f t="shared" si="374"/>
        <v/>
      </c>
      <c r="Q1719" s="92" t="str">
        <f t="shared" si="369"/>
        <v/>
      </c>
      <c r="R1719" s="92" t="str">
        <f t="shared" si="375"/>
        <v/>
      </c>
      <c r="S1719" s="92" t="str">
        <f t="shared" si="376"/>
        <v/>
      </c>
      <c r="T1719" s="92" t="str">
        <f t="shared" si="377"/>
        <v/>
      </c>
      <c r="U1719" s="94" t="str">
        <f t="shared" si="370"/>
        <v/>
      </c>
      <c r="V1719" s="95" t="str">
        <f t="shared" si="371"/>
        <v/>
      </c>
      <c r="W1719" s="95" t="str">
        <f t="shared" si="378"/>
        <v/>
      </c>
      <c r="X1719" s="96" t="str">
        <f t="shared" si="379"/>
        <v/>
      </c>
    </row>
    <row r="1720" spans="1:24" ht="14.4" x14ac:dyDescent="0.3">
      <c r="A1720" s="13"/>
      <c r="B1720" s="13"/>
      <c r="C1720" s="13"/>
      <c r="D1720" s="46"/>
      <c r="E1720" s="66"/>
      <c r="J1720" s="88" t="str">
        <f t="shared" si="367"/>
        <v/>
      </c>
      <c r="K1720" s="89" t="str">
        <f t="shared" ca="1" si="368"/>
        <v/>
      </c>
      <c r="L1720" s="88" t="str">
        <f t="shared" si="372"/>
        <v/>
      </c>
      <c r="M1720" s="90" t="str">
        <f ca="1">IF(J1720="","",VALUE(LEFT(OFFSET($E$7,$H$13*($J1720-1),0),MAX(ISNUMBER(VALUE(MID(OFFSET($E$7,$H$13*($J1720-1),0),{1,2,3,4,5,6,7,8,9},1)))*{1,2,3,4,5,6,7,8,9}))))</f>
        <v/>
      </c>
      <c r="N1720" s="90" t="str">
        <f t="shared" ca="1" si="366"/>
        <v/>
      </c>
      <c r="O1720" s="91" t="str">
        <f t="shared" si="373"/>
        <v/>
      </c>
      <c r="P1720" s="91" t="str">
        <f t="shared" si="374"/>
        <v/>
      </c>
      <c r="Q1720" s="92" t="str">
        <f t="shared" si="369"/>
        <v/>
      </c>
      <c r="R1720" s="92" t="str">
        <f t="shared" si="375"/>
        <v/>
      </c>
      <c r="S1720" s="92" t="str">
        <f t="shared" si="376"/>
        <v/>
      </c>
      <c r="T1720" s="92" t="str">
        <f t="shared" si="377"/>
        <v/>
      </c>
      <c r="U1720" s="94" t="str">
        <f t="shared" si="370"/>
        <v/>
      </c>
      <c r="V1720" s="95" t="str">
        <f t="shared" si="371"/>
        <v/>
      </c>
      <c r="W1720" s="95" t="str">
        <f t="shared" si="378"/>
        <v/>
      </c>
      <c r="X1720" s="96" t="str">
        <f t="shared" si="379"/>
        <v/>
      </c>
    </row>
    <row r="1721" spans="1:24" ht="14.4" x14ac:dyDescent="0.3">
      <c r="A1721" s="13"/>
      <c r="B1721" s="13"/>
      <c r="C1721" s="13"/>
      <c r="D1721" s="46"/>
      <c r="E1721" s="66"/>
      <c r="J1721" s="88" t="str">
        <f t="shared" si="367"/>
        <v/>
      </c>
      <c r="K1721" s="89" t="str">
        <f t="shared" ca="1" si="368"/>
        <v/>
      </c>
      <c r="L1721" s="88" t="str">
        <f t="shared" si="372"/>
        <v/>
      </c>
      <c r="M1721" s="90" t="str">
        <f ca="1">IF(J1721="","",VALUE(LEFT(OFFSET($E$7,$H$13*($J1721-1),0),MAX(ISNUMBER(VALUE(MID(OFFSET($E$7,$H$13*($J1721-1),0),{1,2,3,4,5,6,7,8,9},1)))*{1,2,3,4,5,6,7,8,9}))))</f>
        <v/>
      </c>
      <c r="N1721" s="90" t="str">
        <f t="shared" ca="1" si="366"/>
        <v/>
      </c>
      <c r="O1721" s="91" t="str">
        <f t="shared" si="373"/>
        <v/>
      </c>
      <c r="P1721" s="91" t="str">
        <f t="shared" si="374"/>
        <v/>
      </c>
      <c r="Q1721" s="92" t="str">
        <f t="shared" si="369"/>
        <v/>
      </c>
      <c r="R1721" s="92" t="str">
        <f t="shared" si="375"/>
        <v/>
      </c>
      <c r="S1721" s="92" t="str">
        <f t="shared" si="376"/>
        <v/>
      </c>
      <c r="T1721" s="92" t="str">
        <f t="shared" si="377"/>
        <v/>
      </c>
      <c r="U1721" s="94" t="str">
        <f t="shared" si="370"/>
        <v/>
      </c>
      <c r="V1721" s="95" t="str">
        <f t="shared" si="371"/>
        <v/>
      </c>
      <c r="W1721" s="95" t="str">
        <f t="shared" si="378"/>
        <v/>
      </c>
      <c r="X1721" s="96" t="str">
        <f t="shared" si="379"/>
        <v/>
      </c>
    </row>
    <row r="1722" spans="1:24" ht="14.4" x14ac:dyDescent="0.3">
      <c r="A1722" s="13"/>
      <c r="B1722" s="13"/>
      <c r="C1722" s="13"/>
      <c r="D1722" s="10"/>
      <c r="E1722" s="66"/>
      <c r="J1722" s="88" t="str">
        <f t="shared" si="367"/>
        <v/>
      </c>
      <c r="K1722" s="89" t="str">
        <f t="shared" ca="1" si="368"/>
        <v/>
      </c>
      <c r="L1722" s="88" t="str">
        <f t="shared" si="372"/>
        <v/>
      </c>
      <c r="M1722" s="90" t="str">
        <f ca="1">IF(J1722="","",VALUE(LEFT(OFFSET($E$7,$H$13*($J1722-1),0),MAX(ISNUMBER(VALUE(MID(OFFSET($E$7,$H$13*($J1722-1),0),{1,2,3,4,5,6,7,8,9},1)))*{1,2,3,4,5,6,7,8,9}))))</f>
        <v/>
      </c>
      <c r="N1722" s="90" t="str">
        <f t="shared" ca="1" si="366"/>
        <v/>
      </c>
      <c r="O1722" s="91" t="str">
        <f t="shared" si="373"/>
        <v/>
      </c>
      <c r="P1722" s="91" t="str">
        <f t="shared" si="374"/>
        <v/>
      </c>
      <c r="Q1722" s="92" t="str">
        <f t="shared" si="369"/>
        <v/>
      </c>
      <c r="R1722" s="92" t="str">
        <f t="shared" si="375"/>
        <v/>
      </c>
      <c r="S1722" s="92" t="str">
        <f t="shared" si="376"/>
        <v/>
      </c>
      <c r="T1722" s="92" t="str">
        <f t="shared" si="377"/>
        <v/>
      </c>
      <c r="U1722" s="94" t="str">
        <f t="shared" si="370"/>
        <v/>
      </c>
      <c r="V1722" s="95" t="str">
        <f t="shared" si="371"/>
        <v/>
      </c>
      <c r="W1722" s="95" t="str">
        <f t="shared" si="378"/>
        <v/>
      </c>
      <c r="X1722" s="96" t="str">
        <f t="shared" si="379"/>
        <v/>
      </c>
    </row>
    <row r="1723" spans="1:24" ht="14.4" x14ac:dyDescent="0.3">
      <c r="A1723" s="13"/>
      <c r="B1723" s="13"/>
      <c r="C1723" s="13"/>
      <c r="D1723" s="10"/>
      <c r="E1723" s="66"/>
      <c r="J1723" s="88" t="str">
        <f t="shared" si="367"/>
        <v/>
      </c>
      <c r="K1723" s="89" t="str">
        <f t="shared" ca="1" si="368"/>
        <v/>
      </c>
      <c r="L1723" s="88" t="str">
        <f t="shared" si="372"/>
        <v/>
      </c>
      <c r="M1723" s="90" t="str">
        <f ca="1">IF(J1723="","",VALUE(LEFT(OFFSET($E$7,$H$13*($J1723-1),0),MAX(ISNUMBER(VALUE(MID(OFFSET($E$7,$H$13*($J1723-1),0),{1,2,3,4,5,6,7,8,9},1)))*{1,2,3,4,5,6,7,8,9}))))</f>
        <v/>
      </c>
      <c r="N1723" s="90" t="str">
        <f t="shared" ca="1" si="366"/>
        <v/>
      </c>
      <c r="O1723" s="91" t="str">
        <f t="shared" si="373"/>
        <v/>
      </c>
      <c r="P1723" s="91" t="str">
        <f t="shared" si="374"/>
        <v/>
      </c>
      <c r="Q1723" s="92" t="str">
        <f t="shared" si="369"/>
        <v/>
      </c>
      <c r="R1723" s="92" t="str">
        <f t="shared" si="375"/>
        <v/>
      </c>
      <c r="S1723" s="92" t="str">
        <f t="shared" si="376"/>
        <v/>
      </c>
      <c r="T1723" s="92" t="str">
        <f t="shared" si="377"/>
        <v/>
      </c>
      <c r="U1723" s="94" t="str">
        <f t="shared" si="370"/>
        <v/>
      </c>
      <c r="V1723" s="95" t="str">
        <f t="shared" si="371"/>
        <v/>
      </c>
      <c r="W1723" s="95" t="str">
        <f t="shared" si="378"/>
        <v/>
      </c>
      <c r="X1723" s="96" t="str">
        <f t="shared" si="379"/>
        <v/>
      </c>
    </row>
    <row r="1724" spans="1:24" ht="14.4" x14ac:dyDescent="0.3">
      <c r="A1724" s="13"/>
      <c r="B1724" s="13"/>
      <c r="C1724" s="13"/>
      <c r="D1724" s="10"/>
      <c r="E1724" s="66"/>
      <c r="J1724" s="88" t="str">
        <f t="shared" si="367"/>
        <v/>
      </c>
      <c r="K1724" s="89" t="str">
        <f t="shared" ca="1" si="368"/>
        <v/>
      </c>
      <c r="L1724" s="88" t="str">
        <f t="shared" si="372"/>
        <v/>
      </c>
      <c r="M1724" s="90" t="str">
        <f ca="1">IF(J1724="","",VALUE(LEFT(OFFSET($E$7,$H$13*($J1724-1),0),MAX(ISNUMBER(VALUE(MID(OFFSET($E$7,$H$13*($J1724-1),0),{1,2,3,4,5,6,7,8,9},1)))*{1,2,3,4,5,6,7,8,9}))))</f>
        <v/>
      </c>
      <c r="N1724" s="90" t="str">
        <f t="shared" ca="1" si="366"/>
        <v/>
      </c>
      <c r="O1724" s="91" t="str">
        <f t="shared" si="373"/>
        <v/>
      </c>
      <c r="P1724" s="91" t="str">
        <f t="shared" si="374"/>
        <v/>
      </c>
      <c r="Q1724" s="92" t="str">
        <f t="shared" si="369"/>
        <v/>
      </c>
      <c r="R1724" s="92" t="str">
        <f t="shared" si="375"/>
        <v/>
      </c>
      <c r="S1724" s="92" t="str">
        <f t="shared" si="376"/>
        <v/>
      </c>
      <c r="T1724" s="92" t="str">
        <f t="shared" si="377"/>
        <v/>
      </c>
      <c r="U1724" s="94" t="str">
        <f t="shared" si="370"/>
        <v/>
      </c>
      <c r="V1724" s="95" t="str">
        <f t="shared" si="371"/>
        <v/>
      </c>
      <c r="W1724" s="95" t="str">
        <f t="shared" si="378"/>
        <v/>
      </c>
      <c r="X1724" s="96" t="str">
        <f t="shared" si="379"/>
        <v/>
      </c>
    </row>
    <row r="1725" spans="1:24" ht="14.4" x14ac:dyDescent="0.3">
      <c r="A1725" s="13"/>
      <c r="B1725" s="13"/>
      <c r="C1725" s="13"/>
      <c r="D1725" s="10"/>
      <c r="E1725" s="66"/>
      <c r="J1725" s="88" t="str">
        <f t="shared" si="367"/>
        <v/>
      </c>
      <c r="K1725" s="89" t="str">
        <f t="shared" ca="1" si="368"/>
        <v/>
      </c>
      <c r="L1725" s="88" t="str">
        <f t="shared" si="372"/>
        <v/>
      </c>
      <c r="M1725" s="90" t="str">
        <f ca="1">IF(J1725="","",VALUE(LEFT(OFFSET($E$7,$H$13*($J1725-1),0),MAX(ISNUMBER(VALUE(MID(OFFSET($E$7,$H$13*($J1725-1),0),{1,2,3,4,5,6,7,8,9},1)))*{1,2,3,4,5,6,7,8,9}))))</f>
        <v/>
      </c>
      <c r="N1725" s="90" t="str">
        <f t="shared" ca="1" si="366"/>
        <v/>
      </c>
      <c r="O1725" s="91" t="str">
        <f t="shared" si="373"/>
        <v/>
      </c>
      <c r="P1725" s="91" t="str">
        <f t="shared" si="374"/>
        <v/>
      </c>
      <c r="Q1725" s="92" t="str">
        <f t="shared" si="369"/>
        <v/>
      </c>
      <c r="R1725" s="92" t="str">
        <f t="shared" si="375"/>
        <v/>
      </c>
      <c r="S1725" s="92" t="str">
        <f t="shared" si="376"/>
        <v/>
      </c>
      <c r="T1725" s="92" t="str">
        <f t="shared" si="377"/>
        <v/>
      </c>
      <c r="U1725" s="94" t="str">
        <f t="shared" si="370"/>
        <v/>
      </c>
      <c r="V1725" s="95" t="str">
        <f t="shared" si="371"/>
        <v/>
      </c>
      <c r="W1725" s="95" t="str">
        <f t="shared" si="378"/>
        <v/>
      </c>
      <c r="X1725" s="96" t="str">
        <f t="shared" si="379"/>
        <v/>
      </c>
    </row>
    <row r="1726" spans="1:24" ht="14.4" x14ac:dyDescent="0.3">
      <c r="A1726" s="13"/>
      <c r="B1726" s="13"/>
      <c r="C1726" s="13"/>
      <c r="D1726" s="10"/>
      <c r="E1726" s="66"/>
      <c r="J1726" s="88" t="str">
        <f t="shared" si="367"/>
        <v/>
      </c>
      <c r="K1726" s="89" t="str">
        <f t="shared" ca="1" si="368"/>
        <v/>
      </c>
      <c r="L1726" s="88" t="str">
        <f t="shared" si="372"/>
        <v/>
      </c>
      <c r="M1726" s="90" t="str">
        <f ca="1">IF(J1726="","",VALUE(LEFT(OFFSET($E$7,$H$13*($J1726-1),0),MAX(ISNUMBER(VALUE(MID(OFFSET($E$7,$H$13*($J1726-1),0),{1,2,3,4,5,6,7,8,9},1)))*{1,2,3,4,5,6,7,8,9}))))</f>
        <v/>
      </c>
      <c r="N1726" s="90" t="str">
        <f t="shared" ca="1" si="366"/>
        <v/>
      </c>
      <c r="O1726" s="91" t="str">
        <f t="shared" si="373"/>
        <v/>
      </c>
      <c r="P1726" s="91" t="str">
        <f t="shared" si="374"/>
        <v/>
      </c>
      <c r="Q1726" s="92" t="str">
        <f t="shared" si="369"/>
        <v/>
      </c>
      <c r="R1726" s="92" t="str">
        <f t="shared" si="375"/>
        <v/>
      </c>
      <c r="S1726" s="92" t="str">
        <f t="shared" si="376"/>
        <v/>
      </c>
      <c r="T1726" s="92" t="str">
        <f t="shared" si="377"/>
        <v/>
      </c>
      <c r="U1726" s="94" t="str">
        <f t="shared" si="370"/>
        <v/>
      </c>
      <c r="V1726" s="95" t="str">
        <f t="shared" si="371"/>
        <v/>
      </c>
      <c r="W1726" s="95" t="str">
        <f t="shared" si="378"/>
        <v/>
      </c>
      <c r="X1726" s="96" t="str">
        <f t="shared" si="379"/>
        <v/>
      </c>
    </row>
    <row r="1727" spans="1:24" ht="14.4" x14ac:dyDescent="0.3">
      <c r="A1727" s="13"/>
      <c r="B1727" s="13"/>
      <c r="C1727" s="13"/>
      <c r="D1727" s="10"/>
      <c r="E1727" s="66"/>
      <c r="J1727" s="88" t="str">
        <f t="shared" si="367"/>
        <v/>
      </c>
      <c r="K1727" s="89" t="str">
        <f t="shared" ca="1" si="368"/>
        <v/>
      </c>
      <c r="L1727" s="88" t="str">
        <f t="shared" si="372"/>
        <v/>
      </c>
      <c r="M1727" s="90" t="str">
        <f ca="1">IF(J1727="","",VALUE(LEFT(OFFSET($E$7,$H$13*($J1727-1),0),MAX(ISNUMBER(VALUE(MID(OFFSET($E$7,$H$13*($J1727-1),0),{1,2,3,4,5,6,7,8,9},1)))*{1,2,3,4,5,6,7,8,9}))))</f>
        <v/>
      </c>
      <c r="N1727" s="90" t="str">
        <f t="shared" ca="1" si="366"/>
        <v/>
      </c>
      <c r="O1727" s="91" t="str">
        <f t="shared" si="373"/>
        <v/>
      </c>
      <c r="P1727" s="91" t="str">
        <f t="shared" si="374"/>
        <v/>
      </c>
      <c r="Q1727" s="92" t="str">
        <f t="shared" si="369"/>
        <v/>
      </c>
      <c r="R1727" s="92" t="str">
        <f t="shared" si="375"/>
        <v/>
      </c>
      <c r="S1727" s="92" t="str">
        <f t="shared" si="376"/>
        <v/>
      </c>
      <c r="T1727" s="92" t="str">
        <f t="shared" si="377"/>
        <v/>
      </c>
      <c r="U1727" s="94" t="str">
        <f t="shared" si="370"/>
        <v/>
      </c>
      <c r="V1727" s="95" t="str">
        <f t="shared" si="371"/>
        <v/>
      </c>
      <c r="W1727" s="95" t="str">
        <f t="shared" si="378"/>
        <v/>
      </c>
      <c r="X1727" s="96" t="str">
        <f t="shared" si="379"/>
        <v/>
      </c>
    </row>
    <row r="1728" spans="1:24" ht="14.4" x14ac:dyDescent="0.3">
      <c r="A1728" s="13"/>
      <c r="B1728" s="13"/>
      <c r="C1728" s="13"/>
      <c r="D1728" s="10"/>
      <c r="E1728" s="66"/>
      <c r="J1728" s="88" t="str">
        <f t="shared" si="367"/>
        <v/>
      </c>
      <c r="K1728" s="89" t="str">
        <f t="shared" ca="1" si="368"/>
        <v/>
      </c>
      <c r="L1728" s="88" t="str">
        <f t="shared" si="372"/>
        <v/>
      </c>
      <c r="M1728" s="90" t="str">
        <f ca="1">IF(J1728="","",VALUE(LEFT(OFFSET($E$7,$H$13*($J1728-1),0),MAX(ISNUMBER(VALUE(MID(OFFSET($E$7,$H$13*($J1728-1),0),{1,2,3,4,5,6,7,8,9},1)))*{1,2,3,4,5,6,7,8,9}))))</f>
        <v/>
      </c>
      <c r="N1728" s="90" t="str">
        <f t="shared" ca="1" si="366"/>
        <v/>
      </c>
      <c r="O1728" s="91" t="str">
        <f t="shared" si="373"/>
        <v/>
      </c>
      <c r="P1728" s="91" t="str">
        <f t="shared" si="374"/>
        <v/>
      </c>
      <c r="Q1728" s="92" t="str">
        <f t="shared" si="369"/>
        <v/>
      </c>
      <c r="R1728" s="92" t="str">
        <f t="shared" si="375"/>
        <v/>
      </c>
      <c r="S1728" s="92" t="str">
        <f t="shared" si="376"/>
        <v/>
      </c>
      <c r="T1728" s="92" t="str">
        <f t="shared" si="377"/>
        <v/>
      </c>
      <c r="U1728" s="94" t="str">
        <f t="shared" si="370"/>
        <v/>
      </c>
      <c r="V1728" s="95" t="str">
        <f t="shared" si="371"/>
        <v/>
      </c>
      <c r="W1728" s="95" t="str">
        <f t="shared" si="378"/>
        <v/>
      </c>
      <c r="X1728" s="96" t="str">
        <f t="shared" si="379"/>
        <v/>
      </c>
    </row>
    <row r="1729" spans="1:24" ht="14.4" x14ac:dyDescent="0.3">
      <c r="A1729" s="13"/>
      <c r="B1729" s="13"/>
      <c r="C1729" s="13"/>
      <c r="D1729" s="10"/>
      <c r="E1729" s="66"/>
      <c r="J1729" s="88" t="str">
        <f t="shared" si="367"/>
        <v/>
      </c>
      <c r="K1729" s="89" t="str">
        <f t="shared" ca="1" si="368"/>
        <v/>
      </c>
      <c r="L1729" s="88" t="str">
        <f t="shared" si="372"/>
        <v/>
      </c>
      <c r="M1729" s="90" t="str">
        <f ca="1">IF(J1729="","",VALUE(LEFT(OFFSET($E$7,$H$13*($J1729-1),0),MAX(ISNUMBER(VALUE(MID(OFFSET($E$7,$H$13*($J1729-1),0),{1,2,3,4,5,6,7,8,9},1)))*{1,2,3,4,5,6,7,8,9}))))</f>
        <v/>
      </c>
      <c r="N1729" s="90" t="str">
        <f t="shared" ca="1" si="366"/>
        <v/>
      </c>
      <c r="O1729" s="91" t="str">
        <f t="shared" si="373"/>
        <v/>
      </c>
      <c r="P1729" s="91" t="str">
        <f t="shared" si="374"/>
        <v/>
      </c>
      <c r="Q1729" s="92" t="str">
        <f t="shared" si="369"/>
        <v/>
      </c>
      <c r="R1729" s="92" t="str">
        <f t="shared" si="375"/>
        <v/>
      </c>
      <c r="S1729" s="92" t="str">
        <f t="shared" si="376"/>
        <v/>
      </c>
      <c r="T1729" s="92" t="str">
        <f t="shared" si="377"/>
        <v/>
      </c>
      <c r="U1729" s="94" t="str">
        <f t="shared" si="370"/>
        <v/>
      </c>
      <c r="V1729" s="95" t="str">
        <f t="shared" si="371"/>
        <v/>
      </c>
      <c r="W1729" s="95" t="str">
        <f t="shared" si="378"/>
        <v/>
      </c>
      <c r="X1729" s="96" t="str">
        <f t="shared" si="379"/>
        <v/>
      </c>
    </row>
    <row r="1730" spans="1:24" ht="14.4" x14ac:dyDescent="0.3">
      <c r="A1730" s="13"/>
      <c r="B1730" s="13"/>
      <c r="C1730" s="13"/>
      <c r="D1730" s="10"/>
      <c r="E1730" s="66"/>
      <c r="J1730" s="88" t="str">
        <f t="shared" si="367"/>
        <v/>
      </c>
      <c r="K1730" s="89" t="str">
        <f t="shared" ca="1" si="368"/>
        <v/>
      </c>
      <c r="L1730" s="88" t="str">
        <f t="shared" si="372"/>
        <v/>
      </c>
      <c r="M1730" s="90" t="str">
        <f ca="1">IF(J1730="","",VALUE(LEFT(OFFSET($E$7,$H$13*($J1730-1),0),MAX(ISNUMBER(VALUE(MID(OFFSET($E$7,$H$13*($J1730-1),0),{1,2,3,4,5,6,7,8,9},1)))*{1,2,3,4,5,6,7,8,9}))))</f>
        <v/>
      </c>
      <c r="N1730" s="90" t="str">
        <f t="shared" ca="1" si="366"/>
        <v/>
      </c>
      <c r="O1730" s="91" t="str">
        <f t="shared" si="373"/>
        <v/>
      </c>
      <c r="P1730" s="91" t="str">
        <f t="shared" si="374"/>
        <v/>
      </c>
      <c r="Q1730" s="92" t="str">
        <f t="shared" si="369"/>
        <v/>
      </c>
      <c r="R1730" s="92" t="str">
        <f t="shared" si="375"/>
        <v/>
      </c>
      <c r="S1730" s="92" t="str">
        <f t="shared" si="376"/>
        <v/>
      </c>
      <c r="T1730" s="92" t="str">
        <f t="shared" si="377"/>
        <v/>
      </c>
      <c r="U1730" s="94" t="str">
        <f t="shared" si="370"/>
        <v/>
      </c>
      <c r="V1730" s="95" t="str">
        <f t="shared" si="371"/>
        <v/>
      </c>
      <c r="W1730" s="95" t="str">
        <f t="shared" si="378"/>
        <v/>
      </c>
      <c r="X1730" s="96" t="str">
        <f t="shared" si="379"/>
        <v/>
      </c>
    </row>
    <row r="1731" spans="1:24" ht="14.4" x14ac:dyDescent="0.3">
      <c r="A1731" s="13"/>
      <c r="B1731" s="13"/>
      <c r="C1731" s="13"/>
      <c r="D1731" s="10"/>
      <c r="E1731" s="66"/>
      <c r="J1731" s="88" t="str">
        <f t="shared" si="367"/>
        <v/>
      </c>
      <c r="K1731" s="89" t="str">
        <f t="shared" ca="1" si="368"/>
        <v/>
      </c>
      <c r="L1731" s="88" t="str">
        <f t="shared" si="372"/>
        <v/>
      </c>
      <c r="M1731" s="90" t="str">
        <f ca="1">IF(J1731="","",VALUE(LEFT(OFFSET($E$7,$H$13*($J1731-1),0),MAX(ISNUMBER(VALUE(MID(OFFSET($E$7,$H$13*($J1731-1),0),{1,2,3,4,5,6,7,8,9},1)))*{1,2,3,4,5,6,7,8,9}))))</f>
        <v/>
      </c>
      <c r="N1731" s="90" t="str">
        <f t="shared" ca="1" si="366"/>
        <v/>
      </c>
      <c r="O1731" s="91" t="str">
        <f t="shared" si="373"/>
        <v/>
      </c>
      <c r="P1731" s="91" t="str">
        <f t="shared" si="374"/>
        <v/>
      </c>
      <c r="Q1731" s="92" t="str">
        <f t="shared" si="369"/>
        <v/>
      </c>
      <c r="R1731" s="92" t="str">
        <f t="shared" si="375"/>
        <v/>
      </c>
      <c r="S1731" s="92" t="str">
        <f t="shared" si="376"/>
        <v/>
      </c>
      <c r="T1731" s="92" t="str">
        <f t="shared" si="377"/>
        <v/>
      </c>
      <c r="U1731" s="94" t="str">
        <f t="shared" si="370"/>
        <v/>
      </c>
      <c r="V1731" s="95" t="str">
        <f t="shared" si="371"/>
        <v/>
      </c>
      <c r="W1731" s="95" t="str">
        <f t="shared" si="378"/>
        <v/>
      </c>
      <c r="X1731" s="96" t="str">
        <f t="shared" si="379"/>
        <v/>
      </c>
    </row>
    <row r="1732" spans="1:24" ht="14.4" x14ac:dyDescent="0.3">
      <c r="A1732" s="13"/>
      <c r="B1732" s="13"/>
      <c r="C1732" s="13"/>
      <c r="D1732" s="10"/>
      <c r="E1732" s="66"/>
      <c r="J1732" s="88" t="str">
        <f t="shared" si="367"/>
        <v/>
      </c>
      <c r="K1732" s="89" t="str">
        <f t="shared" ca="1" si="368"/>
        <v/>
      </c>
      <c r="L1732" s="88" t="str">
        <f t="shared" si="372"/>
        <v/>
      </c>
      <c r="M1732" s="90" t="str">
        <f ca="1">IF(J1732="","",VALUE(LEFT(OFFSET($E$7,$H$13*($J1732-1),0),MAX(ISNUMBER(VALUE(MID(OFFSET($E$7,$H$13*($J1732-1),0),{1,2,3,4,5,6,7,8,9},1)))*{1,2,3,4,5,6,7,8,9}))))</f>
        <v/>
      </c>
      <c r="N1732" s="90" t="str">
        <f t="shared" ca="1" si="366"/>
        <v/>
      </c>
      <c r="O1732" s="91" t="str">
        <f t="shared" si="373"/>
        <v/>
      </c>
      <c r="P1732" s="91" t="str">
        <f t="shared" si="374"/>
        <v/>
      </c>
      <c r="Q1732" s="92" t="str">
        <f t="shared" si="369"/>
        <v/>
      </c>
      <c r="R1732" s="92" t="str">
        <f t="shared" si="375"/>
        <v/>
      </c>
      <c r="S1732" s="92" t="str">
        <f t="shared" si="376"/>
        <v/>
      </c>
      <c r="T1732" s="92" t="str">
        <f t="shared" si="377"/>
        <v/>
      </c>
      <c r="U1732" s="94" t="str">
        <f t="shared" si="370"/>
        <v/>
      </c>
      <c r="V1732" s="95" t="str">
        <f t="shared" si="371"/>
        <v/>
      </c>
      <c r="W1732" s="95" t="str">
        <f t="shared" si="378"/>
        <v/>
      </c>
      <c r="X1732" s="96" t="str">
        <f t="shared" si="379"/>
        <v/>
      </c>
    </row>
    <row r="1733" spans="1:24" ht="14.4" x14ac:dyDescent="0.3">
      <c r="A1733" s="13"/>
      <c r="B1733" s="13"/>
      <c r="C1733" s="13"/>
      <c r="D1733" s="10"/>
      <c r="E1733" s="66"/>
      <c r="J1733" s="88" t="str">
        <f t="shared" si="367"/>
        <v/>
      </c>
      <c r="K1733" s="89" t="str">
        <f t="shared" ca="1" si="368"/>
        <v/>
      </c>
      <c r="L1733" s="88" t="str">
        <f t="shared" si="372"/>
        <v/>
      </c>
      <c r="M1733" s="90" t="str">
        <f ca="1">IF(J1733="","",VALUE(LEFT(OFFSET($E$7,$H$13*($J1733-1),0),MAX(ISNUMBER(VALUE(MID(OFFSET($E$7,$H$13*($J1733-1),0),{1,2,3,4,5,6,7,8,9},1)))*{1,2,3,4,5,6,7,8,9}))))</f>
        <v/>
      </c>
      <c r="N1733" s="90" t="str">
        <f t="shared" ca="1" si="366"/>
        <v/>
      </c>
      <c r="O1733" s="91" t="str">
        <f t="shared" si="373"/>
        <v/>
      </c>
      <c r="P1733" s="91" t="str">
        <f t="shared" si="374"/>
        <v/>
      </c>
      <c r="Q1733" s="92" t="str">
        <f t="shared" si="369"/>
        <v/>
      </c>
      <c r="R1733" s="92" t="str">
        <f t="shared" si="375"/>
        <v/>
      </c>
      <c r="S1733" s="92" t="str">
        <f t="shared" si="376"/>
        <v/>
      </c>
      <c r="T1733" s="92" t="str">
        <f t="shared" si="377"/>
        <v/>
      </c>
      <c r="U1733" s="94" t="str">
        <f t="shared" si="370"/>
        <v/>
      </c>
      <c r="V1733" s="95" t="str">
        <f t="shared" si="371"/>
        <v/>
      </c>
      <c r="W1733" s="95" t="str">
        <f t="shared" si="378"/>
        <v/>
      </c>
      <c r="X1733" s="96" t="str">
        <f t="shared" si="379"/>
        <v/>
      </c>
    </row>
    <row r="1734" spans="1:24" ht="14.4" x14ac:dyDescent="0.3">
      <c r="A1734" s="13"/>
      <c r="B1734" s="13"/>
      <c r="C1734" s="13"/>
      <c r="D1734" s="10"/>
      <c r="E1734" s="66"/>
      <c r="J1734" s="88" t="str">
        <f t="shared" si="367"/>
        <v/>
      </c>
      <c r="K1734" s="89" t="str">
        <f t="shared" ca="1" si="368"/>
        <v/>
      </c>
      <c r="L1734" s="88" t="str">
        <f t="shared" si="372"/>
        <v/>
      </c>
      <c r="M1734" s="90" t="str">
        <f ca="1">IF(J1734="","",VALUE(LEFT(OFFSET($E$7,$H$13*($J1734-1),0),MAX(ISNUMBER(VALUE(MID(OFFSET($E$7,$H$13*($J1734-1),0),{1,2,3,4,5,6,7,8,9},1)))*{1,2,3,4,5,6,7,8,9}))))</f>
        <v/>
      </c>
      <c r="N1734" s="90" t="str">
        <f t="shared" ca="1" si="366"/>
        <v/>
      </c>
      <c r="O1734" s="91" t="str">
        <f t="shared" si="373"/>
        <v/>
      </c>
      <c r="P1734" s="91" t="str">
        <f t="shared" si="374"/>
        <v/>
      </c>
      <c r="Q1734" s="92" t="str">
        <f t="shared" si="369"/>
        <v/>
      </c>
      <c r="R1734" s="92" t="str">
        <f t="shared" si="375"/>
        <v/>
      </c>
      <c r="S1734" s="92" t="str">
        <f t="shared" si="376"/>
        <v/>
      </c>
      <c r="T1734" s="92" t="str">
        <f t="shared" si="377"/>
        <v/>
      </c>
      <c r="U1734" s="94" t="str">
        <f t="shared" si="370"/>
        <v/>
      </c>
      <c r="V1734" s="95" t="str">
        <f t="shared" si="371"/>
        <v/>
      </c>
      <c r="W1734" s="95" t="str">
        <f t="shared" si="378"/>
        <v/>
      </c>
      <c r="X1734" s="96" t="str">
        <f t="shared" si="379"/>
        <v/>
      </c>
    </row>
    <row r="1735" spans="1:24" ht="14.4" x14ac:dyDescent="0.3">
      <c r="A1735" s="13"/>
      <c r="B1735" s="13"/>
      <c r="C1735" s="13"/>
      <c r="D1735" s="10"/>
      <c r="E1735" s="66"/>
      <c r="J1735" s="88" t="str">
        <f t="shared" si="367"/>
        <v/>
      </c>
      <c r="K1735" s="89" t="str">
        <f t="shared" ca="1" si="368"/>
        <v/>
      </c>
      <c r="L1735" s="88" t="str">
        <f t="shared" si="372"/>
        <v/>
      </c>
      <c r="M1735" s="90" t="str">
        <f ca="1">IF(J1735="","",VALUE(LEFT(OFFSET($E$7,$H$13*($J1735-1),0),MAX(ISNUMBER(VALUE(MID(OFFSET($E$7,$H$13*($J1735-1),0),{1,2,3,4,5,6,7,8,9},1)))*{1,2,3,4,5,6,7,8,9}))))</f>
        <v/>
      </c>
      <c r="N1735" s="90" t="str">
        <f t="shared" ref="N1735:N1798" ca="1" si="380">IF(M1735="","",CONVERT(M1735,LEFT(Temp_unit,1),"C"))</f>
        <v/>
      </c>
      <c r="O1735" s="91" t="str">
        <f t="shared" si="373"/>
        <v/>
      </c>
      <c r="P1735" s="91" t="str">
        <f t="shared" si="374"/>
        <v/>
      </c>
      <c r="Q1735" s="92" t="str">
        <f t="shared" si="369"/>
        <v/>
      </c>
      <c r="R1735" s="92" t="str">
        <f t="shared" si="375"/>
        <v/>
      </c>
      <c r="S1735" s="92" t="str">
        <f t="shared" si="376"/>
        <v/>
      </c>
      <c r="T1735" s="92" t="str">
        <f t="shared" si="377"/>
        <v/>
      </c>
      <c r="U1735" s="94" t="str">
        <f t="shared" si="370"/>
        <v/>
      </c>
      <c r="V1735" s="95" t="str">
        <f t="shared" si="371"/>
        <v/>
      </c>
      <c r="W1735" s="95" t="str">
        <f t="shared" si="378"/>
        <v/>
      </c>
      <c r="X1735" s="96" t="str">
        <f t="shared" si="379"/>
        <v/>
      </c>
    </row>
    <row r="1736" spans="1:24" ht="14.4" x14ac:dyDescent="0.3">
      <c r="A1736" s="13"/>
      <c r="B1736" s="13"/>
      <c r="C1736" s="13"/>
      <c r="D1736" s="10"/>
      <c r="E1736" s="66"/>
      <c r="J1736" s="88" t="str">
        <f t="shared" ref="J1736:J1799" si="381">IF(J1735="","",IF(J1735+1&gt;$H$8/$H$13,"",J1735+1))</f>
        <v/>
      </c>
      <c r="K1736" s="89" t="str">
        <f t="shared" ref="K1736:K1799" ca="1" si="382">IF(J1736="","",OFFSET($D$7,$H$13*($J1736-1),0))</f>
        <v/>
      </c>
      <c r="L1736" s="88" t="str">
        <f t="shared" si="372"/>
        <v/>
      </c>
      <c r="M1736" s="90" t="str">
        <f ca="1">IF(J1736="","",VALUE(LEFT(OFFSET($E$7,$H$13*($J1736-1),0),MAX(ISNUMBER(VALUE(MID(OFFSET($E$7,$H$13*($J1736-1),0),{1,2,3,4,5,6,7,8,9},1)))*{1,2,3,4,5,6,7,8,9}))))</f>
        <v/>
      </c>
      <c r="N1736" s="90" t="str">
        <f t="shared" ca="1" si="380"/>
        <v/>
      </c>
      <c r="O1736" s="91" t="str">
        <f t="shared" si="373"/>
        <v/>
      </c>
      <c r="P1736" s="91" t="str">
        <f t="shared" si="374"/>
        <v/>
      </c>
      <c r="Q1736" s="92" t="str">
        <f t="shared" ref="Q1736:Q1799" si="383">IF(J1736="","",IF(N1736&lt;Temp_min,0,N1736*M_a+M_b))</f>
        <v/>
      </c>
      <c r="R1736" s="92" t="str">
        <f t="shared" si="375"/>
        <v/>
      </c>
      <c r="S1736" s="92" t="str">
        <f t="shared" si="376"/>
        <v/>
      </c>
      <c r="T1736" s="92" t="str">
        <f t="shared" si="377"/>
        <v/>
      </c>
      <c r="U1736" s="94" t="str">
        <f t="shared" ref="U1736:U1799" si="384">IF(J1736="","",MIN(U1735+T1736,M_maxlcfu))</f>
        <v/>
      </c>
      <c r="V1736" s="95" t="str">
        <f t="shared" ref="V1736:V1799" si="385">IF(J1736="","",IF(N1736&lt;Temp_min,0,((N1736-M_tmin)/(Pref_temp-M_tmin))^2))</f>
        <v/>
      </c>
      <c r="W1736" s="95" t="str">
        <f t="shared" si="378"/>
        <v/>
      </c>
      <c r="X1736" s="96" t="str">
        <f t="shared" si="379"/>
        <v/>
      </c>
    </row>
    <row r="1737" spans="1:24" ht="14.4" x14ac:dyDescent="0.3">
      <c r="A1737" s="13"/>
      <c r="B1737" s="13"/>
      <c r="C1737" s="13"/>
      <c r="D1737" s="10"/>
      <c r="E1737" s="66"/>
      <c r="J1737" s="88" t="str">
        <f t="shared" si="381"/>
        <v/>
      </c>
      <c r="K1737" s="89" t="str">
        <f t="shared" ca="1" si="382"/>
        <v/>
      </c>
      <c r="L1737" s="88" t="str">
        <f t="shared" ref="L1737:L1800" si="386">IF(J1737="","",K1737-K1736)</f>
        <v/>
      </c>
      <c r="M1737" s="90" t="str">
        <f ca="1">IF(J1737="","",VALUE(LEFT(OFFSET($E$7,$H$13*($J1737-1),0),MAX(ISNUMBER(VALUE(MID(OFFSET($E$7,$H$13*($J1737-1),0),{1,2,3,4,5,6,7,8,9},1)))*{1,2,3,4,5,6,7,8,9}))))</f>
        <v/>
      </c>
      <c r="N1737" s="90" t="str">
        <f t="shared" ca="1" si="380"/>
        <v/>
      </c>
      <c r="O1737" s="91" t="str">
        <f t="shared" ref="O1737:O1800" si="387">IF(J1737="","",$K1737-$K$7)</f>
        <v/>
      </c>
      <c r="P1737" s="91" t="str">
        <f t="shared" ref="P1737:P1800" si="388">IF(J1737="","",P1736+L1737*N1737)</f>
        <v/>
      </c>
      <c r="Q1737" s="92" t="str">
        <f t="shared" si="383"/>
        <v/>
      </c>
      <c r="R1737" s="92" t="str">
        <f t="shared" ref="R1737:R1800" si="389">IF(J1737="","",Q1737^2)</f>
        <v/>
      </c>
      <c r="S1737" s="92" t="str">
        <f t="shared" ref="S1737:S1800" si="390">IF(J1737="","",R1737/2.301)</f>
        <v/>
      </c>
      <c r="T1737" s="92" t="str">
        <f t="shared" ref="T1737:T1800" si="391">IF(J1737="","",S1737*24*(K1737-K1736))</f>
        <v/>
      </c>
      <c r="U1737" s="94" t="str">
        <f t="shared" si="384"/>
        <v/>
      </c>
      <c r="V1737" s="95" t="str">
        <f t="shared" si="385"/>
        <v/>
      </c>
      <c r="W1737" s="95" t="str">
        <f t="shared" ref="W1737:W1800" si="392">IF(J1737="","",V1737*(K1737-K1736))</f>
        <v/>
      </c>
      <c r="X1737" s="96" t="str">
        <f t="shared" ref="X1737:X1800" si="393">IF(J1737="","",X1736-W1737)</f>
        <v/>
      </c>
    </row>
    <row r="1738" spans="1:24" ht="14.4" x14ac:dyDescent="0.3">
      <c r="A1738" s="13"/>
      <c r="B1738" s="13"/>
      <c r="C1738" s="13"/>
      <c r="D1738" s="10"/>
      <c r="E1738" s="66"/>
      <c r="J1738" s="88" t="str">
        <f t="shared" si="381"/>
        <v/>
      </c>
      <c r="K1738" s="89" t="str">
        <f t="shared" ca="1" si="382"/>
        <v/>
      </c>
      <c r="L1738" s="88" t="str">
        <f t="shared" si="386"/>
        <v/>
      </c>
      <c r="M1738" s="90" t="str">
        <f ca="1">IF(J1738="","",VALUE(LEFT(OFFSET($E$7,$H$13*($J1738-1),0),MAX(ISNUMBER(VALUE(MID(OFFSET($E$7,$H$13*($J1738-1),0),{1,2,3,4,5,6,7,8,9},1)))*{1,2,3,4,5,6,7,8,9}))))</f>
        <v/>
      </c>
      <c r="N1738" s="90" t="str">
        <f t="shared" ca="1" si="380"/>
        <v/>
      </c>
      <c r="O1738" s="91" t="str">
        <f t="shared" si="387"/>
        <v/>
      </c>
      <c r="P1738" s="91" t="str">
        <f t="shared" si="388"/>
        <v/>
      </c>
      <c r="Q1738" s="92" t="str">
        <f t="shared" si="383"/>
        <v/>
      </c>
      <c r="R1738" s="92" t="str">
        <f t="shared" si="389"/>
        <v/>
      </c>
      <c r="S1738" s="92" t="str">
        <f t="shared" si="390"/>
        <v/>
      </c>
      <c r="T1738" s="92" t="str">
        <f t="shared" si="391"/>
        <v/>
      </c>
      <c r="U1738" s="94" t="str">
        <f t="shared" si="384"/>
        <v/>
      </c>
      <c r="V1738" s="95" t="str">
        <f t="shared" si="385"/>
        <v/>
      </c>
      <c r="W1738" s="95" t="str">
        <f t="shared" si="392"/>
        <v/>
      </c>
      <c r="X1738" s="96" t="str">
        <f t="shared" si="393"/>
        <v/>
      </c>
    </row>
    <row r="1739" spans="1:24" ht="14.4" x14ac:dyDescent="0.3">
      <c r="A1739" s="13"/>
      <c r="B1739" s="13"/>
      <c r="C1739" s="13"/>
      <c r="D1739" s="10"/>
      <c r="E1739" s="66"/>
      <c r="J1739" s="88" t="str">
        <f t="shared" si="381"/>
        <v/>
      </c>
      <c r="K1739" s="89" t="str">
        <f t="shared" ca="1" si="382"/>
        <v/>
      </c>
      <c r="L1739" s="88" t="str">
        <f t="shared" si="386"/>
        <v/>
      </c>
      <c r="M1739" s="90" t="str">
        <f ca="1">IF(J1739="","",VALUE(LEFT(OFFSET($E$7,$H$13*($J1739-1),0),MAX(ISNUMBER(VALUE(MID(OFFSET($E$7,$H$13*($J1739-1),0),{1,2,3,4,5,6,7,8,9},1)))*{1,2,3,4,5,6,7,8,9}))))</f>
        <v/>
      </c>
      <c r="N1739" s="90" t="str">
        <f t="shared" ca="1" si="380"/>
        <v/>
      </c>
      <c r="O1739" s="91" t="str">
        <f t="shared" si="387"/>
        <v/>
      </c>
      <c r="P1739" s="91" t="str">
        <f t="shared" si="388"/>
        <v/>
      </c>
      <c r="Q1739" s="92" t="str">
        <f t="shared" si="383"/>
        <v/>
      </c>
      <c r="R1739" s="92" t="str">
        <f t="shared" si="389"/>
        <v/>
      </c>
      <c r="S1739" s="92" t="str">
        <f t="shared" si="390"/>
        <v/>
      </c>
      <c r="T1739" s="92" t="str">
        <f t="shared" si="391"/>
        <v/>
      </c>
      <c r="U1739" s="94" t="str">
        <f t="shared" si="384"/>
        <v/>
      </c>
      <c r="V1739" s="95" t="str">
        <f t="shared" si="385"/>
        <v/>
      </c>
      <c r="W1739" s="95" t="str">
        <f t="shared" si="392"/>
        <v/>
      </c>
      <c r="X1739" s="96" t="str">
        <f t="shared" si="393"/>
        <v/>
      </c>
    </row>
    <row r="1740" spans="1:24" ht="14.4" x14ac:dyDescent="0.3">
      <c r="A1740" s="13"/>
      <c r="B1740" s="13"/>
      <c r="C1740" s="13"/>
      <c r="D1740" s="10"/>
      <c r="E1740" s="66"/>
      <c r="J1740" s="88" t="str">
        <f t="shared" si="381"/>
        <v/>
      </c>
      <c r="K1740" s="89" t="str">
        <f t="shared" ca="1" si="382"/>
        <v/>
      </c>
      <c r="L1740" s="88" t="str">
        <f t="shared" si="386"/>
        <v/>
      </c>
      <c r="M1740" s="90" t="str">
        <f ca="1">IF(J1740="","",VALUE(LEFT(OFFSET($E$7,$H$13*($J1740-1),0),MAX(ISNUMBER(VALUE(MID(OFFSET($E$7,$H$13*($J1740-1),0),{1,2,3,4,5,6,7,8,9},1)))*{1,2,3,4,5,6,7,8,9}))))</f>
        <v/>
      </c>
      <c r="N1740" s="90" t="str">
        <f t="shared" ca="1" si="380"/>
        <v/>
      </c>
      <c r="O1740" s="91" t="str">
        <f t="shared" si="387"/>
        <v/>
      </c>
      <c r="P1740" s="91" t="str">
        <f t="shared" si="388"/>
        <v/>
      </c>
      <c r="Q1740" s="92" t="str">
        <f t="shared" si="383"/>
        <v/>
      </c>
      <c r="R1740" s="92" t="str">
        <f t="shared" si="389"/>
        <v/>
      </c>
      <c r="S1740" s="92" t="str">
        <f t="shared" si="390"/>
        <v/>
      </c>
      <c r="T1740" s="92" t="str">
        <f t="shared" si="391"/>
        <v/>
      </c>
      <c r="U1740" s="94" t="str">
        <f t="shared" si="384"/>
        <v/>
      </c>
      <c r="V1740" s="95" t="str">
        <f t="shared" si="385"/>
        <v/>
      </c>
      <c r="W1740" s="95" t="str">
        <f t="shared" si="392"/>
        <v/>
      </c>
      <c r="X1740" s="96" t="str">
        <f t="shared" si="393"/>
        <v/>
      </c>
    </row>
    <row r="1741" spans="1:24" ht="14.4" x14ac:dyDescent="0.3">
      <c r="A1741" s="13"/>
      <c r="B1741" s="13"/>
      <c r="C1741" s="13"/>
      <c r="D1741" s="10"/>
      <c r="E1741" s="66"/>
      <c r="J1741" s="88" t="str">
        <f t="shared" si="381"/>
        <v/>
      </c>
      <c r="K1741" s="89" t="str">
        <f t="shared" ca="1" si="382"/>
        <v/>
      </c>
      <c r="L1741" s="88" t="str">
        <f t="shared" si="386"/>
        <v/>
      </c>
      <c r="M1741" s="90" t="str">
        <f ca="1">IF(J1741="","",VALUE(LEFT(OFFSET($E$7,$H$13*($J1741-1),0),MAX(ISNUMBER(VALUE(MID(OFFSET($E$7,$H$13*($J1741-1),0),{1,2,3,4,5,6,7,8,9},1)))*{1,2,3,4,5,6,7,8,9}))))</f>
        <v/>
      </c>
      <c r="N1741" s="90" t="str">
        <f t="shared" ca="1" si="380"/>
        <v/>
      </c>
      <c r="O1741" s="91" t="str">
        <f t="shared" si="387"/>
        <v/>
      </c>
      <c r="P1741" s="91" t="str">
        <f t="shared" si="388"/>
        <v/>
      </c>
      <c r="Q1741" s="92" t="str">
        <f t="shared" si="383"/>
        <v/>
      </c>
      <c r="R1741" s="92" t="str">
        <f t="shared" si="389"/>
        <v/>
      </c>
      <c r="S1741" s="92" t="str">
        <f t="shared" si="390"/>
        <v/>
      </c>
      <c r="T1741" s="92" t="str">
        <f t="shared" si="391"/>
        <v/>
      </c>
      <c r="U1741" s="94" t="str">
        <f t="shared" si="384"/>
        <v/>
      </c>
      <c r="V1741" s="95" t="str">
        <f t="shared" si="385"/>
        <v/>
      </c>
      <c r="W1741" s="95" t="str">
        <f t="shared" si="392"/>
        <v/>
      </c>
      <c r="X1741" s="96" t="str">
        <f t="shared" si="393"/>
        <v/>
      </c>
    </row>
    <row r="1742" spans="1:24" ht="14.4" x14ac:dyDescent="0.3">
      <c r="A1742" s="13"/>
      <c r="B1742" s="13"/>
      <c r="C1742" s="13"/>
      <c r="D1742" s="10"/>
      <c r="E1742" s="66"/>
      <c r="J1742" s="88" t="str">
        <f t="shared" si="381"/>
        <v/>
      </c>
      <c r="K1742" s="89" t="str">
        <f t="shared" ca="1" si="382"/>
        <v/>
      </c>
      <c r="L1742" s="88" t="str">
        <f t="shared" si="386"/>
        <v/>
      </c>
      <c r="M1742" s="90" t="str">
        <f ca="1">IF(J1742="","",VALUE(LEFT(OFFSET($E$7,$H$13*($J1742-1),0),MAX(ISNUMBER(VALUE(MID(OFFSET($E$7,$H$13*($J1742-1),0),{1,2,3,4,5,6,7,8,9},1)))*{1,2,3,4,5,6,7,8,9}))))</f>
        <v/>
      </c>
      <c r="N1742" s="90" t="str">
        <f t="shared" ca="1" si="380"/>
        <v/>
      </c>
      <c r="O1742" s="91" t="str">
        <f t="shared" si="387"/>
        <v/>
      </c>
      <c r="P1742" s="91" t="str">
        <f t="shared" si="388"/>
        <v/>
      </c>
      <c r="Q1742" s="92" t="str">
        <f t="shared" si="383"/>
        <v/>
      </c>
      <c r="R1742" s="92" t="str">
        <f t="shared" si="389"/>
        <v/>
      </c>
      <c r="S1742" s="92" t="str">
        <f t="shared" si="390"/>
        <v/>
      </c>
      <c r="T1742" s="92" t="str">
        <f t="shared" si="391"/>
        <v/>
      </c>
      <c r="U1742" s="94" t="str">
        <f t="shared" si="384"/>
        <v/>
      </c>
      <c r="V1742" s="95" t="str">
        <f t="shared" si="385"/>
        <v/>
      </c>
      <c r="W1742" s="95" t="str">
        <f t="shared" si="392"/>
        <v/>
      </c>
      <c r="X1742" s="96" t="str">
        <f t="shared" si="393"/>
        <v/>
      </c>
    </row>
    <row r="1743" spans="1:24" ht="14.4" x14ac:dyDescent="0.3">
      <c r="A1743" s="13"/>
      <c r="B1743" s="13"/>
      <c r="C1743" s="13"/>
      <c r="D1743" s="10"/>
      <c r="E1743" s="66"/>
      <c r="J1743" s="88" t="str">
        <f t="shared" si="381"/>
        <v/>
      </c>
      <c r="K1743" s="89" t="str">
        <f t="shared" ca="1" si="382"/>
        <v/>
      </c>
      <c r="L1743" s="88" t="str">
        <f t="shared" si="386"/>
        <v/>
      </c>
      <c r="M1743" s="90" t="str">
        <f ca="1">IF(J1743="","",VALUE(LEFT(OFFSET($E$7,$H$13*($J1743-1),0),MAX(ISNUMBER(VALUE(MID(OFFSET($E$7,$H$13*($J1743-1),0),{1,2,3,4,5,6,7,8,9},1)))*{1,2,3,4,5,6,7,8,9}))))</f>
        <v/>
      </c>
      <c r="N1743" s="90" t="str">
        <f t="shared" ca="1" si="380"/>
        <v/>
      </c>
      <c r="O1743" s="91" t="str">
        <f t="shared" si="387"/>
        <v/>
      </c>
      <c r="P1743" s="91" t="str">
        <f t="shared" si="388"/>
        <v/>
      </c>
      <c r="Q1743" s="92" t="str">
        <f t="shared" si="383"/>
        <v/>
      </c>
      <c r="R1743" s="92" t="str">
        <f t="shared" si="389"/>
        <v/>
      </c>
      <c r="S1743" s="92" t="str">
        <f t="shared" si="390"/>
        <v/>
      </c>
      <c r="T1743" s="92" t="str">
        <f t="shared" si="391"/>
        <v/>
      </c>
      <c r="U1743" s="94" t="str">
        <f t="shared" si="384"/>
        <v/>
      </c>
      <c r="V1743" s="95" t="str">
        <f t="shared" si="385"/>
        <v/>
      </c>
      <c r="W1743" s="95" t="str">
        <f t="shared" si="392"/>
        <v/>
      </c>
      <c r="X1743" s="96" t="str">
        <f t="shared" si="393"/>
        <v/>
      </c>
    </row>
    <row r="1744" spans="1:24" ht="14.4" x14ac:dyDescent="0.3">
      <c r="A1744" s="13"/>
      <c r="B1744" s="13"/>
      <c r="C1744" s="13"/>
      <c r="D1744" s="10"/>
      <c r="E1744" s="66"/>
      <c r="J1744" s="88" t="str">
        <f t="shared" si="381"/>
        <v/>
      </c>
      <c r="K1744" s="89" t="str">
        <f t="shared" ca="1" si="382"/>
        <v/>
      </c>
      <c r="L1744" s="88" t="str">
        <f t="shared" si="386"/>
        <v/>
      </c>
      <c r="M1744" s="90" t="str">
        <f ca="1">IF(J1744="","",VALUE(LEFT(OFFSET($E$7,$H$13*($J1744-1),0),MAX(ISNUMBER(VALUE(MID(OFFSET($E$7,$H$13*($J1744-1),0),{1,2,3,4,5,6,7,8,9},1)))*{1,2,3,4,5,6,7,8,9}))))</f>
        <v/>
      </c>
      <c r="N1744" s="90" t="str">
        <f t="shared" ca="1" si="380"/>
        <v/>
      </c>
      <c r="O1744" s="91" t="str">
        <f t="shared" si="387"/>
        <v/>
      </c>
      <c r="P1744" s="91" t="str">
        <f t="shared" si="388"/>
        <v/>
      </c>
      <c r="Q1744" s="92" t="str">
        <f t="shared" si="383"/>
        <v/>
      </c>
      <c r="R1744" s="92" t="str">
        <f t="shared" si="389"/>
        <v/>
      </c>
      <c r="S1744" s="92" t="str">
        <f t="shared" si="390"/>
        <v/>
      </c>
      <c r="T1744" s="92" t="str">
        <f t="shared" si="391"/>
        <v/>
      </c>
      <c r="U1744" s="94" t="str">
        <f t="shared" si="384"/>
        <v/>
      </c>
      <c r="V1744" s="95" t="str">
        <f t="shared" si="385"/>
        <v/>
      </c>
      <c r="W1744" s="95" t="str">
        <f t="shared" si="392"/>
        <v/>
      </c>
      <c r="X1744" s="96" t="str">
        <f t="shared" si="393"/>
        <v/>
      </c>
    </row>
    <row r="1745" spans="1:24" ht="14.4" x14ac:dyDescent="0.3">
      <c r="A1745" s="13"/>
      <c r="B1745" s="13"/>
      <c r="C1745" s="13"/>
      <c r="D1745" s="10"/>
      <c r="E1745" s="66"/>
      <c r="J1745" s="88" t="str">
        <f t="shared" si="381"/>
        <v/>
      </c>
      <c r="K1745" s="89" t="str">
        <f t="shared" ca="1" si="382"/>
        <v/>
      </c>
      <c r="L1745" s="88" t="str">
        <f t="shared" si="386"/>
        <v/>
      </c>
      <c r="M1745" s="90" t="str">
        <f ca="1">IF(J1745="","",VALUE(LEFT(OFFSET($E$7,$H$13*($J1745-1),0),MAX(ISNUMBER(VALUE(MID(OFFSET($E$7,$H$13*($J1745-1),0),{1,2,3,4,5,6,7,8,9},1)))*{1,2,3,4,5,6,7,8,9}))))</f>
        <v/>
      </c>
      <c r="N1745" s="90" t="str">
        <f t="shared" ca="1" si="380"/>
        <v/>
      </c>
      <c r="O1745" s="91" t="str">
        <f t="shared" si="387"/>
        <v/>
      </c>
      <c r="P1745" s="91" t="str">
        <f t="shared" si="388"/>
        <v/>
      </c>
      <c r="Q1745" s="92" t="str">
        <f t="shared" si="383"/>
        <v/>
      </c>
      <c r="R1745" s="92" t="str">
        <f t="shared" si="389"/>
        <v/>
      </c>
      <c r="S1745" s="92" t="str">
        <f t="shared" si="390"/>
        <v/>
      </c>
      <c r="T1745" s="92" t="str">
        <f t="shared" si="391"/>
        <v/>
      </c>
      <c r="U1745" s="94" t="str">
        <f t="shared" si="384"/>
        <v/>
      </c>
      <c r="V1745" s="95" t="str">
        <f t="shared" si="385"/>
        <v/>
      </c>
      <c r="W1745" s="95" t="str">
        <f t="shared" si="392"/>
        <v/>
      </c>
      <c r="X1745" s="96" t="str">
        <f t="shared" si="393"/>
        <v/>
      </c>
    </row>
    <row r="1746" spans="1:24" ht="14.4" x14ac:dyDescent="0.3">
      <c r="A1746" s="13"/>
      <c r="B1746" s="13"/>
      <c r="C1746" s="13"/>
      <c r="D1746" s="10"/>
      <c r="E1746" s="66"/>
      <c r="J1746" s="88" t="str">
        <f t="shared" si="381"/>
        <v/>
      </c>
      <c r="K1746" s="89" t="str">
        <f t="shared" ca="1" si="382"/>
        <v/>
      </c>
      <c r="L1746" s="88" t="str">
        <f t="shared" si="386"/>
        <v/>
      </c>
      <c r="M1746" s="90" t="str">
        <f ca="1">IF(J1746="","",VALUE(LEFT(OFFSET($E$7,$H$13*($J1746-1),0),MAX(ISNUMBER(VALUE(MID(OFFSET($E$7,$H$13*($J1746-1),0),{1,2,3,4,5,6,7,8,9},1)))*{1,2,3,4,5,6,7,8,9}))))</f>
        <v/>
      </c>
      <c r="N1746" s="90" t="str">
        <f t="shared" ca="1" si="380"/>
        <v/>
      </c>
      <c r="O1746" s="91" t="str">
        <f t="shared" si="387"/>
        <v/>
      </c>
      <c r="P1746" s="91" t="str">
        <f t="shared" si="388"/>
        <v/>
      </c>
      <c r="Q1746" s="92" t="str">
        <f t="shared" si="383"/>
        <v/>
      </c>
      <c r="R1746" s="92" t="str">
        <f t="shared" si="389"/>
        <v/>
      </c>
      <c r="S1746" s="92" t="str">
        <f t="shared" si="390"/>
        <v/>
      </c>
      <c r="T1746" s="92" t="str">
        <f t="shared" si="391"/>
        <v/>
      </c>
      <c r="U1746" s="94" t="str">
        <f t="shared" si="384"/>
        <v/>
      </c>
      <c r="V1746" s="95" t="str">
        <f t="shared" si="385"/>
        <v/>
      </c>
      <c r="W1746" s="95" t="str">
        <f t="shared" si="392"/>
        <v/>
      </c>
      <c r="X1746" s="96" t="str">
        <f t="shared" si="393"/>
        <v/>
      </c>
    </row>
    <row r="1747" spans="1:24" ht="14.4" x14ac:dyDescent="0.3">
      <c r="A1747" s="13"/>
      <c r="B1747" s="13"/>
      <c r="C1747" s="13"/>
      <c r="D1747" s="10"/>
      <c r="E1747" s="66"/>
      <c r="J1747" s="88" t="str">
        <f t="shared" si="381"/>
        <v/>
      </c>
      <c r="K1747" s="89" t="str">
        <f t="shared" ca="1" si="382"/>
        <v/>
      </c>
      <c r="L1747" s="88" t="str">
        <f t="shared" si="386"/>
        <v/>
      </c>
      <c r="M1747" s="90" t="str">
        <f ca="1">IF(J1747="","",VALUE(LEFT(OFFSET($E$7,$H$13*($J1747-1),0),MAX(ISNUMBER(VALUE(MID(OFFSET($E$7,$H$13*($J1747-1),0),{1,2,3,4,5,6,7,8,9},1)))*{1,2,3,4,5,6,7,8,9}))))</f>
        <v/>
      </c>
      <c r="N1747" s="90" t="str">
        <f t="shared" ca="1" si="380"/>
        <v/>
      </c>
      <c r="O1747" s="91" t="str">
        <f t="shared" si="387"/>
        <v/>
      </c>
      <c r="P1747" s="91" t="str">
        <f t="shared" si="388"/>
        <v/>
      </c>
      <c r="Q1747" s="92" t="str">
        <f t="shared" si="383"/>
        <v/>
      </c>
      <c r="R1747" s="92" t="str">
        <f t="shared" si="389"/>
        <v/>
      </c>
      <c r="S1747" s="92" t="str">
        <f t="shared" si="390"/>
        <v/>
      </c>
      <c r="T1747" s="92" t="str">
        <f t="shared" si="391"/>
        <v/>
      </c>
      <c r="U1747" s="94" t="str">
        <f t="shared" si="384"/>
        <v/>
      </c>
      <c r="V1747" s="95" t="str">
        <f t="shared" si="385"/>
        <v/>
      </c>
      <c r="W1747" s="95" t="str">
        <f t="shared" si="392"/>
        <v/>
      </c>
      <c r="X1747" s="96" t="str">
        <f t="shared" si="393"/>
        <v/>
      </c>
    </row>
    <row r="1748" spans="1:24" ht="14.4" x14ac:dyDescent="0.3">
      <c r="A1748" s="13"/>
      <c r="B1748" s="13"/>
      <c r="C1748" s="13"/>
      <c r="D1748" s="10"/>
      <c r="E1748" s="66"/>
      <c r="J1748" s="88" t="str">
        <f t="shared" si="381"/>
        <v/>
      </c>
      <c r="K1748" s="89" t="str">
        <f t="shared" ca="1" si="382"/>
        <v/>
      </c>
      <c r="L1748" s="88" t="str">
        <f t="shared" si="386"/>
        <v/>
      </c>
      <c r="M1748" s="90" t="str">
        <f ca="1">IF(J1748="","",VALUE(LEFT(OFFSET($E$7,$H$13*($J1748-1),0),MAX(ISNUMBER(VALUE(MID(OFFSET($E$7,$H$13*($J1748-1),0),{1,2,3,4,5,6,7,8,9},1)))*{1,2,3,4,5,6,7,8,9}))))</f>
        <v/>
      </c>
      <c r="N1748" s="90" t="str">
        <f t="shared" ca="1" si="380"/>
        <v/>
      </c>
      <c r="O1748" s="91" t="str">
        <f t="shared" si="387"/>
        <v/>
      </c>
      <c r="P1748" s="91" t="str">
        <f t="shared" si="388"/>
        <v/>
      </c>
      <c r="Q1748" s="92" t="str">
        <f t="shared" si="383"/>
        <v/>
      </c>
      <c r="R1748" s="92" t="str">
        <f t="shared" si="389"/>
        <v/>
      </c>
      <c r="S1748" s="92" t="str">
        <f t="shared" si="390"/>
        <v/>
      </c>
      <c r="T1748" s="92" t="str">
        <f t="shared" si="391"/>
        <v/>
      </c>
      <c r="U1748" s="94" t="str">
        <f t="shared" si="384"/>
        <v/>
      </c>
      <c r="V1748" s="95" t="str">
        <f t="shared" si="385"/>
        <v/>
      </c>
      <c r="W1748" s="95" t="str">
        <f t="shared" si="392"/>
        <v/>
      </c>
      <c r="X1748" s="96" t="str">
        <f t="shared" si="393"/>
        <v/>
      </c>
    </row>
    <row r="1749" spans="1:24" ht="14.4" x14ac:dyDescent="0.3">
      <c r="A1749" s="13"/>
      <c r="B1749" s="13"/>
      <c r="C1749" s="13"/>
      <c r="D1749" s="10"/>
      <c r="E1749" s="66"/>
      <c r="J1749" s="88" t="str">
        <f t="shared" si="381"/>
        <v/>
      </c>
      <c r="K1749" s="89" t="str">
        <f t="shared" ca="1" si="382"/>
        <v/>
      </c>
      <c r="L1749" s="88" t="str">
        <f t="shared" si="386"/>
        <v/>
      </c>
      <c r="M1749" s="90" t="str">
        <f ca="1">IF(J1749="","",VALUE(LEFT(OFFSET($E$7,$H$13*($J1749-1),0),MAX(ISNUMBER(VALUE(MID(OFFSET($E$7,$H$13*($J1749-1),0),{1,2,3,4,5,6,7,8,9},1)))*{1,2,3,4,5,6,7,8,9}))))</f>
        <v/>
      </c>
      <c r="N1749" s="90" t="str">
        <f t="shared" ca="1" si="380"/>
        <v/>
      </c>
      <c r="O1749" s="91" t="str">
        <f t="shared" si="387"/>
        <v/>
      </c>
      <c r="P1749" s="91" t="str">
        <f t="shared" si="388"/>
        <v/>
      </c>
      <c r="Q1749" s="92" t="str">
        <f t="shared" si="383"/>
        <v/>
      </c>
      <c r="R1749" s="92" t="str">
        <f t="shared" si="389"/>
        <v/>
      </c>
      <c r="S1749" s="92" t="str">
        <f t="shared" si="390"/>
        <v/>
      </c>
      <c r="T1749" s="92" t="str">
        <f t="shared" si="391"/>
        <v/>
      </c>
      <c r="U1749" s="94" t="str">
        <f t="shared" si="384"/>
        <v/>
      </c>
      <c r="V1749" s="95" t="str">
        <f t="shared" si="385"/>
        <v/>
      </c>
      <c r="W1749" s="95" t="str">
        <f t="shared" si="392"/>
        <v/>
      </c>
      <c r="X1749" s="96" t="str">
        <f t="shared" si="393"/>
        <v/>
      </c>
    </row>
    <row r="1750" spans="1:24" ht="14.4" x14ac:dyDescent="0.3">
      <c r="A1750" s="13"/>
      <c r="B1750" s="13"/>
      <c r="C1750" s="13"/>
      <c r="D1750" s="10"/>
      <c r="E1750" s="66"/>
      <c r="J1750" s="88" t="str">
        <f t="shared" si="381"/>
        <v/>
      </c>
      <c r="K1750" s="89" t="str">
        <f t="shared" ca="1" si="382"/>
        <v/>
      </c>
      <c r="L1750" s="88" t="str">
        <f t="shared" si="386"/>
        <v/>
      </c>
      <c r="M1750" s="90" t="str">
        <f ca="1">IF(J1750="","",VALUE(LEFT(OFFSET($E$7,$H$13*($J1750-1),0),MAX(ISNUMBER(VALUE(MID(OFFSET($E$7,$H$13*($J1750-1),0),{1,2,3,4,5,6,7,8,9},1)))*{1,2,3,4,5,6,7,8,9}))))</f>
        <v/>
      </c>
      <c r="N1750" s="90" t="str">
        <f t="shared" ca="1" si="380"/>
        <v/>
      </c>
      <c r="O1750" s="91" t="str">
        <f t="shared" si="387"/>
        <v/>
      </c>
      <c r="P1750" s="91" t="str">
        <f t="shared" si="388"/>
        <v/>
      </c>
      <c r="Q1750" s="92" t="str">
        <f t="shared" si="383"/>
        <v/>
      </c>
      <c r="R1750" s="92" t="str">
        <f t="shared" si="389"/>
        <v/>
      </c>
      <c r="S1750" s="92" t="str">
        <f t="shared" si="390"/>
        <v/>
      </c>
      <c r="T1750" s="92" t="str">
        <f t="shared" si="391"/>
        <v/>
      </c>
      <c r="U1750" s="94" t="str">
        <f t="shared" si="384"/>
        <v/>
      </c>
      <c r="V1750" s="95" t="str">
        <f t="shared" si="385"/>
        <v/>
      </c>
      <c r="W1750" s="95" t="str">
        <f t="shared" si="392"/>
        <v/>
      </c>
      <c r="X1750" s="96" t="str">
        <f t="shared" si="393"/>
        <v/>
      </c>
    </row>
    <row r="1751" spans="1:24" ht="14.4" x14ac:dyDescent="0.3">
      <c r="A1751" s="13"/>
      <c r="B1751" s="13"/>
      <c r="C1751" s="13"/>
      <c r="D1751" s="10"/>
      <c r="E1751" s="66"/>
      <c r="J1751" s="88" t="str">
        <f t="shared" si="381"/>
        <v/>
      </c>
      <c r="K1751" s="89" t="str">
        <f t="shared" ca="1" si="382"/>
        <v/>
      </c>
      <c r="L1751" s="88" t="str">
        <f t="shared" si="386"/>
        <v/>
      </c>
      <c r="M1751" s="90" t="str">
        <f ca="1">IF(J1751="","",VALUE(LEFT(OFFSET($E$7,$H$13*($J1751-1),0),MAX(ISNUMBER(VALUE(MID(OFFSET($E$7,$H$13*($J1751-1),0),{1,2,3,4,5,6,7,8,9},1)))*{1,2,3,4,5,6,7,8,9}))))</f>
        <v/>
      </c>
      <c r="N1751" s="90" t="str">
        <f t="shared" ca="1" si="380"/>
        <v/>
      </c>
      <c r="O1751" s="91" t="str">
        <f t="shared" si="387"/>
        <v/>
      </c>
      <c r="P1751" s="91" t="str">
        <f t="shared" si="388"/>
        <v/>
      </c>
      <c r="Q1751" s="92" t="str">
        <f t="shared" si="383"/>
        <v/>
      </c>
      <c r="R1751" s="92" t="str">
        <f t="shared" si="389"/>
        <v/>
      </c>
      <c r="S1751" s="92" t="str">
        <f t="shared" si="390"/>
        <v/>
      </c>
      <c r="T1751" s="92" t="str">
        <f t="shared" si="391"/>
        <v/>
      </c>
      <c r="U1751" s="94" t="str">
        <f t="shared" si="384"/>
        <v/>
      </c>
      <c r="V1751" s="95" t="str">
        <f t="shared" si="385"/>
        <v/>
      </c>
      <c r="W1751" s="95" t="str">
        <f t="shared" si="392"/>
        <v/>
      </c>
      <c r="X1751" s="96" t="str">
        <f t="shared" si="393"/>
        <v/>
      </c>
    </row>
    <row r="1752" spans="1:24" ht="14.4" x14ac:dyDescent="0.3">
      <c r="A1752" s="13"/>
      <c r="B1752" s="13"/>
      <c r="C1752" s="13"/>
      <c r="D1752" s="10"/>
      <c r="E1752" s="66"/>
      <c r="J1752" s="88" t="str">
        <f t="shared" si="381"/>
        <v/>
      </c>
      <c r="K1752" s="89" t="str">
        <f t="shared" ca="1" si="382"/>
        <v/>
      </c>
      <c r="L1752" s="88" t="str">
        <f t="shared" si="386"/>
        <v/>
      </c>
      <c r="M1752" s="90" t="str">
        <f ca="1">IF(J1752="","",VALUE(LEFT(OFFSET($E$7,$H$13*($J1752-1),0),MAX(ISNUMBER(VALUE(MID(OFFSET($E$7,$H$13*($J1752-1),0),{1,2,3,4,5,6,7,8,9},1)))*{1,2,3,4,5,6,7,8,9}))))</f>
        <v/>
      </c>
      <c r="N1752" s="90" t="str">
        <f t="shared" ca="1" si="380"/>
        <v/>
      </c>
      <c r="O1752" s="91" t="str">
        <f t="shared" si="387"/>
        <v/>
      </c>
      <c r="P1752" s="91" t="str">
        <f t="shared" si="388"/>
        <v/>
      </c>
      <c r="Q1752" s="92" t="str">
        <f t="shared" si="383"/>
        <v/>
      </c>
      <c r="R1752" s="92" t="str">
        <f t="shared" si="389"/>
        <v/>
      </c>
      <c r="S1752" s="92" t="str">
        <f t="shared" si="390"/>
        <v/>
      </c>
      <c r="T1752" s="92" t="str">
        <f t="shared" si="391"/>
        <v/>
      </c>
      <c r="U1752" s="94" t="str">
        <f t="shared" si="384"/>
        <v/>
      </c>
      <c r="V1752" s="95" t="str">
        <f t="shared" si="385"/>
        <v/>
      </c>
      <c r="W1752" s="95" t="str">
        <f t="shared" si="392"/>
        <v/>
      </c>
      <c r="X1752" s="96" t="str">
        <f t="shared" si="393"/>
        <v/>
      </c>
    </row>
    <row r="1753" spans="1:24" ht="14.4" x14ac:dyDescent="0.3">
      <c r="A1753" s="13"/>
      <c r="B1753" s="13"/>
      <c r="C1753" s="13"/>
      <c r="D1753" s="10"/>
      <c r="E1753" s="66"/>
      <c r="J1753" s="88" t="str">
        <f t="shared" si="381"/>
        <v/>
      </c>
      <c r="K1753" s="89" t="str">
        <f t="shared" ca="1" si="382"/>
        <v/>
      </c>
      <c r="L1753" s="88" t="str">
        <f t="shared" si="386"/>
        <v/>
      </c>
      <c r="M1753" s="90" t="str">
        <f ca="1">IF(J1753="","",VALUE(LEFT(OFFSET($E$7,$H$13*($J1753-1),0),MAX(ISNUMBER(VALUE(MID(OFFSET($E$7,$H$13*($J1753-1),0),{1,2,3,4,5,6,7,8,9},1)))*{1,2,3,4,5,6,7,8,9}))))</f>
        <v/>
      </c>
      <c r="N1753" s="90" t="str">
        <f t="shared" ca="1" si="380"/>
        <v/>
      </c>
      <c r="O1753" s="91" t="str">
        <f t="shared" si="387"/>
        <v/>
      </c>
      <c r="P1753" s="91" t="str">
        <f t="shared" si="388"/>
        <v/>
      </c>
      <c r="Q1753" s="92" t="str">
        <f t="shared" si="383"/>
        <v/>
      </c>
      <c r="R1753" s="92" t="str">
        <f t="shared" si="389"/>
        <v/>
      </c>
      <c r="S1753" s="92" t="str">
        <f t="shared" si="390"/>
        <v/>
      </c>
      <c r="T1753" s="92" t="str">
        <f t="shared" si="391"/>
        <v/>
      </c>
      <c r="U1753" s="94" t="str">
        <f t="shared" si="384"/>
        <v/>
      </c>
      <c r="V1753" s="95" t="str">
        <f t="shared" si="385"/>
        <v/>
      </c>
      <c r="W1753" s="95" t="str">
        <f t="shared" si="392"/>
        <v/>
      </c>
      <c r="X1753" s="96" t="str">
        <f t="shared" si="393"/>
        <v/>
      </c>
    </row>
    <row r="1754" spans="1:24" ht="14.4" x14ac:dyDescent="0.3">
      <c r="A1754" s="13"/>
      <c r="B1754" s="13"/>
      <c r="C1754" s="13"/>
      <c r="D1754" s="10"/>
      <c r="E1754" s="66"/>
      <c r="J1754" s="88" t="str">
        <f t="shared" si="381"/>
        <v/>
      </c>
      <c r="K1754" s="89" t="str">
        <f t="shared" ca="1" si="382"/>
        <v/>
      </c>
      <c r="L1754" s="88" t="str">
        <f t="shared" si="386"/>
        <v/>
      </c>
      <c r="M1754" s="90" t="str">
        <f ca="1">IF(J1754="","",VALUE(LEFT(OFFSET($E$7,$H$13*($J1754-1),0),MAX(ISNUMBER(VALUE(MID(OFFSET($E$7,$H$13*($J1754-1),0),{1,2,3,4,5,6,7,8,9},1)))*{1,2,3,4,5,6,7,8,9}))))</f>
        <v/>
      </c>
      <c r="N1754" s="90" t="str">
        <f t="shared" ca="1" si="380"/>
        <v/>
      </c>
      <c r="O1754" s="91" t="str">
        <f t="shared" si="387"/>
        <v/>
      </c>
      <c r="P1754" s="91" t="str">
        <f t="shared" si="388"/>
        <v/>
      </c>
      <c r="Q1754" s="92" t="str">
        <f t="shared" si="383"/>
        <v/>
      </c>
      <c r="R1754" s="92" t="str">
        <f t="shared" si="389"/>
        <v/>
      </c>
      <c r="S1754" s="92" t="str">
        <f t="shared" si="390"/>
        <v/>
      </c>
      <c r="T1754" s="92" t="str">
        <f t="shared" si="391"/>
        <v/>
      </c>
      <c r="U1754" s="94" t="str">
        <f t="shared" si="384"/>
        <v/>
      </c>
      <c r="V1754" s="95" t="str">
        <f t="shared" si="385"/>
        <v/>
      </c>
      <c r="W1754" s="95" t="str">
        <f t="shared" si="392"/>
        <v/>
      </c>
      <c r="X1754" s="96" t="str">
        <f t="shared" si="393"/>
        <v/>
      </c>
    </row>
    <row r="1755" spans="1:24" ht="14.4" x14ac:dyDescent="0.3">
      <c r="A1755" s="13"/>
      <c r="B1755" s="13"/>
      <c r="C1755" s="13"/>
      <c r="D1755" s="10"/>
      <c r="E1755" s="66"/>
      <c r="J1755" s="88" t="str">
        <f t="shared" si="381"/>
        <v/>
      </c>
      <c r="K1755" s="89" t="str">
        <f t="shared" ca="1" si="382"/>
        <v/>
      </c>
      <c r="L1755" s="88" t="str">
        <f t="shared" si="386"/>
        <v/>
      </c>
      <c r="M1755" s="90" t="str">
        <f ca="1">IF(J1755="","",VALUE(LEFT(OFFSET($E$7,$H$13*($J1755-1),0),MAX(ISNUMBER(VALUE(MID(OFFSET($E$7,$H$13*($J1755-1),0),{1,2,3,4,5,6,7,8,9},1)))*{1,2,3,4,5,6,7,8,9}))))</f>
        <v/>
      </c>
      <c r="N1755" s="90" t="str">
        <f t="shared" ca="1" si="380"/>
        <v/>
      </c>
      <c r="O1755" s="91" t="str">
        <f t="shared" si="387"/>
        <v/>
      </c>
      <c r="P1755" s="91" t="str">
        <f t="shared" si="388"/>
        <v/>
      </c>
      <c r="Q1755" s="92" t="str">
        <f t="shared" si="383"/>
        <v/>
      </c>
      <c r="R1755" s="92" t="str">
        <f t="shared" si="389"/>
        <v/>
      </c>
      <c r="S1755" s="92" t="str">
        <f t="shared" si="390"/>
        <v/>
      </c>
      <c r="T1755" s="92" t="str">
        <f t="shared" si="391"/>
        <v/>
      </c>
      <c r="U1755" s="94" t="str">
        <f t="shared" si="384"/>
        <v/>
      </c>
      <c r="V1755" s="95" t="str">
        <f t="shared" si="385"/>
        <v/>
      </c>
      <c r="W1755" s="95" t="str">
        <f t="shared" si="392"/>
        <v/>
      </c>
      <c r="X1755" s="96" t="str">
        <f t="shared" si="393"/>
        <v/>
      </c>
    </row>
    <row r="1756" spans="1:24" ht="14.4" x14ac:dyDescent="0.3">
      <c r="A1756" s="13"/>
      <c r="B1756" s="13"/>
      <c r="C1756" s="13"/>
      <c r="D1756" s="10"/>
      <c r="E1756" s="66"/>
      <c r="J1756" s="88" t="str">
        <f t="shared" si="381"/>
        <v/>
      </c>
      <c r="K1756" s="89" t="str">
        <f t="shared" ca="1" si="382"/>
        <v/>
      </c>
      <c r="L1756" s="88" t="str">
        <f t="shared" si="386"/>
        <v/>
      </c>
      <c r="M1756" s="90" t="str">
        <f ca="1">IF(J1756="","",VALUE(LEFT(OFFSET($E$7,$H$13*($J1756-1),0),MAX(ISNUMBER(VALUE(MID(OFFSET($E$7,$H$13*($J1756-1),0),{1,2,3,4,5,6,7,8,9},1)))*{1,2,3,4,5,6,7,8,9}))))</f>
        <v/>
      </c>
      <c r="N1756" s="90" t="str">
        <f t="shared" ca="1" si="380"/>
        <v/>
      </c>
      <c r="O1756" s="91" t="str">
        <f t="shared" si="387"/>
        <v/>
      </c>
      <c r="P1756" s="91" t="str">
        <f t="shared" si="388"/>
        <v/>
      </c>
      <c r="Q1756" s="92" t="str">
        <f t="shared" si="383"/>
        <v/>
      </c>
      <c r="R1756" s="92" t="str">
        <f t="shared" si="389"/>
        <v/>
      </c>
      <c r="S1756" s="92" t="str">
        <f t="shared" si="390"/>
        <v/>
      </c>
      <c r="T1756" s="92" t="str">
        <f t="shared" si="391"/>
        <v/>
      </c>
      <c r="U1756" s="94" t="str">
        <f t="shared" si="384"/>
        <v/>
      </c>
      <c r="V1756" s="95" t="str">
        <f t="shared" si="385"/>
        <v/>
      </c>
      <c r="W1756" s="95" t="str">
        <f t="shared" si="392"/>
        <v/>
      </c>
      <c r="X1756" s="96" t="str">
        <f t="shared" si="393"/>
        <v/>
      </c>
    </row>
    <row r="1757" spans="1:24" ht="14.4" x14ac:dyDescent="0.3">
      <c r="A1757" s="13"/>
      <c r="B1757" s="13"/>
      <c r="C1757" s="13"/>
      <c r="D1757" s="10"/>
      <c r="E1757" s="66"/>
      <c r="J1757" s="88" t="str">
        <f t="shared" si="381"/>
        <v/>
      </c>
      <c r="K1757" s="89" t="str">
        <f t="shared" ca="1" si="382"/>
        <v/>
      </c>
      <c r="L1757" s="88" t="str">
        <f t="shared" si="386"/>
        <v/>
      </c>
      <c r="M1757" s="90" t="str">
        <f ca="1">IF(J1757="","",VALUE(LEFT(OFFSET($E$7,$H$13*($J1757-1),0),MAX(ISNUMBER(VALUE(MID(OFFSET($E$7,$H$13*($J1757-1),0),{1,2,3,4,5,6,7,8,9},1)))*{1,2,3,4,5,6,7,8,9}))))</f>
        <v/>
      </c>
      <c r="N1757" s="90" t="str">
        <f t="shared" ca="1" si="380"/>
        <v/>
      </c>
      <c r="O1757" s="91" t="str">
        <f t="shared" si="387"/>
        <v/>
      </c>
      <c r="P1757" s="91" t="str">
        <f t="shared" si="388"/>
        <v/>
      </c>
      <c r="Q1757" s="92" t="str">
        <f t="shared" si="383"/>
        <v/>
      </c>
      <c r="R1757" s="92" t="str">
        <f t="shared" si="389"/>
        <v/>
      </c>
      <c r="S1757" s="92" t="str">
        <f t="shared" si="390"/>
        <v/>
      </c>
      <c r="T1757" s="92" t="str">
        <f t="shared" si="391"/>
        <v/>
      </c>
      <c r="U1757" s="94" t="str">
        <f t="shared" si="384"/>
        <v/>
      </c>
      <c r="V1757" s="95" t="str">
        <f t="shared" si="385"/>
        <v/>
      </c>
      <c r="W1757" s="95" t="str">
        <f t="shared" si="392"/>
        <v/>
      </c>
      <c r="X1757" s="96" t="str">
        <f t="shared" si="393"/>
        <v/>
      </c>
    </row>
    <row r="1758" spans="1:24" ht="14.4" x14ac:dyDescent="0.3">
      <c r="A1758" s="13"/>
      <c r="B1758" s="13"/>
      <c r="C1758" s="13"/>
      <c r="D1758" s="10"/>
      <c r="E1758" s="66"/>
      <c r="J1758" s="88" t="str">
        <f t="shared" si="381"/>
        <v/>
      </c>
      <c r="K1758" s="89" t="str">
        <f t="shared" ca="1" si="382"/>
        <v/>
      </c>
      <c r="L1758" s="88" t="str">
        <f t="shared" si="386"/>
        <v/>
      </c>
      <c r="M1758" s="90" t="str">
        <f ca="1">IF(J1758="","",VALUE(LEFT(OFFSET($E$7,$H$13*($J1758-1),0),MAX(ISNUMBER(VALUE(MID(OFFSET($E$7,$H$13*($J1758-1),0),{1,2,3,4,5,6,7,8,9},1)))*{1,2,3,4,5,6,7,8,9}))))</f>
        <v/>
      </c>
      <c r="N1758" s="90" t="str">
        <f t="shared" ca="1" si="380"/>
        <v/>
      </c>
      <c r="O1758" s="91" t="str">
        <f t="shared" si="387"/>
        <v/>
      </c>
      <c r="P1758" s="91" t="str">
        <f t="shared" si="388"/>
        <v/>
      </c>
      <c r="Q1758" s="92" t="str">
        <f t="shared" si="383"/>
        <v/>
      </c>
      <c r="R1758" s="92" t="str">
        <f t="shared" si="389"/>
        <v/>
      </c>
      <c r="S1758" s="92" t="str">
        <f t="shared" si="390"/>
        <v/>
      </c>
      <c r="T1758" s="92" t="str">
        <f t="shared" si="391"/>
        <v/>
      </c>
      <c r="U1758" s="94" t="str">
        <f t="shared" si="384"/>
        <v/>
      </c>
      <c r="V1758" s="95" t="str">
        <f t="shared" si="385"/>
        <v/>
      </c>
      <c r="W1758" s="95" t="str">
        <f t="shared" si="392"/>
        <v/>
      </c>
      <c r="X1758" s="96" t="str">
        <f t="shared" si="393"/>
        <v/>
      </c>
    </row>
    <row r="1759" spans="1:24" ht="14.4" x14ac:dyDescent="0.3">
      <c r="A1759" s="13"/>
      <c r="B1759" s="13"/>
      <c r="C1759" s="13"/>
      <c r="D1759" s="10"/>
      <c r="E1759" s="66"/>
      <c r="J1759" s="88" t="str">
        <f t="shared" si="381"/>
        <v/>
      </c>
      <c r="K1759" s="89" t="str">
        <f t="shared" ca="1" si="382"/>
        <v/>
      </c>
      <c r="L1759" s="88" t="str">
        <f t="shared" si="386"/>
        <v/>
      </c>
      <c r="M1759" s="90" t="str">
        <f ca="1">IF(J1759="","",VALUE(LEFT(OFFSET($E$7,$H$13*($J1759-1),0),MAX(ISNUMBER(VALUE(MID(OFFSET($E$7,$H$13*($J1759-1),0),{1,2,3,4,5,6,7,8,9},1)))*{1,2,3,4,5,6,7,8,9}))))</f>
        <v/>
      </c>
      <c r="N1759" s="90" t="str">
        <f t="shared" ca="1" si="380"/>
        <v/>
      </c>
      <c r="O1759" s="91" t="str">
        <f t="shared" si="387"/>
        <v/>
      </c>
      <c r="P1759" s="91" t="str">
        <f t="shared" si="388"/>
        <v/>
      </c>
      <c r="Q1759" s="92" t="str">
        <f t="shared" si="383"/>
        <v/>
      </c>
      <c r="R1759" s="92" t="str">
        <f t="shared" si="389"/>
        <v/>
      </c>
      <c r="S1759" s="92" t="str">
        <f t="shared" si="390"/>
        <v/>
      </c>
      <c r="T1759" s="92" t="str">
        <f t="shared" si="391"/>
        <v/>
      </c>
      <c r="U1759" s="94" t="str">
        <f t="shared" si="384"/>
        <v/>
      </c>
      <c r="V1759" s="95" t="str">
        <f t="shared" si="385"/>
        <v/>
      </c>
      <c r="W1759" s="95" t="str">
        <f t="shared" si="392"/>
        <v/>
      </c>
      <c r="X1759" s="96" t="str">
        <f t="shared" si="393"/>
        <v/>
      </c>
    </row>
    <row r="1760" spans="1:24" ht="14.4" x14ac:dyDescent="0.3">
      <c r="A1760" s="13"/>
      <c r="B1760" s="13"/>
      <c r="C1760" s="13"/>
      <c r="D1760" s="10"/>
      <c r="E1760" s="66"/>
      <c r="J1760" s="88" t="str">
        <f t="shared" si="381"/>
        <v/>
      </c>
      <c r="K1760" s="89" t="str">
        <f t="shared" ca="1" si="382"/>
        <v/>
      </c>
      <c r="L1760" s="88" t="str">
        <f t="shared" si="386"/>
        <v/>
      </c>
      <c r="M1760" s="90" t="str">
        <f ca="1">IF(J1760="","",VALUE(LEFT(OFFSET($E$7,$H$13*($J1760-1),0),MAX(ISNUMBER(VALUE(MID(OFFSET($E$7,$H$13*($J1760-1),0),{1,2,3,4,5,6,7,8,9},1)))*{1,2,3,4,5,6,7,8,9}))))</f>
        <v/>
      </c>
      <c r="N1760" s="90" t="str">
        <f t="shared" ca="1" si="380"/>
        <v/>
      </c>
      <c r="O1760" s="91" t="str">
        <f t="shared" si="387"/>
        <v/>
      </c>
      <c r="P1760" s="91" t="str">
        <f t="shared" si="388"/>
        <v/>
      </c>
      <c r="Q1760" s="92" t="str">
        <f t="shared" si="383"/>
        <v/>
      </c>
      <c r="R1760" s="92" t="str">
        <f t="shared" si="389"/>
        <v/>
      </c>
      <c r="S1760" s="92" t="str">
        <f t="shared" si="390"/>
        <v/>
      </c>
      <c r="T1760" s="92" t="str">
        <f t="shared" si="391"/>
        <v/>
      </c>
      <c r="U1760" s="94" t="str">
        <f t="shared" si="384"/>
        <v/>
      </c>
      <c r="V1760" s="95" t="str">
        <f t="shared" si="385"/>
        <v/>
      </c>
      <c r="W1760" s="95" t="str">
        <f t="shared" si="392"/>
        <v/>
      </c>
      <c r="X1760" s="96" t="str">
        <f t="shared" si="393"/>
        <v/>
      </c>
    </row>
    <row r="1761" spans="1:24" ht="14.4" x14ac:dyDescent="0.3">
      <c r="A1761" s="13"/>
      <c r="B1761" s="13"/>
      <c r="C1761" s="13"/>
      <c r="D1761" s="10"/>
      <c r="E1761" s="66"/>
      <c r="J1761" s="88" t="str">
        <f t="shared" si="381"/>
        <v/>
      </c>
      <c r="K1761" s="89" t="str">
        <f t="shared" ca="1" si="382"/>
        <v/>
      </c>
      <c r="L1761" s="88" t="str">
        <f t="shared" si="386"/>
        <v/>
      </c>
      <c r="M1761" s="90" t="str">
        <f ca="1">IF(J1761="","",VALUE(LEFT(OFFSET($E$7,$H$13*($J1761-1),0),MAX(ISNUMBER(VALUE(MID(OFFSET($E$7,$H$13*($J1761-1),0),{1,2,3,4,5,6,7,8,9},1)))*{1,2,3,4,5,6,7,8,9}))))</f>
        <v/>
      </c>
      <c r="N1761" s="90" t="str">
        <f t="shared" ca="1" si="380"/>
        <v/>
      </c>
      <c r="O1761" s="91" t="str">
        <f t="shared" si="387"/>
        <v/>
      </c>
      <c r="P1761" s="91" t="str">
        <f t="shared" si="388"/>
        <v/>
      </c>
      <c r="Q1761" s="92" t="str">
        <f t="shared" si="383"/>
        <v/>
      </c>
      <c r="R1761" s="92" t="str">
        <f t="shared" si="389"/>
        <v/>
      </c>
      <c r="S1761" s="92" t="str">
        <f t="shared" si="390"/>
        <v/>
      </c>
      <c r="T1761" s="92" t="str">
        <f t="shared" si="391"/>
        <v/>
      </c>
      <c r="U1761" s="94" t="str">
        <f t="shared" si="384"/>
        <v/>
      </c>
      <c r="V1761" s="95" t="str">
        <f t="shared" si="385"/>
        <v/>
      </c>
      <c r="W1761" s="95" t="str">
        <f t="shared" si="392"/>
        <v/>
      </c>
      <c r="X1761" s="96" t="str">
        <f t="shared" si="393"/>
        <v/>
      </c>
    </row>
    <row r="1762" spans="1:24" ht="14.4" x14ac:dyDescent="0.3">
      <c r="A1762" s="13"/>
      <c r="B1762" s="13"/>
      <c r="C1762" s="13"/>
      <c r="D1762" s="10"/>
      <c r="E1762" s="66"/>
      <c r="J1762" s="88" t="str">
        <f t="shared" si="381"/>
        <v/>
      </c>
      <c r="K1762" s="89" t="str">
        <f t="shared" ca="1" si="382"/>
        <v/>
      </c>
      <c r="L1762" s="88" t="str">
        <f t="shared" si="386"/>
        <v/>
      </c>
      <c r="M1762" s="90" t="str">
        <f ca="1">IF(J1762="","",VALUE(LEFT(OFFSET($E$7,$H$13*($J1762-1),0),MAX(ISNUMBER(VALUE(MID(OFFSET($E$7,$H$13*($J1762-1),0),{1,2,3,4,5,6,7,8,9},1)))*{1,2,3,4,5,6,7,8,9}))))</f>
        <v/>
      </c>
      <c r="N1762" s="90" t="str">
        <f t="shared" ca="1" si="380"/>
        <v/>
      </c>
      <c r="O1762" s="91" t="str">
        <f t="shared" si="387"/>
        <v/>
      </c>
      <c r="P1762" s="91" t="str">
        <f t="shared" si="388"/>
        <v/>
      </c>
      <c r="Q1762" s="92" t="str">
        <f t="shared" si="383"/>
        <v/>
      </c>
      <c r="R1762" s="92" t="str">
        <f t="shared" si="389"/>
        <v/>
      </c>
      <c r="S1762" s="92" t="str">
        <f t="shared" si="390"/>
        <v/>
      </c>
      <c r="T1762" s="92" t="str">
        <f t="shared" si="391"/>
        <v/>
      </c>
      <c r="U1762" s="94" t="str">
        <f t="shared" si="384"/>
        <v/>
      </c>
      <c r="V1762" s="95" t="str">
        <f t="shared" si="385"/>
        <v/>
      </c>
      <c r="W1762" s="95" t="str">
        <f t="shared" si="392"/>
        <v/>
      </c>
      <c r="X1762" s="96" t="str">
        <f t="shared" si="393"/>
        <v/>
      </c>
    </row>
    <row r="1763" spans="1:24" ht="14.4" x14ac:dyDescent="0.3">
      <c r="A1763" s="13"/>
      <c r="B1763" s="13"/>
      <c r="C1763" s="13"/>
      <c r="D1763" s="10"/>
      <c r="E1763" s="66"/>
      <c r="J1763" s="88" t="str">
        <f t="shared" si="381"/>
        <v/>
      </c>
      <c r="K1763" s="89" t="str">
        <f t="shared" ca="1" si="382"/>
        <v/>
      </c>
      <c r="L1763" s="88" t="str">
        <f t="shared" si="386"/>
        <v/>
      </c>
      <c r="M1763" s="90" t="str">
        <f ca="1">IF(J1763="","",VALUE(LEFT(OFFSET($E$7,$H$13*($J1763-1),0),MAX(ISNUMBER(VALUE(MID(OFFSET($E$7,$H$13*($J1763-1),0),{1,2,3,4,5,6,7,8,9},1)))*{1,2,3,4,5,6,7,8,9}))))</f>
        <v/>
      </c>
      <c r="N1763" s="90" t="str">
        <f t="shared" ca="1" si="380"/>
        <v/>
      </c>
      <c r="O1763" s="91" t="str">
        <f t="shared" si="387"/>
        <v/>
      </c>
      <c r="P1763" s="91" t="str">
        <f t="shared" si="388"/>
        <v/>
      </c>
      <c r="Q1763" s="92" t="str">
        <f t="shared" si="383"/>
        <v/>
      </c>
      <c r="R1763" s="92" t="str">
        <f t="shared" si="389"/>
        <v/>
      </c>
      <c r="S1763" s="92" t="str">
        <f t="shared" si="390"/>
        <v/>
      </c>
      <c r="T1763" s="92" t="str">
        <f t="shared" si="391"/>
        <v/>
      </c>
      <c r="U1763" s="94" t="str">
        <f t="shared" si="384"/>
        <v/>
      </c>
      <c r="V1763" s="95" t="str">
        <f t="shared" si="385"/>
        <v/>
      </c>
      <c r="W1763" s="95" t="str">
        <f t="shared" si="392"/>
        <v/>
      </c>
      <c r="X1763" s="96" t="str">
        <f t="shared" si="393"/>
        <v/>
      </c>
    </row>
    <row r="1764" spans="1:24" ht="14.4" x14ac:dyDescent="0.3">
      <c r="A1764" s="13"/>
      <c r="B1764" s="13"/>
      <c r="C1764" s="13"/>
      <c r="D1764" s="10"/>
      <c r="E1764" s="66"/>
      <c r="J1764" s="88" t="str">
        <f t="shared" si="381"/>
        <v/>
      </c>
      <c r="K1764" s="89" t="str">
        <f t="shared" ca="1" si="382"/>
        <v/>
      </c>
      <c r="L1764" s="88" t="str">
        <f t="shared" si="386"/>
        <v/>
      </c>
      <c r="M1764" s="90" t="str">
        <f ca="1">IF(J1764="","",VALUE(LEFT(OFFSET($E$7,$H$13*($J1764-1),0),MAX(ISNUMBER(VALUE(MID(OFFSET($E$7,$H$13*($J1764-1),0),{1,2,3,4,5,6,7,8,9},1)))*{1,2,3,4,5,6,7,8,9}))))</f>
        <v/>
      </c>
      <c r="N1764" s="90" t="str">
        <f t="shared" ca="1" si="380"/>
        <v/>
      </c>
      <c r="O1764" s="91" t="str">
        <f t="shared" si="387"/>
        <v/>
      </c>
      <c r="P1764" s="91" t="str">
        <f t="shared" si="388"/>
        <v/>
      </c>
      <c r="Q1764" s="92" t="str">
        <f t="shared" si="383"/>
        <v/>
      </c>
      <c r="R1764" s="92" t="str">
        <f t="shared" si="389"/>
        <v/>
      </c>
      <c r="S1764" s="92" t="str">
        <f t="shared" si="390"/>
        <v/>
      </c>
      <c r="T1764" s="92" t="str">
        <f t="shared" si="391"/>
        <v/>
      </c>
      <c r="U1764" s="94" t="str">
        <f t="shared" si="384"/>
        <v/>
      </c>
      <c r="V1764" s="95" t="str">
        <f t="shared" si="385"/>
        <v/>
      </c>
      <c r="W1764" s="95" t="str">
        <f t="shared" si="392"/>
        <v/>
      </c>
      <c r="X1764" s="96" t="str">
        <f t="shared" si="393"/>
        <v/>
      </c>
    </row>
    <row r="1765" spans="1:24" ht="14.4" x14ac:dyDescent="0.3">
      <c r="A1765" s="13"/>
      <c r="B1765" s="13"/>
      <c r="C1765" s="13"/>
      <c r="D1765" s="10"/>
      <c r="E1765" s="66"/>
      <c r="J1765" s="88" t="str">
        <f t="shared" si="381"/>
        <v/>
      </c>
      <c r="K1765" s="89" t="str">
        <f t="shared" ca="1" si="382"/>
        <v/>
      </c>
      <c r="L1765" s="88" t="str">
        <f t="shared" si="386"/>
        <v/>
      </c>
      <c r="M1765" s="90" t="str">
        <f ca="1">IF(J1765="","",VALUE(LEFT(OFFSET($E$7,$H$13*($J1765-1),0),MAX(ISNUMBER(VALUE(MID(OFFSET($E$7,$H$13*($J1765-1),0),{1,2,3,4,5,6,7,8,9},1)))*{1,2,3,4,5,6,7,8,9}))))</f>
        <v/>
      </c>
      <c r="N1765" s="90" t="str">
        <f t="shared" ca="1" si="380"/>
        <v/>
      </c>
      <c r="O1765" s="91" t="str">
        <f t="shared" si="387"/>
        <v/>
      </c>
      <c r="P1765" s="91" t="str">
        <f t="shared" si="388"/>
        <v/>
      </c>
      <c r="Q1765" s="92" t="str">
        <f t="shared" si="383"/>
        <v/>
      </c>
      <c r="R1765" s="92" t="str">
        <f t="shared" si="389"/>
        <v/>
      </c>
      <c r="S1765" s="92" t="str">
        <f t="shared" si="390"/>
        <v/>
      </c>
      <c r="T1765" s="92" t="str">
        <f t="shared" si="391"/>
        <v/>
      </c>
      <c r="U1765" s="94" t="str">
        <f t="shared" si="384"/>
        <v/>
      </c>
      <c r="V1765" s="95" t="str">
        <f t="shared" si="385"/>
        <v/>
      </c>
      <c r="W1765" s="95" t="str">
        <f t="shared" si="392"/>
        <v/>
      </c>
      <c r="X1765" s="96" t="str">
        <f t="shared" si="393"/>
        <v/>
      </c>
    </row>
    <row r="1766" spans="1:24" ht="14.4" x14ac:dyDescent="0.3">
      <c r="A1766" s="13"/>
      <c r="B1766" s="13"/>
      <c r="C1766" s="13"/>
      <c r="D1766" s="10"/>
      <c r="E1766" s="66"/>
      <c r="J1766" s="88" t="str">
        <f t="shared" si="381"/>
        <v/>
      </c>
      <c r="K1766" s="89" t="str">
        <f t="shared" ca="1" si="382"/>
        <v/>
      </c>
      <c r="L1766" s="88" t="str">
        <f t="shared" si="386"/>
        <v/>
      </c>
      <c r="M1766" s="90" t="str">
        <f ca="1">IF(J1766="","",VALUE(LEFT(OFFSET($E$7,$H$13*($J1766-1),0),MAX(ISNUMBER(VALUE(MID(OFFSET($E$7,$H$13*($J1766-1),0),{1,2,3,4,5,6,7,8,9},1)))*{1,2,3,4,5,6,7,8,9}))))</f>
        <v/>
      </c>
      <c r="N1766" s="90" t="str">
        <f t="shared" ca="1" si="380"/>
        <v/>
      </c>
      <c r="O1766" s="91" t="str">
        <f t="shared" si="387"/>
        <v/>
      </c>
      <c r="P1766" s="91" t="str">
        <f t="shared" si="388"/>
        <v/>
      </c>
      <c r="Q1766" s="92" t="str">
        <f t="shared" si="383"/>
        <v/>
      </c>
      <c r="R1766" s="92" t="str">
        <f t="shared" si="389"/>
        <v/>
      </c>
      <c r="S1766" s="92" t="str">
        <f t="shared" si="390"/>
        <v/>
      </c>
      <c r="T1766" s="92" t="str">
        <f t="shared" si="391"/>
        <v/>
      </c>
      <c r="U1766" s="94" t="str">
        <f t="shared" si="384"/>
        <v/>
      </c>
      <c r="V1766" s="95" t="str">
        <f t="shared" si="385"/>
        <v/>
      </c>
      <c r="W1766" s="95" t="str">
        <f t="shared" si="392"/>
        <v/>
      </c>
      <c r="X1766" s="96" t="str">
        <f t="shared" si="393"/>
        <v/>
      </c>
    </row>
    <row r="1767" spans="1:24" ht="14.4" x14ac:dyDescent="0.3">
      <c r="A1767" s="13"/>
      <c r="B1767" s="13"/>
      <c r="C1767" s="13"/>
      <c r="D1767" s="10"/>
      <c r="E1767" s="66"/>
      <c r="J1767" s="88" t="str">
        <f t="shared" si="381"/>
        <v/>
      </c>
      <c r="K1767" s="89" t="str">
        <f t="shared" ca="1" si="382"/>
        <v/>
      </c>
      <c r="L1767" s="88" t="str">
        <f t="shared" si="386"/>
        <v/>
      </c>
      <c r="M1767" s="90" t="str">
        <f ca="1">IF(J1767="","",VALUE(LEFT(OFFSET($E$7,$H$13*($J1767-1),0),MAX(ISNUMBER(VALUE(MID(OFFSET($E$7,$H$13*($J1767-1),0),{1,2,3,4,5,6,7,8,9},1)))*{1,2,3,4,5,6,7,8,9}))))</f>
        <v/>
      </c>
      <c r="N1767" s="90" t="str">
        <f t="shared" ca="1" si="380"/>
        <v/>
      </c>
      <c r="O1767" s="91" t="str">
        <f t="shared" si="387"/>
        <v/>
      </c>
      <c r="P1767" s="91" t="str">
        <f t="shared" si="388"/>
        <v/>
      </c>
      <c r="Q1767" s="92" t="str">
        <f t="shared" si="383"/>
        <v/>
      </c>
      <c r="R1767" s="92" t="str">
        <f t="shared" si="389"/>
        <v/>
      </c>
      <c r="S1767" s="92" t="str">
        <f t="shared" si="390"/>
        <v/>
      </c>
      <c r="T1767" s="92" t="str">
        <f t="shared" si="391"/>
        <v/>
      </c>
      <c r="U1767" s="94" t="str">
        <f t="shared" si="384"/>
        <v/>
      </c>
      <c r="V1767" s="95" t="str">
        <f t="shared" si="385"/>
        <v/>
      </c>
      <c r="W1767" s="95" t="str">
        <f t="shared" si="392"/>
        <v/>
      </c>
      <c r="X1767" s="96" t="str">
        <f t="shared" si="393"/>
        <v/>
      </c>
    </row>
    <row r="1768" spans="1:24" ht="14.4" x14ac:dyDescent="0.3">
      <c r="A1768" s="13"/>
      <c r="B1768" s="13"/>
      <c r="C1768" s="13"/>
      <c r="D1768" s="10"/>
      <c r="E1768" s="66"/>
      <c r="J1768" s="88" t="str">
        <f t="shared" si="381"/>
        <v/>
      </c>
      <c r="K1768" s="89" t="str">
        <f t="shared" ca="1" si="382"/>
        <v/>
      </c>
      <c r="L1768" s="88" t="str">
        <f t="shared" si="386"/>
        <v/>
      </c>
      <c r="M1768" s="90" t="str">
        <f ca="1">IF(J1768="","",VALUE(LEFT(OFFSET($E$7,$H$13*($J1768-1),0),MAX(ISNUMBER(VALUE(MID(OFFSET($E$7,$H$13*($J1768-1),0),{1,2,3,4,5,6,7,8,9},1)))*{1,2,3,4,5,6,7,8,9}))))</f>
        <v/>
      </c>
      <c r="N1768" s="90" t="str">
        <f t="shared" ca="1" si="380"/>
        <v/>
      </c>
      <c r="O1768" s="91" t="str">
        <f t="shared" si="387"/>
        <v/>
      </c>
      <c r="P1768" s="91" t="str">
        <f t="shared" si="388"/>
        <v/>
      </c>
      <c r="Q1768" s="92" t="str">
        <f t="shared" si="383"/>
        <v/>
      </c>
      <c r="R1768" s="92" t="str">
        <f t="shared" si="389"/>
        <v/>
      </c>
      <c r="S1768" s="92" t="str">
        <f t="shared" si="390"/>
        <v/>
      </c>
      <c r="T1768" s="92" t="str">
        <f t="shared" si="391"/>
        <v/>
      </c>
      <c r="U1768" s="94" t="str">
        <f t="shared" si="384"/>
        <v/>
      </c>
      <c r="V1768" s="95" t="str">
        <f t="shared" si="385"/>
        <v/>
      </c>
      <c r="W1768" s="95" t="str">
        <f t="shared" si="392"/>
        <v/>
      </c>
      <c r="X1768" s="96" t="str">
        <f t="shared" si="393"/>
        <v/>
      </c>
    </row>
    <row r="1769" spans="1:24" ht="14.4" x14ac:dyDescent="0.3">
      <c r="A1769" s="13"/>
      <c r="B1769" s="13"/>
      <c r="C1769" s="13"/>
      <c r="D1769" s="10"/>
      <c r="E1769" s="66"/>
      <c r="J1769" s="88" t="str">
        <f t="shared" si="381"/>
        <v/>
      </c>
      <c r="K1769" s="89" t="str">
        <f t="shared" ca="1" si="382"/>
        <v/>
      </c>
      <c r="L1769" s="88" t="str">
        <f t="shared" si="386"/>
        <v/>
      </c>
      <c r="M1769" s="90" t="str">
        <f ca="1">IF(J1769="","",VALUE(LEFT(OFFSET($E$7,$H$13*($J1769-1),0),MAX(ISNUMBER(VALUE(MID(OFFSET($E$7,$H$13*($J1769-1),0),{1,2,3,4,5,6,7,8,9},1)))*{1,2,3,4,5,6,7,8,9}))))</f>
        <v/>
      </c>
      <c r="N1769" s="90" t="str">
        <f t="shared" ca="1" si="380"/>
        <v/>
      </c>
      <c r="O1769" s="91" t="str">
        <f t="shared" si="387"/>
        <v/>
      </c>
      <c r="P1769" s="91" t="str">
        <f t="shared" si="388"/>
        <v/>
      </c>
      <c r="Q1769" s="92" t="str">
        <f t="shared" si="383"/>
        <v/>
      </c>
      <c r="R1769" s="92" t="str">
        <f t="shared" si="389"/>
        <v/>
      </c>
      <c r="S1769" s="92" t="str">
        <f t="shared" si="390"/>
        <v/>
      </c>
      <c r="T1769" s="92" t="str">
        <f t="shared" si="391"/>
        <v/>
      </c>
      <c r="U1769" s="94" t="str">
        <f t="shared" si="384"/>
        <v/>
      </c>
      <c r="V1769" s="95" t="str">
        <f t="shared" si="385"/>
        <v/>
      </c>
      <c r="W1769" s="95" t="str">
        <f t="shared" si="392"/>
        <v/>
      </c>
      <c r="X1769" s="96" t="str">
        <f t="shared" si="393"/>
        <v/>
      </c>
    </row>
    <row r="1770" spans="1:24" ht="14.4" x14ac:dyDescent="0.3">
      <c r="A1770" s="13"/>
      <c r="B1770" s="13"/>
      <c r="C1770" s="13"/>
      <c r="D1770" s="10"/>
      <c r="E1770" s="66"/>
      <c r="J1770" s="88" t="str">
        <f t="shared" si="381"/>
        <v/>
      </c>
      <c r="K1770" s="89" t="str">
        <f t="shared" ca="1" si="382"/>
        <v/>
      </c>
      <c r="L1770" s="88" t="str">
        <f t="shared" si="386"/>
        <v/>
      </c>
      <c r="M1770" s="90" t="str">
        <f ca="1">IF(J1770="","",VALUE(LEFT(OFFSET($E$7,$H$13*($J1770-1),0),MAX(ISNUMBER(VALUE(MID(OFFSET($E$7,$H$13*($J1770-1),0),{1,2,3,4,5,6,7,8,9},1)))*{1,2,3,4,5,6,7,8,9}))))</f>
        <v/>
      </c>
      <c r="N1770" s="90" t="str">
        <f t="shared" ca="1" si="380"/>
        <v/>
      </c>
      <c r="O1770" s="91" t="str">
        <f t="shared" si="387"/>
        <v/>
      </c>
      <c r="P1770" s="91" t="str">
        <f t="shared" si="388"/>
        <v/>
      </c>
      <c r="Q1770" s="92" t="str">
        <f t="shared" si="383"/>
        <v/>
      </c>
      <c r="R1770" s="92" t="str">
        <f t="shared" si="389"/>
        <v/>
      </c>
      <c r="S1770" s="92" t="str">
        <f t="shared" si="390"/>
        <v/>
      </c>
      <c r="T1770" s="92" t="str">
        <f t="shared" si="391"/>
        <v/>
      </c>
      <c r="U1770" s="94" t="str">
        <f t="shared" si="384"/>
        <v/>
      </c>
      <c r="V1770" s="95" t="str">
        <f t="shared" si="385"/>
        <v/>
      </c>
      <c r="W1770" s="95" t="str">
        <f t="shared" si="392"/>
        <v/>
      </c>
      <c r="X1770" s="96" t="str">
        <f t="shared" si="393"/>
        <v/>
      </c>
    </row>
    <row r="1771" spans="1:24" ht="14.4" x14ac:dyDescent="0.3">
      <c r="A1771" s="13"/>
      <c r="B1771" s="13"/>
      <c r="C1771" s="13"/>
      <c r="D1771" s="10"/>
      <c r="E1771" s="66"/>
      <c r="J1771" s="88" t="str">
        <f t="shared" si="381"/>
        <v/>
      </c>
      <c r="K1771" s="89" t="str">
        <f t="shared" ca="1" si="382"/>
        <v/>
      </c>
      <c r="L1771" s="88" t="str">
        <f t="shared" si="386"/>
        <v/>
      </c>
      <c r="M1771" s="90" t="str">
        <f ca="1">IF(J1771="","",VALUE(LEFT(OFFSET($E$7,$H$13*($J1771-1),0),MAX(ISNUMBER(VALUE(MID(OFFSET($E$7,$H$13*($J1771-1),0),{1,2,3,4,5,6,7,8,9},1)))*{1,2,3,4,5,6,7,8,9}))))</f>
        <v/>
      </c>
      <c r="N1771" s="90" t="str">
        <f t="shared" ca="1" si="380"/>
        <v/>
      </c>
      <c r="O1771" s="91" t="str">
        <f t="shared" si="387"/>
        <v/>
      </c>
      <c r="P1771" s="91" t="str">
        <f t="shared" si="388"/>
        <v/>
      </c>
      <c r="Q1771" s="92" t="str">
        <f t="shared" si="383"/>
        <v/>
      </c>
      <c r="R1771" s="92" t="str">
        <f t="shared" si="389"/>
        <v/>
      </c>
      <c r="S1771" s="92" t="str">
        <f t="shared" si="390"/>
        <v/>
      </c>
      <c r="T1771" s="92" t="str">
        <f t="shared" si="391"/>
        <v/>
      </c>
      <c r="U1771" s="94" t="str">
        <f t="shared" si="384"/>
        <v/>
      </c>
      <c r="V1771" s="95" t="str">
        <f t="shared" si="385"/>
        <v/>
      </c>
      <c r="W1771" s="95" t="str">
        <f t="shared" si="392"/>
        <v/>
      </c>
      <c r="X1771" s="96" t="str">
        <f t="shared" si="393"/>
        <v/>
      </c>
    </row>
    <row r="1772" spans="1:24" ht="14.4" x14ac:dyDescent="0.3">
      <c r="A1772" s="13"/>
      <c r="B1772" s="13"/>
      <c r="C1772" s="13"/>
      <c r="D1772" s="10"/>
      <c r="E1772" s="66"/>
      <c r="J1772" s="88" t="str">
        <f t="shared" si="381"/>
        <v/>
      </c>
      <c r="K1772" s="89" t="str">
        <f t="shared" ca="1" si="382"/>
        <v/>
      </c>
      <c r="L1772" s="88" t="str">
        <f t="shared" si="386"/>
        <v/>
      </c>
      <c r="M1772" s="90" t="str">
        <f ca="1">IF(J1772="","",VALUE(LEFT(OFFSET($E$7,$H$13*($J1772-1),0),MAX(ISNUMBER(VALUE(MID(OFFSET($E$7,$H$13*($J1772-1),0),{1,2,3,4,5,6,7,8,9},1)))*{1,2,3,4,5,6,7,8,9}))))</f>
        <v/>
      </c>
      <c r="N1772" s="90" t="str">
        <f t="shared" ca="1" si="380"/>
        <v/>
      </c>
      <c r="O1772" s="91" t="str">
        <f t="shared" si="387"/>
        <v/>
      </c>
      <c r="P1772" s="91" t="str">
        <f t="shared" si="388"/>
        <v/>
      </c>
      <c r="Q1772" s="92" t="str">
        <f t="shared" si="383"/>
        <v/>
      </c>
      <c r="R1772" s="92" t="str">
        <f t="shared" si="389"/>
        <v/>
      </c>
      <c r="S1772" s="92" t="str">
        <f t="shared" si="390"/>
        <v/>
      </c>
      <c r="T1772" s="92" t="str">
        <f t="shared" si="391"/>
        <v/>
      </c>
      <c r="U1772" s="94" t="str">
        <f t="shared" si="384"/>
        <v/>
      </c>
      <c r="V1772" s="95" t="str">
        <f t="shared" si="385"/>
        <v/>
      </c>
      <c r="W1772" s="95" t="str">
        <f t="shared" si="392"/>
        <v/>
      </c>
      <c r="X1772" s="96" t="str">
        <f t="shared" si="393"/>
        <v/>
      </c>
    </row>
    <row r="1773" spans="1:24" ht="14.4" x14ac:dyDescent="0.3">
      <c r="A1773" s="13"/>
      <c r="B1773" s="13"/>
      <c r="C1773" s="13"/>
      <c r="D1773" s="10"/>
      <c r="E1773" s="66"/>
      <c r="J1773" s="88" t="str">
        <f t="shared" si="381"/>
        <v/>
      </c>
      <c r="K1773" s="89" t="str">
        <f t="shared" ca="1" si="382"/>
        <v/>
      </c>
      <c r="L1773" s="88" t="str">
        <f t="shared" si="386"/>
        <v/>
      </c>
      <c r="M1773" s="90" t="str">
        <f ca="1">IF(J1773="","",VALUE(LEFT(OFFSET($E$7,$H$13*($J1773-1),0),MAX(ISNUMBER(VALUE(MID(OFFSET($E$7,$H$13*($J1773-1),0),{1,2,3,4,5,6,7,8,9},1)))*{1,2,3,4,5,6,7,8,9}))))</f>
        <v/>
      </c>
      <c r="N1773" s="90" t="str">
        <f t="shared" ca="1" si="380"/>
        <v/>
      </c>
      <c r="O1773" s="91" t="str">
        <f t="shared" si="387"/>
        <v/>
      </c>
      <c r="P1773" s="91" t="str">
        <f t="shared" si="388"/>
        <v/>
      </c>
      <c r="Q1773" s="92" t="str">
        <f t="shared" si="383"/>
        <v/>
      </c>
      <c r="R1773" s="92" t="str">
        <f t="shared" si="389"/>
        <v/>
      </c>
      <c r="S1773" s="92" t="str">
        <f t="shared" si="390"/>
        <v/>
      </c>
      <c r="T1773" s="92" t="str">
        <f t="shared" si="391"/>
        <v/>
      </c>
      <c r="U1773" s="94" t="str">
        <f t="shared" si="384"/>
        <v/>
      </c>
      <c r="V1773" s="95" t="str">
        <f t="shared" si="385"/>
        <v/>
      </c>
      <c r="W1773" s="95" t="str">
        <f t="shared" si="392"/>
        <v/>
      </c>
      <c r="X1773" s="96" t="str">
        <f t="shared" si="393"/>
        <v/>
      </c>
    </row>
    <row r="1774" spans="1:24" ht="14.4" x14ac:dyDescent="0.3">
      <c r="A1774" s="13"/>
      <c r="B1774" s="13"/>
      <c r="C1774" s="13"/>
      <c r="D1774" s="10"/>
      <c r="E1774" s="66"/>
      <c r="J1774" s="88" t="str">
        <f t="shared" si="381"/>
        <v/>
      </c>
      <c r="K1774" s="89" t="str">
        <f t="shared" ca="1" si="382"/>
        <v/>
      </c>
      <c r="L1774" s="88" t="str">
        <f t="shared" si="386"/>
        <v/>
      </c>
      <c r="M1774" s="90" t="str">
        <f ca="1">IF(J1774="","",VALUE(LEFT(OFFSET($E$7,$H$13*($J1774-1),0),MAX(ISNUMBER(VALUE(MID(OFFSET($E$7,$H$13*($J1774-1),0),{1,2,3,4,5,6,7,8,9},1)))*{1,2,3,4,5,6,7,8,9}))))</f>
        <v/>
      </c>
      <c r="N1774" s="90" t="str">
        <f t="shared" ca="1" si="380"/>
        <v/>
      </c>
      <c r="O1774" s="91" t="str">
        <f t="shared" si="387"/>
        <v/>
      </c>
      <c r="P1774" s="91" t="str">
        <f t="shared" si="388"/>
        <v/>
      </c>
      <c r="Q1774" s="92" t="str">
        <f t="shared" si="383"/>
        <v/>
      </c>
      <c r="R1774" s="92" t="str">
        <f t="shared" si="389"/>
        <v/>
      </c>
      <c r="S1774" s="92" t="str">
        <f t="shared" si="390"/>
        <v/>
      </c>
      <c r="T1774" s="92" t="str">
        <f t="shared" si="391"/>
        <v/>
      </c>
      <c r="U1774" s="94" t="str">
        <f t="shared" si="384"/>
        <v/>
      </c>
      <c r="V1774" s="95" t="str">
        <f t="shared" si="385"/>
        <v/>
      </c>
      <c r="W1774" s="95" t="str">
        <f t="shared" si="392"/>
        <v/>
      </c>
      <c r="X1774" s="96" t="str">
        <f t="shared" si="393"/>
        <v/>
      </c>
    </row>
    <row r="1775" spans="1:24" ht="14.4" x14ac:dyDescent="0.3">
      <c r="A1775" s="13"/>
      <c r="B1775" s="13"/>
      <c r="C1775" s="13"/>
      <c r="D1775" s="10"/>
      <c r="E1775" s="66"/>
      <c r="J1775" s="88" t="str">
        <f t="shared" si="381"/>
        <v/>
      </c>
      <c r="K1775" s="89" t="str">
        <f t="shared" ca="1" si="382"/>
        <v/>
      </c>
      <c r="L1775" s="88" t="str">
        <f t="shared" si="386"/>
        <v/>
      </c>
      <c r="M1775" s="90" t="str">
        <f ca="1">IF(J1775="","",VALUE(LEFT(OFFSET($E$7,$H$13*($J1775-1),0),MAX(ISNUMBER(VALUE(MID(OFFSET($E$7,$H$13*($J1775-1),0),{1,2,3,4,5,6,7,8,9},1)))*{1,2,3,4,5,6,7,8,9}))))</f>
        <v/>
      </c>
      <c r="N1775" s="90" t="str">
        <f t="shared" ca="1" si="380"/>
        <v/>
      </c>
      <c r="O1775" s="91" t="str">
        <f t="shared" si="387"/>
        <v/>
      </c>
      <c r="P1775" s="91" t="str">
        <f t="shared" si="388"/>
        <v/>
      </c>
      <c r="Q1775" s="92" t="str">
        <f t="shared" si="383"/>
        <v/>
      </c>
      <c r="R1775" s="92" t="str">
        <f t="shared" si="389"/>
        <v/>
      </c>
      <c r="S1775" s="92" t="str">
        <f t="shared" si="390"/>
        <v/>
      </c>
      <c r="T1775" s="92" t="str">
        <f t="shared" si="391"/>
        <v/>
      </c>
      <c r="U1775" s="94" t="str">
        <f t="shared" si="384"/>
        <v/>
      </c>
      <c r="V1775" s="95" t="str">
        <f t="shared" si="385"/>
        <v/>
      </c>
      <c r="W1775" s="95" t="str">
        <f t="shared" si="392"/>
        <v/>
      </c>
      <c r="X1775" s="96" t="str">
        <f t="shared" si="393"/>
        <v/>
      </c>
    </row>
    <row r="1776" spans="1:24" ht="14.4" x14ac:dyDescent="0.3">
      <c r="A1776" s="13"/>
      <c r="B1776" s="13"/>
      <c r="C1776" s="13"/>
      <c r="D1776" s="10"/>
      <c r="E1776" s="66"/>
      <c r="J1776" s="88" t="str">
        <f t="shared" si="381"/>
        <v/>
      </c>
      <c r="K1776" s="89" t="str">
        <f t="shared" ca="1" si="382"/>
        <v/>
      </c>
      <c r="L1776" s="88" t="str">
        <f t="shared" si="386"/>
        <v/>
      </c>
      <c r="M1776" s="90" t="str">
        <f ca="1">IF(J1776="","",VALUE(LEFT(OFFSET($E$7,$H$13*($J1776-1),0),MAX(ISNUMBER(VALUE(MID(OFFSET($E$7,$H$13*($J1776-1),0),{1,2,3,4,5,6,7,8,9},1)))*{1,2,3,4,5,6,7,8,9}))))</f>
        <v/>
      </c>
      <c r="N1776" s="90" t="str">
        <f t="shared" ca="1" si="380"/>
        <v/>
      </c>
      <c r="O1776" s="91" t="str">
        <f t="shared" si="387"/>
        <v/>
      </c>
      <c r="P1776" s="91" t="str">
        <f t="shared" si="388"/>
        <v/>
      </c>
      <c r="Q1776" s="92" t="str">
        <f t="shared" si="383"/>
        <v/>
      </c>
      <c r="R1776" s="92" t="str">
        <f t="shared" si="389"/>
        <v/>
      </c>
      <c r="S1776" s="92" t="str">
        <f t="shared" si="390"/>
        <v/>
      </c>
      <c r="T1776" s="92" t="str">
        <f t="shared" si="391"/>
        <v/>
      </c>
      <c r="U1776" s="94" t="str">
        <f t="shared" si="384"/>
        <v/>
      </c>
      <c r="V1776" s="95" t="str">
        <f t="shared" si="385"/>
        <v/>
      </c>
      <c r="W1776" s="95" t="str">
        <f t="shared" si="392"/>
        <v/>
      </c>
      <c r="X1776" s="96" t="str">
        <f t="shared" si="393"/>
        <v/>
      </c>
    </row>
    <row r="1777" spans="1:24" ht="14.4" x14ac:dyDescent="0.3">
      <c r="A1777" s="13"/>
      <c r="B1777" s="13"/>
      <c r="C1777" s="13"/>
      <c r="D1777" s="10"/>
      <c r="E1777" s="66"/>
      <c r="J1777" s="88" t="str">
        <f t="shared" si="381"/>
        <v/>
      </c>
      <c r="K1777" s="89" t="str">
        <f t="shared" ca="1" si="382"/>
        <v/>
      </c>
      <c r="L1777" s="88" t="str">
        <f t="shared" si="386"/>
        <v/>
      </c>
      <c r="M1777" s="90" t="str">
        <f ca="1">IF(J1777="","",VALUE(LEFT(OFFSET($E$7,$H$13*($J1777-1),0),MAX(ISNUMBER(VALUE(MID(OFFSET($E$7,$H$13*($J1777-1),0),{1,2,3,4,5,6,7,8,9},1)))*{1,2,3,4,5,6,7,8,9}))))</f>
        <v/>
      </c>
      <c r="N1777" s="90" t="str">
        <f t="shared" ca="1" si="380"/>
        <v/>
      </c>
      <c r="O1777" s="91" t="str">
        <f t="shared" si="387"/>
        <v/>
      </c>
      <c r="P1777" s="91" t="str">
        <f t="shared" si="388"/>
        <v/>
      </c>
      <c r="Q1777" s="92" t="str">
        <f t="shared" si="383"/>
        <v/>
      </c>
      <c r="R1777" s="92" t="str">
        <f t="shared" si="389"/>
        <v/>
      </c>
      <c r="S1777" s="92" t="str">
        <f t="shared" si="390"/>
        <v/>
      </c>
      <c r="T1777" s="92" t="str">
        <f t="shared" si="391"/>
        <v/>
      </c>
      <c r="U1777" s="94" t="str">
        <f t="shared" si="384"/>
        <v/>
      </c>
      <c r="V1777" s="95" t="str">
        <f t="shared" si="385"/>
        <v/>
      </c>
      <c r="W1777" s="95" t="str">
        <f t="shared" si="392"/>
        <v/>
      </c>
      <c r="X1777" s="96" t="str">
        <f t="shared" si="393"/>
        <v/>
      </c>
    </row>
    <row r="1778" spans="1:24" ht="14.4" x14ac:dyDescent="0.3">
      <c r="A1778" s="13"/>
      <c r="B1778" s="13"/>
      <c r="C1778" s="13"/>
      <c r="D1778" s="10"/>
      <c r="E1778" s="66"/>
      <c r="J1778" s="88" t="str">
        <f t="shared" si="381"/>
        <v/>
      </c>
      <c r="K1778" s="89" t="str">
        <f t="shared" ca="1" si="382"/>
        <v/>
      </c>
      <c r="L1778" s="88" t="str">
        <f t="shared" si="386"/>
        <v/>
      </c>
      <c r="M1778" s="90" t="str">
        <f ca="1">IF(J1778="","",VALUE(LEFT(OFFSET($E$7,$H$13*($J1778-1),0),MAX(ISNUMBER(VALUE(MID(OFFSET($E$7,$H$13*($J1778-1),0),{1,2,3,4,5,6,7,8,9},1)))*{1,2,3,4,5,6,7,8,9}))))</f>
        <v/>
      </c>
      <c r="N1778" s="90" t="str">
        <f t="shared" ca="1" si="380"/>
        <v/>
      </c>
      <c r="O1778" s="91" t="str">
        <f t="shared" si="387"/>
        <v/>
      </c>
      <c r="P1778" s="91" t="str">
        <f t="shared" si="388"/>
        <v/>
      </c>
      <c r="Q1778" s="92" t="str">
        <f t="shared" si="383"/>
        <v/>
      </c>
      <c r="R1778" s="92" t="str">
        <f t="shared" si="389"/>
        <v/>
      </c>
      <c r="S1778" s="92" t="str">
        <f t="shared" si="390"/>
        <v/>
      </c>
      <c r="T1778" s="92" t="str">
        <f t="shared" si="391"/>
        <v/>
      </c>
      <c r="U1778" s="94" t="str">
        <f t="shared" si="384"/>
        <v/>
      </c>
      <c r="V1778" s="95" t="str">
        <f t="shared" si="385"/>
        <v/>
      </c>
      <c r="W1778" s="95" t="str">
        <f t="shared" si="392"/>
        <v/>
      </c>
      <c r="X1778" s="96" t="str">
        <f t="shared" si="393"/>
        <v/>
      </c>
    </row>
    <row r="1779" spans="1:24" ht="14.4" x14ac:dyDescent="0.3">
      <c r="A1779" s="13"/>
      <c r="B1779" s="13"/>
      <c r="C1779" s="13"/>
      <c r="D1779" s="10"/>
      <c r="E1779" s="66"/>
      <c r="J1779" s="88" t="str">
        <f t="shared" si="381"/>
        <v/>
      </c>
      <c r="K1779" s="89" t="str">
        <f t="shared" ca="1" si="382"/>
        <v/>
      </c>
      <c r="L1779" s="88" t="str">
        <f t="shared" si="386"/>
        <v/>
      </c>
      <c r="M1779" s="90" t="str">
        <f ca="1">IF(J1779="","",VALUE(LEFT(OFFSET($E$7,$H$13*($J1779-1),0),MAX(ISNUMBER(VALUE(MID(OFFSET($E$7,$H$13*($J1779-1),0),{1,2,3,4,5,6,7,8,9},1)))*{1,2,3,4,5,6,7,8,9}))))</f>
        <v/>
      </c>
      <c r="N1779" s="90" t="str">
        <f t="shared" ca="1" si="380"/>
        <v/>
      </c>
      <c r="O1779" s="91" t="str">
        <f t="shared" si="387"/>
        <v/>
      </c>
      <c r="P1779" s="91" t="str">
        <f t="shared" si="388"/>
        <v/>
      </c>
      <c r="Q1779" s="92" t="str">
        <f t="shared" si="383"/>
        <v/>
      </c>
      <c r="R1779" s="92" t="str">
        <f t="shared" si="389"/>
        <v/>
      </c>
      <c r="S1779" s="92" t="str">
        <f t="shared" si="390"/>
        <v/>
      </c>
      <c r="T1779" s="92" t="str">
        <f t="shared" si="391"/>
        <v/>
      </c>
      <c r="U1779" s="94" t="str">
        <f t="shared" si="384"/>
        <v/>
      </c>
      <c r="V1779" s="95" t="str">
        <f t="shared" si="385"/>
        <v/>
      </c>
      <c r="W1779" s="95" t="str">
        <f t="shared" si="392"/>
        <v/>
      </c>
      <c r="X1779" s="96" t="str">
        <f t="shared" si="393"/>
        <v/>
      </c>
    </row>
    <row r="1780" spans="1:24" ht="14.4" x14ac:dyDescent="0.3">
      <c r="A1780" s="13"/>
      <c r="B1780" s="13"/>
      <c r="C1780" s="13"/>
      <c r="D1780" s="10"/>
      <c r="E1780" s="66"/>
      <c r="J1780" s="88" t="str">
        <f t="shared" si="381"/>
        <v/>
      </c>
      <c r="K1780" s="89" t="str">
        <f t="shared" ca="1" si="382"/>
        <v/>
      </c>
      <c r="L1780" s="88" t="str">
        <f t="shared" si="386"/>
        <v/>
      </c>
      <c r="M1780" s="90" t="str">
        <f ca="1">IF(J1780="","",VALUE(LEFT(OFFSET($E$7,$H$13*($J1780-1),0),MAX(ISNUMBER(VALUE(MID(OFFSET($E$7,$H$13*($J1780-1),0),{1,2,3,4,5,6,7,8,9},1)))*{1,2,3,4,5,6,7,8,9}))))</f>
        <v/>
      </c>
      <c r="N1780" s="90" t="str">
        <f t="shared" ca="1" si="380"/>
        <v/>
      </c>
      <c r="O1780" s="91" t="str">
        <f t="shared" si="387"/>
        <v/>
      </c>
      <c r="P1780" s="91" t="str">
        <f t="shared" si="388"/>
        <v/>
      </c>
      <c r="Q1780" s="92" t="str">
        <f t="shared" si="383"/>
        <v/>
      </c>
      <c r="R1780" s="92" t="str">
        <f t="shared" si="389"/>
        <v/>
      </c>
      <c r="S1780" s="92" t="str">
        <f t="shared" si="390"/>
        <v/>
      </c>
      <c r="T1780" s="92" t="str">
        <f t="shared" si="391"/>
        <v/>
      </c>
      <c r="U1780" s="94" t="str">
        <f t="shared" si="384"/>
        <v/>
      </c>
      <c r="V1780" s="95" t="str">
        <f t="shared" si="385"/>
        <v/>
      </c>
      <c r="W1780" s="95" t="str">
        <f t="shared" si="392"/>
        <v/>
      </c>
      <c r="X1780" s="96" t="str">
        <f t="shared" si="393"/>
        <v/>
      </c>
    </row>
    <row r="1781" spans="1:24" ht="14.4" x14ac:dyDescent="0.3">
      <c r="A1781" s="13"/>
      <c r="B1781" s="13"/>
      <c r="C1781" s="13"/>
      <c r="D1781" s="10"/>
      <c r="E1781" s="66"/>
      <c r="J1781" s="88" t="str">
        <f t="shared" si="381"/>
        <v/>
      </c>
      <c r="K1781" s="89" t="str">
        <f t="shared" ca="1" si="382"/>
        <v/>
      </c>
      <c r="L1781" s="88" t="str">
        <f t="shared" si="386"/>
        <v/>
      </c>
      <c r="M1781" s="90" t="str">
        <f ca="1">IF(J1781="","",VALUE(LEFT(OFFSET($E$7,$H$13*($J1781-1),0),MAX(ISNUMBER(VALUE(MID(OFFSET($E$7,$H$13*($J1781-1),0),{1,2,3,4,5,6,7,8,9},1)))*{1,2,3,4,5,6,7,8,9}))))</f>
        <v/>
      </c>
      <c r="N1781" s="90" t="str">
        <f t="shared" ca="1" si="380"/>
        <v/>
      </c>
      <c r="O1781" s="91" t="str">
        <f t="shared" si="387"/>
        <v/>
      </c>
      <c r="P1781" s="91" t="str">
        <f t="shared" si="388"/>
        <v/>
      </c>
      <c r="Q1781" s="92" t="str">
        <f t="shared" si="383"/>
        <v/>
      </c>
      <c r="R1781" s="92" t="str">
        <f t="shared" si="389"/>
        <v/>
      </c>
      <c r="S1781" s="92" t="str">
        <f t="shared" si="390"/>
        <v/>
      </c>
      <c r="T1781" s="92" t="str">
        <f t="shared" si="391"/>
        <v/>
      </c>
      <c r="U1781" s="94" t="str">
        <f t="shared" si="384"/>
        <v/>
      </c>
      <c r="V1781" s="95" t="str">
        <f t="shared" si="385"/>
        <v/>
      </c>
      <c r="W1781" s="95" t="str">
        <f t="shared" si="392"/>
        <v/>
      </c>
      <c r="X1781" s="96" t="str">
        <f t="shared" si="393"/>
        <v/>
      </c>
    </row>
    <row r="1782" spans="1:24" ht="14.4" x14ac:dyDescent="0.3">
      <c r="A1782" s="13"/>
      <c r="B1782" s="13"/>
      <c r="C1782" s="13"/>
      <c r="D1782" s="10"/>
      <c r="E1782" s="66"/>
      <c r="J1782" s="88" t="str">
        <f t="shared" si="381"/>
        <v/>
      </c>
      <c r="K1782" s="89" t="str">
        <f t="shared" ca="1" si="382"/>
        <v/>
      </c>
      <c r="L1782" s="88" t="str">
        <f t="shared" si="386"/>
        <v/>
      </c>
      <c r="M1782" s="90" t="str">
        <f ca="1">IF(J1782="","",VALUE(LEFT(OFFSET($E$7,$H$13*($J1782-1),0),MAX(ISNUMBER(VALUE(MID(OFFSET($E$7,$H$13*($J1782-1),0),{1,2,3,4,5,6,7,8,9},1)))*{1,2,3,4,5,6,7,8,9}))))</f>
        <v/>
      </c>
      <c r="N1782" s="90" t="str">
        <f t="shared" ca="1" si="380"/>
        <v/>
      </c>
      <c r="O1782" s="91" t="str">
        <f t="shared" si="387"/>
        <v/>
      </c>
      <c r="P1782" s="91" t="str">
        <f t="shared" si="388"/>
        <v/>
      </c>
      <c r="Q1782" s="92" t="str">
        <f t="shared" si="383"/>
        <v/>
      </c>
      <c r="R1782" s="92" t="str">
        <f t="shared" si="389"/>
        <v/>
      </c>
      <c r="S1782" s="92" t="str">
        <f t="shared" si="390"/>
        <v/>
      </c>
      <c r="T1782" s="92" t="str">
        <f t="shared" si="391"/>
        <v/>
      </c>
      <c r="U1782" s="94" t="str">
        <f t="shared" si="384"/>
        <v/>
      </c>
      <c r="V1782" s="95" t="str">
        <f t="shared" si="385"/>
        <v/>
      </c>
      <c r="W1782" s="95" t="str">
        <f t="shared" si="392"/>
        <v/>
      </c>
      <c r="X1782" s="96" t="str">
        <f t="shared" si="393"/>
        <v/>
      </c>
    </row>
    <row r="1783" spans="1:24" ht="14.4" x14ac:dyDescent="0.3">
      <c r="A1783" s="13"/>
      <c r="B1783" s="13"/>
      <c r="C1783" s="13"/>
      <c r="D1783" s="10"/>
      <c r="E1783" s="66"/>
      <c r="J1783" s="88" t="str">
        <f t="shared" si="381"/>
        <v/>
      </c>
      <c r="K1783" s="89" t="str">
        <f t="shared" ca="1" si="382"/>
        <v/>
      </c>
      <c r="L1783" s="88" t="str">
        <f t="shared" si="386"/>
        <v/>
      </c>
      <c r="M1783" s="90" t="str">
        <f ca="1">IF(J1783="","",VALUE(LEFT(OFFSET($E$7,$H$13*($J1783-1),0),MAX(ISNUMBER(VALUE(MID(OFFSET($E$7,$H$13*($J1783-1),0),{1,2,3,4,5,6,7,8,9},1)))*{1,2,3,4,5,6,7,8,9}))))</f>
        <v/>
      </c>
      <c r="N1783" s="90" t="str">
        <f t="shared" ca="1" si="380"/>
        <v/>
      </c>
      <c r="O1783" s="91" t="str">
        <f t="shared" si="387"/>
        <v/>
      </c>
      <c r="P1783" s="91" t="str">
        <f t="shared" si="388"/>
        <v/>
      </c>
      <c r="Q1783" s="92" t="str">
        <f t="shared" si="383"/>
        <v/>
      </c>
      <c r="R1783" s="92" t="str">
        <f t="shared" si="389"/>
        <v/>
      </c>
      <c r="S1783" s="92" t="str">
        <f t="shared" si="390"/>
        <v/>
      </c>
      <c r="T1783" s="92" t="str">
        <f t="shared" si="391"/>
        <v/>
      </c>
      <c r="U1783" s="94" t="str">
        <f t="shared" si="384"/>
        <v/>
      </c>
      <c r="V1783" s="95" t="str">
        <f t="shared" si="385"/>
        <v/>
      </c>
      <c r="W1783" s="95" t="str">
        <f t="shared" si="392"/>
        <v/>
      </c>
      <c r="X1783" s="96" t="str">
        <f t="shared" si="393"/>
        <v/>
      </c>
    </row>
    <row r="1784" spans="1:24" ht="14.4" x14ac:dyDescent="0.3">
      <c r="A1784" s="13"/>
      <c r="B1784" s="13"/>
      <c r="C1784" s="13"/>
      <c r="D1784" s="10"/>
      <c r="E1784" s="66"/>
      <c r="J1784" s="88" t="str">
        <f t="shared" si="381"/>
        <v/>
      </c>
      <c r="K1784" s="89" t="str">
        <f t="shared" ca="1" si="382"/>
        <v/>
      </c>
      <c r="L1784" s="88" t="str">
        <f t="shared" si="386"/>
        <v/>
      </c>
      <c r="M1784" s="90" t="str">
        <f ca="1">IF(J1784="","",VALUE(LEFT(OFFSET($E$7,$H$13*($J1784-1),0),MAX(ISNUMBER(VALUE(MID(OFFSET($E$7,$H$13*($J1784-1),0),{1,2,3,4,5,6,7,8,9},1)))*{1,2,3,4,5,6,7,8,9}))))</f>
        <v/>
      </c>
      <c r="N1784" s="90" t="str">
        <f t="shared" ca="1" si="380"/>
        <v/>
      </c>
      <c r="O1784" s="91" t="str">
        <f t="shared" si="387"/>
        <v/>
      </c>
      <c r="P1784" s="91" t="str">
        <f t="shared" si="388"/>
        <v/>
      </c>
      <c r="Q1784" s="92" t="str">
        <f t="shared" si="383"/>
        <v/>
      </c>
      <c r="R1784" s="92" t="str">
        <f t="shared" si="389"/>
        <v/>
      </c>
      <c r="S1784" s="92" t="str">
        <f t="shared" si="390"/>
        <v/>
      </c>
      <c r="T1784" s="92" t="str">
        <f t="shared" si="391"/>
        <v/>
      </c>
      <c r="U1784" s="94" t="str">
        <f t="shared" si="384"/>
        <v/>
      </c>
      <c r="V1784" s="95" t="str">
        <f t="shared" si="385"/>
        <v/>
      </c>
      <c r="W1784" s="95" t="str">
        <f t="shared" si="392"/>
        <v/>
      </c>
      <c r="X1784" s="96" t="str">
        <f t="shared" si="393"/>
        <v/>
      </c>
    </row>
    <row r="1785" spans="1:24" ht="14.4" x14ac:dyDescent="0.3">
      <c r="A1785" s="13"/>
      <c r="B1785" s="13"/>
      <c r="C1785" s="13"/>
      <c r="D1785" s="10"/>
      <c r="E1785" s="66"/>
      <c r="J1785" s="88" t="str">
        <f t="shared" si="381"/>
        <v/>
      </c>
      <c r="K1785" s="89" t="str">
        <f t="shared" ca="1" si="382"/>
        <v/>
      </c>
      <c r="L1785" s="88" t="str">
        <f t="shared" si="386"/>
        <v/>
      </c>
      <c r="M1785" s="90" t="str">
        <f ca="1">IF(J1785="","",VALUE(LEFT(OFFSET($E$7,$H$13*($J1785-1),0),MAX(ISNUMBER(VALUE(MID(OFFSET($E$7,$H$13*($J1785-1),0),{1,2,3,4,5,6,7,8,9},1)))*{1,2,3,4,5,6,7,8,9}))))</f>
        <v/>
      </c>
      <c r="N1785" s="90" t="str">
        <f t="shared" ca="1" si="380"/>
        <v/>
      </c>
      <c r="O1785" s="91" t="str">
        <f t="shared" si="387"/>
        <v/>
      </c>
      <c r="P1785" s="91" t="str">
        <f t="shared" si="388"/>
        <v/>
      </c>
      <c r="Q1785" s="92" t="str">
        <f t="shared" si="383"/>
        <v/>
      </c>
      <c r="R1785" s="92" t="str">
        <f t="shared" si="389"/>
        <v/>
      </c>
      <c r="S1785" s="92" t="str">
        <f t="shared" si="390"/>
        <v/>
      </c>
      <c r="T1785" s="92" t="str">
        <f t="shared" si="391"/>
        <v/>
      </c>
      <c r="U1785" s="94" t="str">
        <f t="shared" si="384"/>
        <v/>
      </c>
      <c r="V1785" s="95" t="str">
        <f t="shared" si="385"/>
        <v/>
      </c>
      <c r="W1785" s="95" t="str">
        <f t="shared" si="392"/>
        <v/>
      </c>
      <c r="X1785" s="96" t="str">
        <f t="shared" si="393"/>
        <v/>
      </c>
    </row>
    <row r="1786" spans="1:24" ht="14.4" x14ac:dyDescent="0.3">
      <c r="A1786" s="13"/>
      <c r="B1786" s="13"/>
      <c r="C1786" s="13"/>
      <c r="D1786" s="10"/>
      <c r="E1786" s="66"/>
      <c r="J1786" s="88" t="str">
        <f t="shared" si="381"/>
        <v/>
      </c>
      <c r="K1786" s="89" t="str">
        <f t="shared" ca="1" si="382"/>
        <v/>
      </c>
      <c r="L1786" s="88" t="str">
        <f t="shared" si="386"/>
        <v/>
      </c>
      <c r="M1786" s="90" t="str">
        <f ca="1">IF(J1786="","",VALUE(LEFT(OFFSET($E$7,$H$13*($J1786-1),0),MAX(ISNUMBER(VALUE(MID(OFFSET($E$7,$H$13*($J1786-1),0),{1,2,3,4,5,6,7,8,9},1)))*{1,2,3,4,5,6,7,8,9}))))</f>
        <v/>
      </c>
      <c r="N1786" s="90" t="str">
        <f t="shared" ca="1" si="380"/>
        <v/>
      </c>
      <c r="O1786" s="91" t="str">
        <f t="shared" si="387"/>
        <v/>
      </c>
      <c r="P1786" s="91" t="str">
        <f t="shared" si="388"/>
        <v/>
      </c>
      <c r="Q1786" s="92" t="str">
        <f t="shared" si="383"/>
        <v/>
      </c>
      <c r="R1786" s="92" t="str">
        <f t="shared" si="389"/>
        <v/>
      </c>
      <c r="S1786" s="92" t="str">
        <f t="shared" si="390"/>
        <v/>
      </c>
      <c r="T1786" s="92" t="str">
        <f t="shared" si="391"/>
        <v/>
      </c>
      <c r="U1786" s="94" t="str">
        <f t="shared" si="384"/>
        <v/>
      </c>
      <c r="V1786" s="95" t="str">
        <f t="shared" si="385"/>
        <v/>
      </c>
      <c r="W1786" s="95" t="str">
        <f t="shared" si="392"/>
        <v/>
      </c>
      <c r="X1786" s="96" t="str">
        <f t="shared" si="393"/>
        <v/>
      </c>
    </row>
    <row r="1787" spans="1:24" ht="14.4" x14ac:dyDescent="0.3">
      <c r="A1787" s="13"/>
      <c r="B1787" s="13"/>
      <c r="C1787" s="13"/>
      <c r="D1787" s="10"/>
      <c r="E1787" s="66"/>
      <c r="J1787" s="88" t="str">
        <f t="shared" si="381"/>
        <v/>
      </c>
      <c r="K1787" s="89" t="str">
        <f t="shared" ca="1" si="382"/>
        <v/>
      </c>
      <c r="L1787" s="88" t="str">
        <f t="shared" si="386"/>
        <v/>
      </c>
      <c r="M1787" s="90" t="str">
        <f ca="1">IF(J1787="","",VALUE(LEFT(OFFSET($E$7,$H$13*($J1787-1),0),MAX(ISNUMBER(VALUE(MID(OFFSET($E$7,$H$13*($J1787-1),0),{1,2,3,4,5,6,7,8,9},1)))*{1,2,3,4,5,6,7,8,9}))))</f>
        <v/>
      </c>
      <c r="N1787" s="90" t="str">
        <f t="shared" ca="1" si="380"/>
        <v/>
      </c>
      <c r="O1787" s="91" t="str">
        <f t="shared" si="387"/>
        <v/>
      </c>
      <c r="P1787" s="91" t="str">
        <f t="shared" si="388"/>
        <v/>
      </c>
      <c r="Q1787" s="92" t="str">
        <f t="shared" si="383"/>
        <v/>
      </c>
      <c r="R1787" s="92" t="str">
        <f t="shared" si="389"/>
        <v/>
      </c>
      <c r="S1787" s="92" t="str">
        <f t="shared" si="390"/>
        <v/>
      </c>
      <c r="T1787" s="92" t="str">
        <f t="shared" si="391"/>
        <v/>
      </c>
      <c r="U1787" s="94" t="str">
        <f t="shared" si="384"/>
        <v/>
      </c>
      <c r="V1787" s="95" t="str">
        <f t="shared" si="385"/>
        <v/>
      </c>
      <c r="W1787" s="95" t="str">
        <f t="shared" si="392"/>
        <v/>
      </c>
      <c r="X1787" s="96" t="str">
        <f t="shared" si="393"/>
        <v/>
      </c>
    </row>
    <row r="1788" spans="1:24" ht="14.4" x14ac:dyDescent="0.3">
      <c r="A1788" s="13"/>
      <c r="B1788" s="13"/>
      <c r="C1788" s="13"/>
      <c r="D1788" s="10"/>
      <c r="E1788" s="66"/>
      <c r="J1788" s="88" t="str">
        <f t="shared" si="381"/>
        <v/>
      </c>
      <c r="K1788" s="89" t="str">
        <f t="shared" ca="1" si="382"/>
        <v/>
      </c>
      <c r="L1788" s="88" t="str">
        <f t="shared" si="386"/>
        <v/>
      </c>
      <c r="M1788" s="90" t="str">
        <f ca="1">IF(J1788="","",VALUE(LEFT(OFFSET($E$7,$H$13*($J1788-1),0),MAX(ISNUMBER(VALUE(MID(OFFSET($E$7,$H$13*($J1788-1),0),{1,2,3,4,5,6,7,8,9},1)))*{1,2,3,4,5,6,7,8,9}))))</f>
        <v/>
      </c>
      <c r="N1788" s="90" t="str">
        <f t="shared" ca="1" si="380"/>
        <v/>
      </c>
      <c r="O1788" s="91" t="str">
        <f t="shared" si="387"/>
        <v/>
      </c>
      <c r="P1788" s="91" t="str">
        <f t="shared" si="388"/>
        <v/>
      </c>
      <c r="Q1788" s="92" t="str">
        <f t="shared" si="383"/>
        <v/>
      </c>
      <c r="R1788" s="92" t="str">
        <f t="shared" si="389"/>
        <v/>
      </c>
      <c r="S1788" s="92" t="str">
        <f t="shared" si="390"/>
        <v/>
      </c>
      <c r="T1788" s="92" t="str">
        <f t="shared" si="391"/>
        <v/>
      </c>
      <c r="U1788" s="94" t="str">
        <f t="shared" si="384"/>
        <v/>
      </c>
      <c r="V1788" s="95" t="str">
        <f t="shared" si="385"/>
        <v/>
      </c>
      <c r="W1788" s="95" t="str">
        <f t="shared" si="392"/>
        <v/>
      </c>
      <c r="X1788" s="96" t="str">
        <f t="shared" si="393"/>
        <v/>
      </c>
    </row>
    <row r="1789" spans="1:24" ht="14.4" x14ac:dyDescent="0.3">
      <c r="A1789" s="13"/>
      <c r="B1789" s="13"/>
      <c r="C1789" s="13"/>
      <c r="D1789" s="10"/>
      <c r="E1789" s="66"/>
      <c r="J1789" s="88" t="str">
        <f t="shared" si="381"/>
        <v/>
      </c>
      <c r="K1789" s="89" t="str">
        <f t="shared" ca="1" si="382"/>
        <v/>
      </c>
      <c r="L1789" s="88" t="str">
        <f t="shared" si="386"/>
        <v/>
      </c>
      <c r="M1789" s="90" t="str">
        <f ca="1">IF(J1789="","",VALUE(LEFT(OFFSET($E$7,$H$13*($J1789-1),0),MAX(ISNUMBER(VALUE(MID(OFFSET($E$7,$H$13*($J1789-1),0),{1,2,3,4,5,6,7,8,9},1)))*{1,2,3,4,5,6,7,8,9}))))</f>
        <v/>
      </c>
      <c r="N1789" s="90" t="str">
        <f t="shared" ca="1" si="380"/>
        <v/>
      </c>
      <c r="O1789" s="91" t="str">
        <f t="shared" si="387"/>
        <v/>
      </c>
      <c r="P1789" s="91" t="str">
        <f t="shared" si="388"/>
        <v/>
      </c>
      <c r="Q1789" s="92" t="str">
        <f t="shared" si="383"/>
        <v/>
      </c>
      <c r="R1789" s="92" t="str">
        <f t="shared" si="389"/>
        <v/>
      </c>
      <c r="S1789" s="92" t="str">
        <f t="shared" si="390"/>
        <v/>
      </c>
      <c r="T1789" s="92" t="str">
        <f t="shared" si="391"/>
        <v/>
      </c>
      <c r="U1789" s="94" t="str">
        <f t="shared" si="384"/>
        <v/>
      </c>
      <c r="V1789" s="95" t="str">
        <f t="shared" si="385"/>
        <v/>
      </c>
      <c r="W1789" s="95" t="str">
        <f t="shared" si="392"/>
        <v/>
      </c>
      <c r="X1789" s="96" t="str">
        <f t="shared" si="393"/>
        <v/>
      </c>
    </row>
    <row r="1790" spans="1:24" ht="14.4" x14ac:dyDescent="0.3">
      <c r="A1790" s="13"/>
      <c r="B1790" s="13"/>
      <c r="C1790" s="13"/>
      <c r="D1790" s="10"/>
      <c r="E1790" s="66"/>
      <c r="J1790" s="88" t="str">
        <f t="shared" si="381"/>
        <v/>
      </c>
      <c r="K1790" s="89" t="str">
        <f t="shared" ca="1" si="382"/>
        <v/>
      </c>
      <c r="L1790" s="88" t="str">
        <f t="shared" si="386"/>
        <v/>
      </c>
      <c r="M1790" s="90" t="str">
        <f ca="1">IF(J1790="","",VALUE(LEFT(OFFSET($E$7,$H$13*($J1790-1),0),MAX(ISNUMBER(VALUE(MID(OFFSET($E$7,$H$13*($J1790-1),0),{1,2,3,4,5,6,7,8,9},1)))*{1,2,3,4,5,6,7,8,9}))))</f>
        <v/>
      </c>
      <c r="N1790" s="90" t="str">
        <f t="shared" ca="1" si="380"/>
        <v/>
      </c>
      <c r="O1790" s="91" t="str">
        <f t="shared" si="387"/>
        <v/>
      </c>
      <c r="P1790" s="91" t="str">
        <f t="shared" si="388"/>
        <v/>
      </c>
      <c r="Q1790" s="92" t="str">
        <f t="shared" si="383"/>
        <v/>
      </c>
      <c r="R1790" s="92" t="str">
        <f t="shared" si="389"/>
        <v/>
      </c>
      <c r="S1790" s="92" t="str">
        <f t="shared" si="390"/>
        <v/>
      </c>
      <c r="T1790" s="92" t="str">
        <f t="shared" si="391"/>
        <v/>
      </c>
      <c r="U1790" s="94" t="str">
        <f t="shared" si="384"/>
        <v/>
      </c>
      <c r="V1790" s="95" t="str">
        <f t="shared" si="385"/>
        <v/>
      </c>
      <c r="W1790" s="95" t="str">
        <f t="shared" si="392"/>
        <v/>
      </c>
      <c r="X1790" s="96" t="str">
        <f t="shared" si="393"/>
        <v/>
      </c>
    </row>
    <row r="1791" spans="1:24" ht="14.4" x14ac:dyDescent="0.3">
      <c r="A1791" s="13"/>
      <c r="B1791" s="13"/>
      <c r="C1791" s="13"/>
      <c r="D1791" s="10"/>
      <c r="E1791" s="66"/>
      <c r="J1791" s="88" t="str">
        <f t="shared" si="381"/>
        <v/>
      </c>
      <c r="K1791" s="89" t="str">
        <f t="shared" ca="1" si="382"/>
        <v/>
      </c>
      <c r="L1791" s="88" t="str">
        <f t="shared" si="386"/>
        <v/>
      </c>
      <c r="M1791" s="90" t="str">
        <f ca="1">IF(J1791="","",VALUE(LEFT(OFFSET($E$7,$H$13*($J1791-1),0),MAX(ISNUMBER(VALUE(MID(OFFSET($E$7,$H$13*($J1791-1),0),{1,2,3,4,5,6,7,8,9},1)))*{1,2,3,4,5,6,7,8,9}))))</f>
        <v/>
      </c>
      <c r="N1791" s="90" t="str">
        <f t="shared" ca="1" si="380"/>
        <v/>
      </c>
      <c r="O1791" s="91" t="str">
        <f t="shared" si="387"/>
        <v/>
      </c>
      <c r="P1791" s="91" t="str">
        <f t="shared" si="388"/>
        <v/>
      </c>
      <c r="Q1791" s="92" t="str">
        <f t="shared" si="383"/>
        <v/>
      </c>
      <c r="R1791" s="92" t="str">
        <f t="shared" si="389"/>
        <v/>
      </c>
      <c r="S1791" s="92" t="str">
        <f t="shared" si="390"/>
        <v/>
      </c>
      <c r="T1791" s="92" t="str">
        <f t="shared" si="391"/>
        <v/>
      </c>
      <c r="U1791" s="94" t="str">
        <f t="shared" si="384"/>
        <v/>
      </c>
      <c r="V1791" s="95" t="str">
        <f t="shared" si="385"/>
        <v/>
      </c>
      <c r="W1791" s="95" t="str">
        <f t="shared" si="392"/>
        <v/>
      </c>
      <c r="X1791" s="96" t="str">
        <f t="shared" si="393"/>
        <v/>
      </c>
    </row>
    <row r="1792" spans="1:24" ht="14.4" x14ac:dyDescent="0.3">
      <c r="A1792" s="13"/>
      <c r="B1792" s="13"/>
      <c r="C1792" s="13"/>
      <c r="D1792" s="10"/>
      <c r="E1792" s="66"/>
      <c r="J1792" s="88" t="str">
        <f t="shared" si="381"/>
        <v/>
      </c>
      <c r="K1792" s="89" t="str">
        <f t="shared" ca="1" si="382"/>
        <v/>
      </c>
      <c r="L1792" s="88" t="str">
        <f t="shared" si="386"/>
        <v/>
      </c>
      <c r="M1792" s="90" t="str">
        <f ca="1">IF(J1792="","",VALUE(LEFT(OFFSET($E$7,$H$13*($J1792-1),0),MAX(ISNUMBER(VALUE(MID(OFFSET($E$7,$H$13*($J1792-1),0),{1,2,3,4,5,6,7,8,9},1)))*{1,2,3,4,5,6,7,8,9}))))</f>
        <v/>
      </c>
      <c r="N1792" s="90" t="str">
        <f t="shared" ca="1" si="380"/>
        <v/>
      </c>
      <c r="O1792" s="91" t="str">
        <f t="shared" si="387"/>
        <v/>
      </c>
      <c r="P1792" s="91" t="str">
        <f t="shared" si="388"/>
        <v/>
      </c>
      <c r="Q1792" s="92" t="str">
        <f t="shared" si="383"/>
        <v/>
      </c>
      <c r="R1792" s="92" t="str">
        <f t="shared" si="389"/>
        <v/>
      </c>
      <c r="S1792" s="92" t="str">
        <f t="shared" si="390"/>
        <v/>
      </c>
      <c r="T1792" s="92" t="str">
        <f t="shared" si="391"/>
        <v/>
      </c>
      <c r="U1792" s="94" t="str">
        <f t="shared" si="384"/>
        <v/>
      </c>
      <c r="V1792" s="95" t="str">
        <f t="shared" si="385"/>
        <v/>
      </c>
      <c r="W1792" s="95" t="str">
        <f t="shared" si="392"/>
        <v/>
      </c>
      <c r="X1792" s="96" t="str">
        <f t="shared" si="393"/>
        <v/>
      </c>
    </row>
    <row r="1793" spans="1:24" ht="14.4" x14ac:dyDescent="0.3">
      <c r="A1793" s="13"/>
      <c r="B1793" s="13"/>
      <c r="C1793" s="13"/>
      <c r="D1793" s="10"/>
      <c r="E1793" s="66"/>
      <c r="J1793" s="88" t="str">
        <f t="shared" si="381"/>
        <v/>
      </c>
      <c r="K1793" s="89" t="str">
        <f t="shared" ca="1" si="382"/>
        <v/>
      </c>
      <c r="L1793" s="88" t="str">
        <f t="shared" si="386"/>
        <v/>
      </c>
      <c r="M1793" s="90" t="str">
        <f ca="1">IF(J1793="","",VALUE(LEFT(OFFSET($E$7,$H$13*($J1793-1),0),MAX(ISNUMBER(VALUE(MID(OFFSET($E$7,$H$13*($J1793-1),0),{1,2,3,4,5,6,7,8,9},1)))*{1,2,3,4,5,6,7,8,9}))))</f>
        <v/>
      </c>
      <c r="N1793" s="90" t="str">
        <f t="shared" ca="1" si="380"/>
        <v/>
      </c>
      <c r="O1793" s="91" t="str">
        <f t="shared" si="387"/>
        <v/>
      </c>
      <c r="P1793" s="91" t="str">
        <f t="shared" si="388"/>
        <v/>
      </c>
      <c r="Q1793" s="92" t="str">
        <f t="shared" si="383"/>
        <v/>
      </c>
      <c r="R1793" s="92" t="str">
        <f t="shared" si="389"/>
        <v/>
      </c>
      <c r="S1793" s="92" t="str">
        <f t="shared" si="390"/>
        <v/>
      </c>
      <c r="T1793" s="92" t="str">
        <f t="shared" si="391"/>
        <v/>
      </c>
      <c r="U1793" s="94" t="str">
        <f t="shared" si="384"/>
        <v/>
      </c>
      <c r="V1793" s="95" t="str">
        <f t="shared" si="385"/>
        <v/>
      </c>
      <c r="W1793" s="95" t="str">
        <f t="shared" si="392"/>
        <v/>
      </c>
      <c r="X1793" s="96" t="str">
        <f t="shared" si="393"/>
        <v/>
      </c>
    </row>
    <row r="1794" spans="1:24" ht="14.4" x14ac:dyDescent="0.3">
      <c r="A1794" s="13"/>
      <c r="B1794" s="13"/>
      <c r="C1794" s="13"/>
      <c r="D1794" s="10"/>
      <c r="E1794" s="66"/>
      <c r="J1794" s="88" t="str">
        <f t="shared" si="381"/>
        <v/>
      </c>
      <c r="K1794" s="89" t="str">
        <f t="shared" ca="1" si="382"/>
        <v/>
      </c>
      <c r="L1794" s="88" t="str">
        <f t="shared" si="386"/>
        <v/>
      </c>
      <c r="M1794" s="90" t="str">
        <f ca="1">IF(J1794="","",VALUE(LEFT(OFFSET($E$7,$H$13*($J1794-1),0),MAX(ISNUMBER(VALUE(MID(OFFSET($E$7,$H$13*($J1794-1),0),{1,2,3,4,5,6,7,8,9},1)))*{1,2,3,4,5,6,7,8,9}))))</f>
        <v/>
      </c>
      <c r="N1794" s="90" t="str">
        <f t="shared" ca="1" si="380"/>
        <v/>
      </c>
      <c r="O1794" s="91" t="str">
        <f t="shared" si="387"/>
        <v/>
      </c>
      <c r="P1794" s="91" t="str">
        <f t="shared" si="388"/>
        <v/>
      </c>
      <c r="Q1794" s="92" t="str">
        <f t="shared" si="383"/>
        <v/>
      </c>
      <c r="R1794" s="92" t="str">
        <f t="shared" si="389"/>
        <v/>
      </c>
      <c r="S1794" s="92" t="str">
        <f t="shared" si="390"/>
        <v/>
      </c>
      <c r="T1794" s="92" t="str">
        <f t="shared" si="391"/>
        <v/>
      </c>
      <c r="U1794" s="94" t="str">
        <f t="shared" si="384"/>
        <v/>
      </c>
      <c r="V1794" s="95" t="str">
        <f t="shared" si="385"/>
        <v/>
      </c>
      <c r="W1794" s="95" t="str">
        <f t="shared" si="392"/>
        <v/>
      </c>
      <c r="X1794" s="96" t="str">
        <f t="shared" si="393"/>
        <v/>
      </c>
    </row>
    <row r="1795" spans="1:24" ht="14.4" x14ac:dyDescent="0.3">
      <c r="A1795" s="13"/>
      <c r="B1795" s="13"/>
      <c r="C1795" s="13"/>
      <c r="D1795" s="10"/>
      <c r="E1795" s="66"/>
      <c r="J1795" s="88" t="str">
        <f t="shared" si="381"/>
        <v/>
      </c>
      <c r="K1795" s="89" t="str">
        <f t="shared" ca="1" si="382"/>
        <v/>
      </c>
      <c r="L1795" s="88" t="str">
        <f t="shared" si="386"/>
        <v/>
      </c>
      <c r="M1795" s="90" t="str">
        <f ca="1">IF(J1795="","",VALUE(LEFT(OFFSET($E$7,$H$13*($J1795-1),0),MAX(ISNUMBER(VALUE(MID(OFFSET($E$7,$H$13*($J1795-1),0),{1,2,3,4,5,6,7,8,9},1)))*{1,2,3,4,5,6,7,8,9}))))</f>
        <v/>
      </c>
      <c r="N1795" s="90" t="str">
        <f t="shared" ca="1" si="380"/>
        <v/>
      </c>
      <c r="O1795" s="91" t="str">
        <f t="shared" si="387"/>
        <v/>
      </c>
      <c r="P1795" s="91" t="str">
        <f t="shared" si="388"/>
        <v/>
      </c>
      <c r="Q1795" s="92" t="str">
        <f t="shared" si="383"/>
        <v/>
      </c>
      <c r="R1795" s="92" t="str">
        <f t="shared" si="389"/>
        <v/>
      </c>
      <c r="S1795" s="92" t="str">
        <f t="shared" si="390"/>
        <v/>
      </c>
      <c r="T1795" s="92" t="str">
        <f t="shared" si="391"/>
        <v/>
      </c>
      <c r="U1795" s="94" t="str">
        <f t="shared" si="384"/>
        <v/>
      </c>
      <c r="V1795" s="95" t="str">
        <f t="shared" si="385"/>
        <v/>
      </c>
      <c r="W1795" s="95" t="str">
        <f t="shared" si="392"/>
        <v/>
      </c>
      <c r="X1795" s="96" t="str">
        <f t="shared" si="393"/>
        <v/>
      </c>
    </row>
    <row r="1796" spans="1:24" ht="14.4" x14ac:dyDescent="0.3">
      <c r="A1796" s="13"/>
      <c r="B1796" s="13"/>
      <c r="C1796" s="13"/>
      <c r="D1796" s="10"/>
      <c r="E1796" s="66"/>
      <c r="J1796" s="88" t="str">
        <f t="shared" si="381"/>
        <v/>
      </c>
      <c r="K1796" s="89" t="str">
        <f t="shared" ca="1" si="382"/>
        <v/>
      </c>
      <c r="L1796" s="88" t="str">
        <f t="shared" si="386"/>
        <v/>
      </c>
      <c r="M1796" s="90" t="str">
        <f ca="1">IF(J1796="","",VALUE(LEFT(OFFSET($E$7,$H$13*($J1796-1),0),MAX(ISNUMBER(VALUE(MID(OFFSET($E$7,$H$13*($J1796-1),0),{1,2,3,4,5,6,7,8,9},1)))*{1,2,3,4,5,6,7,8,9}))))</f>
        <v/>
      </c>
      <c r="N1796" s="90" t="str">
        <f t="shared" ca="1" si="380"/>
        <v/>
      </c>
      <c r="O1796" s="91" t="str">
        <f t="shared" si="387"/>
        <v/>
      </c>
      <c r="P1796" s="91" t="str">
        <f t="shared" si="388"/>
        <v/>
      </c>
      <c r="Q1796" s="92" t="str">
        <f t="shared" si="383"/>
        <v/>
      </c>
      <c r="R1796" s="92" t="str">
        <f t="shared" si="389"/>
        <v/>
      </c>
      <c r="S1796" s="92" t="str">
        <f t="shared" si="390"/>
        <v/>
      </c>
      <c r="T1796" s="92" t="str">
        <f t="shared" si="391"/>
        <v/>
      </c>
      <c r="U1796" s="94" t="str">
        <f t="shared" si="384"/>
        <v/>
      </c>
      <c r="V1796" s="95" t="str">
        <f t="shared" si="385"/>
        <v/>
      </c>
      <c r="W1796" s="95" t="str">
        <f t="shared" si="392"/>
        <v/>
      </c>
      <c r="X1796" s="96" t="str">
        <f t="shared" si="393"/>
        <v/>
      </c>
    </row>
    <row r="1797" spans="1:24" ht="14.4" x14ac:dyDescent="0.3">
      <c r="A1797" s="13"/>
      <c r="B1797" s="13"/>
      <c r="C1797" s="13"/>
      <c r="D1797" s="10"/>
      <c r="E1797" s="66"/>
      <c r="J1797" s="88" t="str">
        <f t="shared" si="381"/>
        <v/>
      </c>
      <c r="K1797" s="89" t="str">
        <f t="shared" ca="1" si="382"/>
        <v/>
      </c>
      <c r="L1797" s="88" t="str">
        <f t="shared" si="386"/>
        <v/>
      </c>
      <c r="M1797" s="90" t="str">
        <f ca="1">IF(J1797="","",VALUE(LEFT(OFFSET($E$7,$H$13*($J1797-1),0),MAX(ISNUMBER(VALUE(MID(OFFSET($E$7,$H$13*($J1797-1),0),{1,2,3,4,5,6,7,8,9},1)))*{1,2,3,4,5,6,7,8,9}))))</f>
        <v/>
      </c>
      <c r="N1797" s="90" t="str">
        <f t="shared" ca="1" si="380"/>
        <v/>
      </c>
      <c r="O1797" s="91" t="str">
        <f t="shared" si="387"/>
        <v/>
      </c>
      <c r="P1797" s="91" t="str">
        <f t="shared" si="388"/>
        <v/>
      </c>
      <c r="Q1797" s="92" t="str">
        <f t="shared" si="383"/>
        <v/>
      </c>
      <c r="R1797" s="92" t="str">
        <f t="shared" si="389"/>
        <v/>
      </c>
      <c r="S1797" s="92" t="str">
        <f t="shared" si="390"/>
        <v/>
      </c>
      <c r="T1797" s="92" t="str">
        <f t="shared" si="391"/>
        <v/>
      </c>
      <c r="U1797" s="94" t="str">
        <f t="shared" si="384"/>
        <v/>
      </c>
      <c r="V1797" s="95" t="str">
        <f t="shared" si="385"/>
        <v/>
      </c>
      <c r="W1797" s="95" t="str">
        <f t="shared" si="392"/>
        <v/>
      </c>
      <c r="X1797" s="96" t="str">
        <f t="shared" si="393"/>
        <v/>
      </c>
    </row>
    <row r="1798" spans="1:24" ht="14.4" x14ac:dyDescent="0.3">
      <c r="A1798" s="13"/>
      <c r="B1798" s="13"/>
      <c r="C1798" s="13"/>
      <c r="D1798" s="10"/>
      <c r="E1798" s="66"/>
      <c r="J1798" s="88" t="str">
        <f t="shared" si="381"/>
        <v/>
      </c>
      <c r="K1798" s="89" t="str">
        <f t="shared" ca="1" si="382"/>
        <v/>
      </c>
      <c r="L1798" s="88" t="str">
        <f t="shared" si="386"/>
        <v/>
      </c>
      <c r="M1798" s="90" t="str">
        <f ca="1">IF(J1798="","",VALUE(LEFT(OFFSET($E$7,$H$13*($J1798-1),0),MAX(ISNUMBER(VALUE(MID(OFFSET($E$7,$H$13*($J1798-1),0),{1,2,3,4,5,6,7,8,9},1)))*{1,2,3,4,5,6,7,8,9}))))</f>
        <v/>
      </c>
      <c r="N1798" s="90" t="str">
        <f t="shared" ca="1" si="380"/>
        <v/>
      </c>
      <c r="O1798" s="91" t="str">
        <f t="shared" si="387"/>
        <v/>
      </c>
      <c r="P1798" s="91" t="str">
        <f t="shared" si="388"/>
        <v/>
      </c>
      <c r="Q1798" s="92" t="str">
        <f t="shared" si="383"/>
        <v/>
      </c>
      <c r="R1798" s="92" t="str">
        <f t="shared" si="389"/>
        <v/>
      </c>
      <c r="S1798" s="92" t="str">
        <f t="shared" si="390"/>
        <v/>
      </c>
      <c r="T1798" s="92" t="str">
        <f t="shared" si="391"/>
        <v/>
      </c>
      <c r="U1798" s="94" t="str">
        <f t="shared" si="384"/>
        <v/>
      </c>
      <c r="V1798" s="95" t="str">
        <f t="shared" si="385"/>
        <v/>
      </c>
      <c r="W1798" s="95" t="str">
        <f t="shared" si="392"/>
        <v/>
      </c>
      <c r="X1798" s="96" t="str">
        <f t="shared" si="393"/>
        <v/>
      </c>
    </row>
    <row r="1799" spans="1:24" ht="14.4" x14ac:dyDescent="0.3">
      <c r="A1799" s="13"/>
      <c r="B1799" s="13"/>
      <c r="C1799" s="13"/>
      <c r="D1799" s="10"/>
      <c r="E1799" s="66"/>
      <c r="J1799" s="88" t="str">
        <f t="shared" si="381"/>
        <v/>
      </c>
      <c r="K1799" s="89" t="str">
        <f t="shared" ca="1" si="382"/>
        <v/>
      </c>
      <c r="L1799" s="88" t="str">
        <f t="shared" si="386"/>
        <v/>
      </c>
      <c r="M1799" s="90" t="str">
        <f ca="1">IF(J1799="","",VALUE(LEFT(OFFSET($E$7,$H$13*($J1799-1),0),MAX(ISNUMBER(VALUE(MID(OFFSET($E$7,$H$13*($J1799-1),0),{1,2,3,4,5,6,7,8,9},1)))*{1,2,3,4,5,6,7,8,9}))))</f>
        <v/>
      </c>
      <c r="N1799" s="90" t="str">
        <f t="shared" ref="N1799:N1862" ca="1" si="394">IF(M1799="","",CONVERT(M1799,LEFT(Temp_unit,1),"C"))</f>
        <v/>
      </c>
      <c r="O1799" s="91" t="str">
        <f t="shared" si="387"/>
        <v/>
      </c>
      <c r="P1799" s="91" t="str">
        <f t="shared" si="388"/>
        <v/>
      </c>
      <c r="Q1799" s="92" t="str">
        <f t="shared" si="383"/>
        <v/>
      </c>
      <c r="R1799" s="92" t="str">
        <f t="shared" si="389"/>
        <v/>
      </c>
      <c r="S1799" s="92" t="str">
        <f t="shared" si="390"/>
        <v/>
      </c>
      <c r="T1799" s="92" t="str">
        <f t="shared" si="391"/>
        <v/>
      </c>
      <c r="U1799" s="94" t="str">
        <f t="shared" si="384"/>
        <v/>
      </c>
      <c r="V1799" s="95" t="str">
        <f t="shared" si="385"/>
        <v/>
      </c>
      <c r="W1799" s="95" t="str">
        <f t="shared" si="392"/>
        <v/>
      </c>
      <c r="X1799" s="96" t="str">
        <f t="shared" si="393"/>
        <v/>
      </c>
    </row>
    <row r="1800" spans="1:24" ht="14.4" x14ac:dyDescent="0.3">
      <c r="A1800" s="13"/>
      <c r="B1800" s="13"/>
      <c r="C1800" s="13"/>
      <c r="D1800" s="10"/>
      <c r="E1800" s="66"/>
      <c r="J1800" s="88" t="str">
        <f t="shared" ref="J1800:J1863" si="395">IF(J1799="","",IF(J1799+1&gt;$H$8/$H$13,"",J1799+1))</f>
        <v/>
      </c>
      <c r="K1800" s="89" t="str">
        <f t="shared" ref="K1800:K1863" ca="1" si="396">IF(J1800="","",OFFSET($D$7,$H$13*($J1800-1),0))</f>
        <v/>
      </c>
      <c r="L1800" s="88" t="str">
        <f t="shared" si="386"/>
        <v/>
      </c>
      <c r="M1800" s="90" t="str">
        <f ca="1">IF(J1800="","",VALUE(LEFT(OFFSET($E$7,$H$13*($J1800-1),0),MAX(ISNUMBER(VALUE(MID(OFFSET($E$7,$H$13*($J1800-1),0),{1,2,3,4,5,6,7,8,9},1)))*{1,2,3,4,5,6,7,8,9}))))</f>
        <v/>
      </c>
      <c r="N1800" s="90" t="str">
        <f t="shared" ca="1" si="394"/>
        <v/>
      </c>
      <c r="O1800" s="91" t="str">
        <f t="shared" si="387"/>
        <v/>
      </c>
      <c r="P1800" s="91" t="str">
        <f t="shared" si="388"/>
        <v/>
      </c>
      <c r="Q1800" s="92" t="str">
        <f t="shared" ref="Q1800:Q1863" si="397">IF(J1800="","",IF(N1800&lt;Temp_min,0,N1800*M_a+M_b))</f>
        <v/>
      </c>
      <c r="R1800" s="92" t="str">
        <f t="shared" si="389"/>
        <v/>
      </c>
      <c r="S1800" s="92" t="str">
        <f t="shared" si="390"/>
        <v/>
      </c>
      <c r="T1800" s="92" t="str">
        <f t="shared" si="391"/>
        <v/>
      </c>
      <c r="U1800" s="94" t="str">
        <f t="shared" ref="U1800:U1863" si="398">IF(J1800="","",MIN(U1799+T1800,M_maxlcfu))</f>
        <v/>
      </c>
      <c r="V1800" s="95" t="str">
        <f t="shared" ref="V1800:V1863" si="399">IF(J1800="","",IF(N1800&lt;Temp_min,0,((N1800-M_tmin)/(Pref_temp-M_tmin))^2))</f>
        <v/>
      </c>
      <c r="W1800" s="95" t="str">
        <f t="shared" si="392"/>
        <v/>
      </c>
      <c r="X1800" s="96" t="str">
        <f t="shared" si="393"/>
        <v/>
      </c>
    </row>
    <row r="1801" spans="1:24" ht="14.4" x14ac:dyDescent="0.3">
      <c r="A1801" s="13"/>
      <c r="B1801" s="13"/>
      <c r="C1801" s="13"/>
      <c r="D1801" s="10"/>
      <c r="E1801" s="66"/>
      <c r="J1801" s="88" t="str">
        <f t="shared" si="395"/>
        <v/>
      </c>
      <c r="K1801" s="89" t="str">
        <f t="shared" ca="1" si="396"/>
        <v/>
      </c>
      <c r="L1801" s="88" t="str">
        <f t="shared" ref="L1801:L1864" si="400">IF(J1801="","",K1801-K1800)</f>
        <v/>
      </c>
      <c r="M1801" s="90" t="str">
        <f ca="1">IF(J1801="","",VALUE(LEFT(OFFSET($E$7,$H$13*($J1801-1),0),MAX(ISNUMBER(VALUE(MID(OFFSET($E$7,$H$13*($J1801-1),0),{1,2,3,4,5,6,7,8,9},1)))*{1,2,3,4,5,6,7,8,9}))))</f>
        <v/>
      </c>
      <c r="N1801" s="90" t="str">
        <f t="shared" ca="1" si="394"/>
        <v/>
      </c>
      <c r="O1801" s="91" t="str">
        <f t="shared" ref="O1801:O1864" si="401">IF(J1801="","",$K1801-$K$7)</f>
        <v/>
      </c>
      <c r="P1801" s="91" t="str">
        <f t="shared" ref="P1801:P1864" si="402">IF(J1801="","",P1800+L1801*N1801)</f>
        <v/>
      </c>
      <c r="Q1801" s="92" t="str">
        <f t="shared" si="397"/>
        <v/>
      </c>
      <c r="R1801" s="92" t="str">
        <f t="shared" ref="R1801:R1864" si="403">IF(J1801="","",Q1801^2)</f>
        <v/>
      </c>
      <c r="S1801" s="92" t="str">
        <f t="shared" ref="S1801:S1864" si="404">IF(J1801="","",R1801/2.301)</f>
        <v/>
      </c>
      <c r="T1801" s="92" t="str">
        <f t="shared" ref="T1801:T1864" si="405">IF(J1801="","",S1801*24*(K1801-K1800))</f>
        <v/>
      </c>
      <c r="U1801" s="94" t="str">
        <f t="shared" si="398"/>
        <v/>
      </c>
      <c r="V1801" s="95" t="str">
        <f t="shared" si="399"/>
        <v/>
      </c>
      <c r="W1801" s="95" t="str">
        <f t="shared" ref="W1801:W1864" si="406">IF(J1801="","",V1801*(K1801-K1800))</f>
        <v/>
      </c>
      <c r="X1801" s="96" t="str">
        <f t="shared" ref="X1801:X1864" si="407">IF(J1801="","",X1800-W1801)</f>
        <v/>
      </c>
    </row>
    <row r="1802" spans="1:24" ht="14.4" x14ac:dyDescent="0.3">
      <c r="A1802" s="13"/>
      <c r="B1802" s="13"/>
      <c r="C1802" s="13"/>
      <c r="D1802" s="10"/>
      <c r="E1802" s="66"/>
      <c r="J1802" s="88" t="str">
        <f t="shared" si="395"/>
        <v/>
      </c>
      <c r="K1802" s="89" t="str">
        <f t="shared" ca="1" si="396"/>
        <v/>
      </c>
      <c r="L1802" s="88" t="str">
        <f t="shared" si="400"/>
        <v/>
      </c>
      <c r="M1802" s="90" t="str">
        <f ca="1">IF(J1802="","",VALUE(LEFT(OFFSET($E$7,$H$13*($J1802-1),0),MAX(ISNUMBER(VALUE(MID(OFFSET($E$7,$H$13*($J1802-1),0),{1,2,3,4,5,6,7,8,9},1)))*{1,2,3,4,5,6,7,8,9}))))</f>
        <v/>
      </c>
      <c r="N1802" s="90" t="str">
        <f t="shared" ca="1" si="394"/>
        <v/>
      </c>
      <c r="O1802" s="91" t="str">
        <f t="shared" si="401"/>
        <v/>
      </c>
      <c r="P1802" s="91" t="str">
        <f t="shared" si="402"/>
        <v/>
      </c>
      <c r="Q1802" s="92" t="str">
        <f t="shared" si="397"/>
        <v/>
      </c>
      <c r="R1802" s="92" t="str">
        <f t="shared" si="403"/>
        <v/>
      </c>
      <c r="S1802" s="92" t="str">
        <f t="shared" si="404"/>
        <v/>
      </c>
      <c r="T1802" s="92" t="str">
        <f t="shared" si="405"/>
        <v/>
      </c>
      <c r="U1802" s="94" t="str">
        <f t="shared" si="398"/>
        <v/>
      </c>
      <c r="V1802" s="95" t="str">
        <f t="shared" si="399"/>
        <v/>
      </c>
      <c r="W1802" s="95" t="str">
        <f t="shared" si="406"/>
        <v/>
      </c>
      <c r="X1802" s="96" t="str">
        <f t="shared" si="407"/>
        <v/>
      </c>
    </row>
    <row r="1803" spans="1:24" ht="14.4" x14ac:dyDescent="0.3">
      <c r="A1803" s="13"/>
      <c r="B1803" s="13"/>
      <c r="C1803" s="13"/>
      <c r="D1803" s="10"/>
      <c r="E1803" s="66"/>
      <c r="J1803" s="88" t="str">
        <f t="shared" si="395"/>
        <v/>
      </c>
      <c r="K1803" s="89" t="str">
        <f t="shared" ca="1" si="396"/>
        <v/>
      </c>
      <c r="L1803" s="88" t="str">
        <f t="shared" si="400"/>
        <v/>
      </c>
      <c r="M1803" s="90" t="str">
        <f ca="1">IF(J1803="","",VALUE(LEFT(OFFSET($E$7,$H$13*($J1803-1),0),MAX(ISNUMBER(VALUE(MID(OFFSET($E$7,$H$13*($J1803-1),0),{1,2,3,4,5,6,7,8,9},1)))*{1,2,3,4,5,6,7,8,9}))))</f>
        <v/>
      </c>
      <c r="N1803" s="90" t="str">
        <f t="shared" ca="1" si="394"/>
        <v/>
      </c>
      <c r="O1803" s="91" t="str">
        <f t="shared" si="401"/>
        <v/>
      </c>
      <c r="P1803" s="91" t="str">
        <f t="shared" si="402"/>
        <v/>
      </c>
      <c r="Q1803" s="92" t="str">
        <f t="shared" si="397"/>
        <v/>
      </c>
      <c r="R1803" s="92" t="str">
        <f t="shared" si="403"/>
        <v/>
      </c>
      <c r="S1803" s="92" t="str">
        <f t="shared" si="404"/>
        <v/>
      </c>
      <c r="T1803" s="92" t="str">
        <f t="shared" si="405"/>
        <v/>
      </c>
      <c r="U1803" s="94" t="str">
        <f t="shared" si="398"/>
        <v/>
      </c>
      <c r="V1803" s="95" t="str">
        <f t="shared" si="399"/>
        <v/>
      </c>
      <c r="W1803" s="95" t="str">
        <f t="shared" si="406"/>
        <v/>
      </c>
      <c r="X1803" s="96" t="str">
        <f t="shared" si="407"/>
        <v/>
      </c>
    </row>
    <row r="1804" spans="1:24" ht="14.4" x14ac:dyDescent="0.3">
      <c r="A1804" s="13"/>
      <c r="B1804" s="13"/>
      <c r="C1804" s="13"/>
      <c r="D1804" s="10"/>
      <c r="E1804" s="66"/>
      <c r="J1804" s="88" t="str">
        <f t="shared" si="395"/>
        <v/>
      </c>
      <c r="K1804" s="89" t="str">
        <f t="shared" ca="1" si="396"/>
        <v/>
      </c>
      <c r="L1804" s="88" t="str">
        <f t="shared" si="400"/>
        <v/>
      </c>
      <c r="M1804" s="90" t="str">
        <f ca="1">IF(J1804="","",VALUE(LEFT(OFFSET($E$7,$H$13*($J1804-1),0),MAX(ISNUMBER(VALUE(MID(OFFSET($E$7,$H$13*($J1804-1),0),{1,2,3,4,5,6,7,8,9},1)))*{1,2,3,4,5,6,7,8,9}))))</f>
        <v/>
      </c>
      <c r="N1804" s="90" t="str">
        <f t="shared" ca="1" si="394"/>
        <v/>
      </c>
      <c r="O1804" s="91" t="str">
        <f t="shared" si="401"/>
        <v/>
      </c>
      <c r="P1804" s="91" t="str">
        <f t="shared" si="402"/>
        <v/>
      </c>
      <c r="Q1804" s="92" t="str">
        <f t="shared" si="397"/>
        <v/>
      </c>
      <c r="R1804" s="92" t="str">
        <f t="shared" si="403"/>
        <v/>
      </c>
      <c r="S1804" s="92" t="str">
        <f t="shared" si="404"/>
        <v/>
      </c>
      <c r="T1804" s="92" t="str">
        <f t="shared" si="405"/>
        <v/>
      </c>
      <c r="U1804" s="94" t="str">
        <f t="shared" si="398"/>
        <v/>
      </c>
      <c r="V1804" s="95" t="str">
        <f t="shared" si="399"/>
        <v/>
      </c>
      <c r="W1804" s="95" t="str">
        <f t="shared" si="406"/>
        <v/>
      </c>
      <c r="X1804" s="96" t="str">
        <f t="shared" si="407"/>
        <v/>
      </c>
    </row>
    <row r="1805" spans="1:24" ht="14.4" x14ac:dyDescent="0.3">
      <c r="A1805" s="13"/>
      <c r="B1805" s="13"/>
      <c r="C1805" s="13"/>
      <c r="D1805" s="10"/>
      <c r="E1805" s="66"/>
      <c r="J1805" s="88" t="str">
        <f t="shared" si="395"/>
        <v/>
      </c>
      <c r="K1805" s="89" t="str">
        <f t="shared" ca="1" si="396"/>
        <v/>
      </c>
      <c r="L1805" s="88" t="str">
        <f t="shared" si="400"/>
        <v/>
      </c>
      <c r="M1805" s="90" t="str">
        <f ca="1">IF(J1805="","",VALUE(LEFT(OFFSET($E$7,$H$13*($J1805-1),0),MAX(ISNUMBER(VALUE(MID(OFFSET($E$7,$H$13*($J1805-1),0),{1,2,3,4,5,6,7,8,9},1)))*{1,2,3,4,5,6,7,8,9}))))</f>
        <v/>
      </c>
      <c r="N1805" s="90" t="str">
        <f t="shared" ca="1" si="394"/>
        <v/>
      </c>
      <c r="O1805" s="91" t="str">
        <f t="shared" si="401"/>
        <v/>
      </c>
      <c r="P1805" s="91" t="str">
        <f t="shared" si="402"/>
        <v/>
      </c>
      <c r="Q1805" s="92" t="str">
        <f t="shared" si="397"/>
        <v/>
      </c>
      <c r="R1805" s="92" t="str">
        <f t="shared" si="403"/>
        <v/>
      </c>
      <c r="S1805" s="92" t="str">
        <f t="shared" si="404"/>
        <v/>
      </c>
      <c r="T1805" s="92" t="str">
        <f t="shared" si="405"/>
        <v/>
      </c>
      <c r="U1805" s="94" t="str">
        <f t="shared" si="398"/>
        <v/>
      </c>
      <c r="V1805" s="95" t="str">
        <f t="shared" si="399"/>
        <v/>
      </c>
      <c r="W1805" s="95" t="str">
        <f t="shared" si="406"/>
        <v/>
      </c>
      <c r="X1805" s="96" t="str">
        <f t="shared" si="407"/>
        <v/>
      </c>
    </row>
    <row r="1806" spans="1:24" ht="14.4" x14ac:dyDescent="0.3">
      <c r="A1806" s="13"/>
      <c r="B1806" s="13"/>
      <c r="C1806" s="13"/>
      <c r="D1806" s="10"/>
      <c r="E1806" s="66"/>
      <c r="J1806" s="88" t="str">
        <f t="shared" si="395"/>
        <v/>
      </c>
      <c r="K1806" s="89" t="str">
        <f t="shared" ca="1" si="396"/>
        <v/>
      </c>
      <c r="L1806" s="88" t="str">
        <f t="shared" si="400"/>
        <v/>
      </c>
      <c r="M1806" s="90" t="str">
        <f ca="1">IF(J1806="","",VALUE(LEFT(OFFSET($E$7,$H$13*($J1806-1),0),MAX(ISNUMBER(VALUE(MID(OFFSET($E$7,$H$13*($J1806-1),0),{1,2,3,4,5,6,7,8,9},1)))*{1,2,3,4,5,6,7,8,9}))))</f>
        <v/>
      </c>
      <c r="N1806" s="90" t="str">
        <f t="shared" ca="1" si="394"/>
        <v/>
      </c>
      <c r="O1806" s="91" t="str">
        <f t="shared" si="401"/>
        <v/>
      </c>
      <c r="P1806" s="91" t="str">
        <f t="shared" si="402"/>
        <v/>
      </c>
      <c r="Q1806" s="92" t="str">
        <f t="shared" si="397"/>
        <v/>
      </c>
      <c r="R1806" s="92" t="str">
        <f t="shared" si="403"/>
        <v/>
      </c>
      <c r="S1806" s="92" t="str">
        <f t="shared" si="404"/>
        <v/>
      </c>
      <c r="T1806" s="92" t="str">
        <f t="shared" si="405"/>
        <v/>
      </c>
      <c r="U1806" s="94" t="str">
        <f t="shared" si="398"/>
        <v/>
      </c>
      <c r="V1806" s="95" t="str">
        <f t="shared" si="399"/>
        <v/>
      </c>
      <c r="W1806" s="95" t="str">
        <f t="shared" si="406"/>
        <v/>
      </c>
      <c r="X1806" s="96" t="str">
        <f t="shared" si="407"/>
        <v/>
      </c>
    </row>
    <row r="1807" spans="1:24" ht="14.4" x14ac:dyDescent="0.3">
      <c r="A1807" s="13"/>
      <c r="B1807" s="13"/>
      <c r="C1807" s="13"/>
      <c r="D1807" s="10"/>
      <c r="E1807" s="66"/>
      <c r="J1807" s="88" t="str">
        <f t="shared" si="395"/>
        <v/>
      </c>
      <c r="K1807" s="89" t="str">
        <f t="shared" ca="1" si="396"/>
        <v/>
      </c>
      <c r="L1807" s="88" t="str">
        <f t="shared" si="400"/>
        <v/>
      </c>
      <c r="M1807" s="90" t="str">
        <f ca="1">IF(J1807="","",VALUE(LEFT(OFFSET($E$7,$H$13*($J1807-1),0),MAX(ISNUMBER(VALUE(MID(OFFSET($E$7,$H$13*($J1807-1),0),{1,2,3,4,5,6,7,8,9},1)))*{1,2,3,4,5,6,7,8,9}))))</f>
        <v/>
      </c>
      <c r="N1807" s="90" t="str">
        <f t="shared" ca="1" si="394"/>
        <v/>
      </c>
      <c r="O1807" s="91" t="str">
        <f t="shared" si="401"/>
        <v/>
      </c>
      <c r="P1807" s="91" t="str">
        <f t="shared" si="402"/>
        <v/>
      </c>
      <c r="Q1807" s="92" t="str">
        <f t="shared" si="397"/>
        <v/>
      </c>
      <c r="R1807" s="92" t="str">
        <f t="shared" si="403"/>
        <v/>
      </c>
      <c r="S1807" s="92" t="str">
        <f t="shared" si="404"/>
        <v/>
      </c>
      <c r="T1807" s="92" t="str">
        <f t="shared" si="405"/>
        <v/>
      </c>
      <c r="U1807" s="94" t="str">
        <f t="shared" si="398"/>
        <v/>
      </c>
      <c r="V1807" s="95" t="str">
        <f t="shared" si="399"/>
        <v/>
      </c>
      <c r="W1807" s="95" t="str">
        <f t="shared" si="406"/>
        <v/>
      </c>
      <c r="X1807" s="96" t="str">
        <f t="shared" si="407"/>
        <v/>
      </c>
    </row>
    <row r="1808" spans="1:24" ht="14.4" x14ac:dyDescent="0.3">
      <c r="A1808" s="13"/>
      <c r="B1808" s="13"/>
      <c r="C1808" s="13"/>
      <c r="D1808" s="10"/>
      <c r="E1808" s="66"/>
      <c r="J1808" s="88" t="str">
        <f t="shared" si="395"/>
        <v/>
      </c>
      <c r="K1808" s="89" t="str">
        <f t="shared" ca="1" si="396"/>
        <v/>
      </c>
      <c r="L1808" s="88" t="str">
        <f t="shared" si="400"/>
        <v/>
      </c>
      <c r="M1808" s="90" t="str">
        <f ca="1">IF(J1808="","",VALUE(LEFT(OFFSET($E$7,$H$13*($J1808-1),0),MAX(ISNUMBER(VALUE(MID(OFFSET($E$7,$H$13*($J1808-1),0),{1,2,3,4,5,6,7,8,9},1)))*{1,2,3,4,5,6,7,8,9}))))</f>
        <v/>
      </c>
      <c r="N1808" s="90" t="str">
        <f t="shared" ca="1" si="394"/>
        <v/>
      </c>
      <c r="O1808" s="91" t="str">
        <f t="shared" si="401"/>
        <v/>
      </c>
      <c r="P1808" s="91" t="str">
        <f t="shared" si="402"/>
        <v/>
      </c>
      <c r="Q1808" s="92" t="str">
        <f t="shared" si="397"/>
        <v/>
      </c>
      <c r="R1808" s="92" t="str">
        <f t="shared" si="403"/>
        <v/>
      </c>
      <c r="S1808" s="92" t="str">
        <f t="shared" si="404"/>
        <v/>
      </c>
      <c r="T1808" s="92" t="str">
        <f t="shared" si="405"/>
        <v/>
      </c>
      <c r="U1808" s="94" t="str">
        <f t="shared" si="398"/>
        <v/>
      </c>
      <c r="V1808" s="95" t="str">
        <f t="shared" si="399"/>
        <v/>
      </c>
      <c r="W1808" s="95" t="str">
        <f t="shared" si="406"/>
        <v/>
      </c>
      <c r="X1808" s="96" t="str">
        <f t="shared" si="407"/>
        <v/>
      </c>
    </row>
    <row r="1809" spans="1:24" ht="14.4" x14ac:dyDescent="0.3">
      <c r="A1809" s="13"/>
      <c r="B1809" s="13"/>
      <c r="C1809" s="13"/>
      <c r="D1809" s="10"/>
      <c r="E1809" s="66"/>
      <c r="J1809" s="88" t="str">
        <f t="shared" si="395"/>
        <v/>
      </c>
      <c r="K1809" s="89" t="str">
        <f t="shared" ca="1" si="396"/>
        <v/>
      </c>
      <c r="L1809" s="88" t="str">
        <f t="shared" si="400"/>
        <v/>
      </c>
      <c r="M1809" s="90" t="str">
        <f ca="1">IF(J1809="","",VALUE(LEFT(OFFSET($E$7,$H$13*($J1809-1),0),MAX(ISNUMBER(VALUE(MID(OFFSET($E$7,$H$13*($J1809-1),0),{1,2,3,4,5,6,7,8,9},1)))*{1,2,3,4,5,6,7,8,9}))))</f>
        <v/>
      </c>
      <c r="N1809" s="90" t="str">
        <f t="shared" ca="1" si="394"/>
        <v/>
      </c>
      <c r="O1809" s="91" t="str">
        <f t="shared" si="401"/>
        <v/>
      </c>
      <c r="P1809" s="91" t="str">
        <f t="shared" si="402"/>
        <v/>
      </c>
      <c r="Q1809" s="92" t="str">
        <f t="shared" si="397"/>
        <v/>
      </c>
      <c r="R1809" s="92" t="str">
        <f t="shared" si="403"/>
        <v/>
      </c>
      <c r="S1809" s="92" t="str">
        <f t="shared" si="404"/>
        <v/>
      </c>
      <c r="T1809" s="92" t="str">
        <f t="shared" si="405"/>
        <v/>
      </c>
      <c r="U1809" s="94" t="str">
        <f t="shared" si="398"/>
        <v/>
      </c>
      <c r="V1809" s="95" t="str">
        <f t="shared" si="399"/>
        <v/>
      </c>
      <c r="W1809" s="95" t="str">
        <f t="shared" si="406"/>
        <v/>
      </c>
      <c r="X1809" s="96" t="str">
        <f t="shared" si="407"/>
        <v/>
      </c>
    </row>
    <row r="1810" spans="1:24" ht="14.4" x14ac:dyDescent="0.3">
      <c r="A1810" s="13"/>
      <c r="B1810" s="13"/>
      <c r="C1810" s="13"/>
      <c r="D1810" s="10"/>
      <c r="E1810" s="66"/>
      <c r="J1810" s="88" t="str">
        <f t="shared" si="395"/>
        <v/>
      </c>
      <c r="K1810" s="89" t="str">
        <f t="shared" ca="1" si="396"/>
        <v/>
      </c>
      <c r="L1810" s="88" t="str">
        <f t="shared" si="400"/>
        <v/>
      </c>
      <c r="M1810" s="90" t="str">
        <f ca="1">IF(J1810="","",VALUE(LEFT(OFFSET($E$7,$H$13*($J1810-1),0),MAX(ISNUMBER(VALUE(MID(OFFSET($E$7,$H$13*($J1810-1),0),{1,2,3,4,5,6,7,8,9},1)))*{1,2,3,4,5,6,7,8,9}))))</f>
        <v/>
      </c>
      <c r="N1810" s="90" t="str">
        <f t="shared" ca="1" si="394"/>
        <v/>
      </c>
      <c r="O1810" s="91" t="str">
        <f t="shared" si="401"/>
        <v/>
      </c>
      <c r="P1810" s="91" t="str">
        <f t="shared" si="402"/>
        <v/>
      </c>
      <c r="Q1810" s="92" t="str">
        <f t="shared" si="397"/>
        <v/>
      </c>
      <c r="R1810" s="92" t="str">
        <f t="shared" si="403"/>
        <v/>
      </c>
      <c r="S1810" s="92" t="str">
        <f t="shared" si="404"/>
        <v/>
      </c>
      <c r="T1810" s="92" t="str">
        <f t="shared" si="405"/>
        <v/>
      </c>
      <c r="U1810" s="94" t="str">
        <f t="shared" si="398"/>
        <v/>
      </c>
      <c r="V1810" s="95" t="str">
        <f t="shared" si="399"/>
        <v/>
      </c>
      <c r="W1810" s="95" t="str">
        <f t="shared" si="406"/>
        <v/>
      </c>
      <c r="X1810" s="96" t="str">
        <f t="shared" si="407"/>
        <v/>
      </c>
    </row>
    <row r="1811" spans="1:24" ht="14.4" x14ac:dyDescent="0.3">
      <c r="A1811" s="13"/>
      <c r="B1811" s="13"/>
      <c r="C1811" s="13"/>
      <c r="D1811" s="10"/>
      <c r="E1811" s="66"/>
      <c r="J1811" s="88" t="str">
        <f t="shared" si="395"/>
        <v/>
      </c>
      <c r="K1811" s="89" t="str">
        <f t="shared" ca="1" si="396"/>
        <v/>
      </c>
      <c r="L1811" s="88" t="str">
        <f t="shared" si="400"/>
        <v/>
      </c>
      <c r="M1811" s="90" t="str">
        <f ca="1">IF(J1811="","",VALUE(LEFT(OFFSET($E$7,$H$13*($J1811-1),0),MAX(ISNUMBER(VALUE(MID(OFFSET($E$7,$H$13*($J1811-1),0),{1,2,3,4,5,6,7,8,9},1)))*{1,2,3,4,5,6,7,8,9}))))</f>
        <v/>
      </c>
      <c r="N1811" s="90" t="str">
        <f t="shared" ca="1" si="394"/>
        <v/>
      </c>
      <c r="O1811" s="91" t="str">
        <f t="shared" si="401"/>
        <v/>
      </c>
      <c r="P1811" s="91" t="str">
        <f t="shared" si="402"/>
        <v/>
      </c>
      <c r="Q1811" s="92" t="str">
        <f t="shared" si="397"/>
        <v/>
      </c>
      <c r="R1811" s="92" t="str">
        <f t="shared" si="403"/>
        <v/>
      </c>
      <c r="S1811" s="92" t="str">
        <f t="shared" si="404"/>
        <v/>
      </c>
      <c r="T1811" s="92" t="str">
        <f t="shared" si="405"/>
        <v/>
      </c>
      <c r="U1811" s="94" t="str">
        <f t="shared" si="398"/>
        <v/>
      </c>
      <c r="V1811" s="95" t="str">
        <f t="shared" si="399"/>
        <v/>
      </c>
      <c r="W1811" s="95" t="str">
        <f t="shared" si="406"/>
        <v/>
      </c>
      <c r="X1811" s="96" t="str">
        <f t="shared" si="407"/>
        <v/>
      </c>
    </row>
    <row r="1812" spans="1:24" ht="14.4" x14ac:dyDescent="0.3">
      <c r="A1812" s="13"/>
      <c r="B1812" s="13"/>
      <c r="C1812" s="13"/>
      <c r="D1812" s="10"/>
      <c r="E1812" s="66"/>
      <c r="J1812" s="88" t="str">
        <f t="shared" si="395"/>
        <v/>
      </c>
      <c r="K1812" s="89" t="str">
        <f t="shared" ca="1" si="396"/>
        <v/>
      </c>
      <c r="L1812" s="88" t="str">
        <f t="shared" si="400"/>
        <v/>
      </c>
      <c r="M1812" s="90" t="str">
        <f ca="1">IF(J1812="","",VALUE(LEFT(OFFSET($E$7,$H$13*($J1812-1),0),MAX(ISNUMBER(VALUE(MID(OFFSET($E$7,$H$13*($J1812-1),0),{1,2,3,4,5,6,7,8,9},1)))*{1,2,3,4,5,6,7,8,9}))))</f>
        <v/>
      </c>
      <c r="N1812" s="90" t="str">
        <f t="shared" ca="1" si="394"/>
        <v/>
      </c>
      <c r="O1812" s="91" t="str">
        <f t="shared" si="401"/>
        <v/>
      </c>
      <c r="P1812" s="91" t="str">
        <f t="shared" si="402"/>
        <v/>
      </c>
      <c r="Q1812" s="92" t="str">
        <f t="shared" si="397"/>
        <v/>
      </c>
      <c r="R1812" s="92" t="str">
        <f t="shared" si="403"/>
        <v/>
      </c>
      <c r="S1812" s="92" t="str">
        <f t="shared" si="404"/>
        <v/>
      </c>
      <c r="T1812" s="92" t="str">
        <f t="shared" si="405"/>
        <v/>
      </c>
      <c r="U1812" s="94" t="str">
        <f t="shared" si="398"/>
        <v/>
      </c>
      <c r="V1812" s="95" t="str">
        <f t="shared" si="399"/>
        <v/>
      </c>
      <c r="W1812" s="95" t="str">
        <f t="shared" si="406"/>
        <v/>
      </c>
      <c r="X1812" s="96" t="str">
        <f t="shared" si="407"/>
        <v/>
      </c>
    </row>
    <row r="1813" spans="1:24" ht="14.4" x14ac:dyDescent="0.3">
      <c r="A1813" s="13"/>
      <c r="B1813" s="13"/>
      <c r="C1813" s="13"/>
      <c r="D1813" s="10"/>
      <c r="E1813" s="66"/>
      <c r="J1813" s="88" t="str">
        <f t="shared" si="395"/>
        <v/>
      </c>
      <c r="K1813" s="89" t="str">
        <f t="shared" ca="1" si="396"/>
        <v/>
      </c>
      <c r="L1813" s="88" t="str">
        <f t="shared" si="400"/>
        <v/>
      </c>
      <c r="M1813" s="90" t="str">
        <f ca="1">IF(J1813="","",VALUE(LEFT(OFFSET($E$7,$H$13*($J1813-1),0),MAX(ISNUMBER(VALUE(MID(OFFSET($E$7,$H$13*($J1813-1),0),{1,2,3,4,5,6,7,8,9},1)))*{1,2,3,4,5,6,7,8,9}))))</f>
        <v/>
      </c>
      <c r="N1813" s="90" t="str">
        <f t="shared" ca="1" si="394"/>
        <v/>
      </c>
      <c r="O1813" s="91" t="str">
        <f t="shared" si="401"/>
        <v/>
      </c>
      <c r="P1813" s="91" t="str">
        <f t="shared" si="402"/>
        <v/>
      </c>
      <c r="Q1813" s="92" t="str">
        <f t="shared" si="397"/>
        <v/>
      </c>
      <c r="R1813" s="92" t="str">
        <f t="shared" si="403"/>
        <v/>
      </c>
      <c r="S1813" s="92" t="str">
        <f t="shared" si="404"/>
        <v/>
      </c>
      <c r="T1813" s="92" t="str">
        <f t="shared" si="405"/>
        <v/>
      </c>
      <c r="U1813" s="94" t="str">
        <f t="shared" si="398"/>
        <v/>
      </c>
      <c r="V1813" s="95" t="str">
        <f t="shared" si="399"/>
        <v/>
      </c>
      <c r="W1813" s="95" t="str">
        <f t="shared" si="406"/>
        <v/>
      </c>
      <c r="X1813" s="96" t="str">
        <f t="shared" si="407"/>
        <v/>
      </c>
    </row>
    <row r="1814" spans="1:24" ht="14.4" x14ac:dyDescent="0.3">
      <c r="A1814" s="13"/>
      <c r="B1814" s="13"/>
      <c r="C1814" s="13"/>
      <c r="D1814" s="10"/>
      <c r="E1814" s="66"/>
      <c r="J1814" s="88" t="str">
        <f t="shared" si="395"/>
        <v/>
      </c>
      <c r="K1814" s="89" t="str">
        <f t="shared" ca="1" si="396"/>
        <v/>
      </c>
      <c r="L1814" s="88" t="str">
        <f t="shared" si="400"/>
        <v/>
      </c>
      <c r="M1814" s="90" t="str">
        <f ca="1">IF(J1814="","",VALUE(LEFT(OFFSET($E$7,$H$13*($J1814-1),0),MAX(ISNUMBER(VALUE(MID(OFFSET($E$7,$H$13*($J1814-1),0),{1,2,3,4,5,6,7,8,9},1)))*{1,2,3,4,5,6,7,8,9}))))</f>
        <v/>
      </c>
      <c r="N1814" s="90" t="str">
        <f t="shared" ca="1" si="394"/>
        <v/>
      </c>
      <c r="O1814" s="91" t="str">
        <f t="shared" si="401"/>
        <v/>
      </c>
      <c r="P1814" s="91" t="str">
        <f t="shared" si="402"/>
        <v/>
      </c>
      <c r="Q1814" s="92" t="str">
        <f t="shared" si="397"/>
        <v/>
      </c>
      <c r="R1814" s="92" t="str">
        <f t="shared" si="403"/>
        <v/>
      </c>
      <c r="S1814" s="92" t="str">
        <f t="shared" si="404"/>
        <v/>
      </c>
      <c r="T1814" s="92" t="str">
        <f t="shared" si="405"/>
        <v/>
      </c>
      <c r="U1814" s="94" t="str">
        <f t="shared" si="398"/>
        <v/>
      </c>
      <c r="V1814" s="95" t="str">
        <f t="shared" si="399"/>
        <v/>
      </c>
      <c r="W1814" s="95" t="str">
        <f t="shared" si="406"/>
        <v/>
      </c>
      <c r="X1814" s="96" t="str">
        <f t="shared" si="407"/>
        <v/>
      </c>
    </row>
    <row r="1815" spans="1:24" ht="14.4" x14ac:dyDescent="0.3">
      <c r="A1815" s="13"/>
      <c r="B1815" s="13"/>
      <c r="C1815" s="13"/>
      <c r="D1815" s="10"/>
      <c r="E1815" s="66"/>
      <c r="J1815" s="88" t="str">
        <f t="shared" si="395"/>
        <v/>
      </c>
      <c r="K1815" s="89" t="str">
        <f t="shared" ca="1" si="396"/>
        <v/>
      </c>
      <c r="L1815" s="88" t="str">
        <f t="shared" si="400"/>
        <v/>
      </c>
      <c r="M1815" s="90" t="str">
        <f ca="1">IF(J1815="","",VALUE(LEFT(OFFSET($E$7,$H$13*($J1815-1),0),MAX(ISNUMBER(VALUE(MID(OFFSET($E$7,$H$13*($J1815-1),0),{1,2,3,4,5,6,7,8,9},1)))*{1,2,3,4,5,6,7,8,9}))))</f>
        <v/>
      </c>
      <c r="N1815" s="90" t="str">
        <f t="shared" ca="1" si="394"/>
        <v/>
      </c>
      <c r="O1815" s="91" t="str">
        <f t="shared" si="401"/>
        <v/>
      </c>
      <c r="P1815" s="91" t="str">
        <f t="shared" si="402"/>
        <v/>
      </c>
      <c r="Q1815" s="92" t="str">
        <f t="shared" si="397"/>
        <v/>
      </c>
      <c r="R1815" s="92" t="str">
        <f t="shared" si="403"/>
        <v/>
      </c>
      <c r="S1815" s="92" t="str">
        <f t="shared" si="404"/>
        <v/>
      </c>
      <c r="T1815" s="92" t="str">
        <f t="shared" si="405"/>
        <v/>
      </c>
      <c r="U1815" s="94" t="str">
        <f t="shared" si="398"/>
        <v/>
      </c>
      <c r="V1815" s="95" t="str">
        <f t="shared" si="399"/>
        <v/>
      </c>
      <c r="W1815" s="95" t="str">
        <f t="shared" si="406"/>
        <v/>
      </c>
      <c r="X1815" s="96" t="str">
        <f t="shared" si="407"/>
        <v/>
      </c>
    </row>
    <row r="1816" spans="1:24" ht="14.4" x14ac:dyDescent="0.3">
      <c r="A1816" s="13"/>
      <c r="B1816" s="13"/>
      <c r="C1816" s="13"/>
      <c r="D1816" s="10"/>
      <c r="E1816" s="66"/>
      <c r="J1816" s="88" t="str">
        <f t="shared" si="395"/>
        <v/>
      </c>
      <c r="K1816" s="89" t="str">
        <f t="shared" ca="1" si="396"/>
        <v/>
      </c>
      <c r="L1816" s="88" t="str">
        <f t="shared" si="400"/>
        <v/>
      </c>
      <c r="M1816" s="90" t="str">
        <f ca="1">IF(J1816="","",VALUE(LEFT(OFFSET($E$7,$H$13*($J1816-1),0),MAX(ISNUMBER(VALUE(MID(OFFSET($E$7,$H$13*($J1816-1),0),{1,2,3,4,5,6,7,8,9},1)))*{1,2,3,4,5,6,7,8,9}))))</f>
        <v/>
      </c>
      <c r="N1816" s="90" t="str">
        <f t="shared" ca="1" si="394"/>
        <v/>
      </c>
      <c r="O1816" s="91" t="str">
        <f t="shared" si="401"/>
        <v/>
      </c>
      <c r="P1816" s="91" t="str">
        <f t="shared" si="402"/>
        <v/>
      </c>
      <c r="Q1816" s="92" t="str">
        <f t="shared" si="397"/>
        <v/>
      </c>
      <c r="R1816" s="92" t="str">
        <f t="shared" si="403"/>
        <v/>
      </c>
      <c r="S1816" s="92" t="str">
        <f t="shared" si="404"/>
        <v/>
      </c>
      <c r="T1816" s="92" t="str">
        <f t="shared" si="405"/>
        <v/>
      </c>
      <c r="U1816" s="94" t="str">
        <f t="shared" si="398"/>
        <v/>
      </c>
      <c r="V1816" s="95" t="str">
        <f t="shared" si="399"/>
        <v/>
      </c>
      <c r="W1816" s="95" t="str">
        <f t="shared" si="406"/>
        <v/>
      </c>
      <c r="X1816" s="96" t="str">
        <f t="shared" si="407"/>
        <v/>
      </c>
    </row>
    <row r="1817" spans="1:24" ht="14.4" x14ac:dyDescent="0.3">
      <c r="A1817" s="13"/>
      <c r="B1817" s="13"/>
      <c r="C1817" s="13"/>
      <c r="D1817" s="10"/>
      <c r="E1817" s="66"/>
      <c r="J1817" s="88" t="str">
        <f t="shared" si="395"/>
        <v/>
      </c>
      <c r="K1817" s="89" t="str">
        <f t="shared" ca="1" si="396"/>
        <v/>
      </c>
      <c r="L1817" s="88" t="str">
        <f t="shared" si="400"/>
        <v/>
      </c>
      <c r="M1817" s="90" t="str">
        <f ca="1">IF(J1817="","",VALUE(LEFT(OFFSET($E$7,$H$13*($J1817-1),0),MAX(ISNUMBER(VALUE(MID(OFFSET($E$7,$H$13*($J1817-1),0),{1,2,3,4,5,6,7,8,9},1)))*{1,2,3,4,5,6,7,8,9}))))</f>
        <v/>
      </c>
      <c r="N1817" s="90" t="str">
        <f t="shared" ca="1" si="394"/>
        <v/>
      </c>
      <c r="O1817" s="91" t="str">
        <f t="shared" si="401"/>
        <v/>
      </c>
      <c r="P1817" s="91" t="str">
        <f t="shared" si="402"/>
        <v/>
      </c>
      <c r="Q1817" s="92" t="str">
        <f t="shared" si="397"/>
        <v/>
      </c>
      <c r="R1817" s="92" t="str">
        <f t="shared" si="403"/>
        <v/>
      </c>
      <c r="S1817" s="92" t="str">
        <f t="shared" si="404"/>
        <v/>
      </c>
      <c r="T1817" s="92" t="str">
        <f t="shared" si="405"/>
        <v/>
      </c>
      <c r="U1817" s="94" t="str">
        <f t="shared" si="398"/>
        <v/>
      </c>
      <c r="V1817" s="95" t="str">
        <f t="shared" si="399"/>
        <v/>
      </c>
      <c r="W1817" s="95" t="str">
        <f t="shared" si="406"/>
        <v/>
      </c>
      <c r="X1817" s="96" t="str">
        <f t="shared" si="407"/>
        <v/>
      </c>
    </row>
    <row r="1818" spans="1:24" ht="14.4" x14ac:dyDescent="0.3">
      <c r="A1818" s="13"/>
      <c r="B1818" s="13"/>
      <c r="C1818" s="13"/>
      <c r="D1818" s="10"/>
      <c r="E1818" s="66"/>
      <c r="J1818" s="88" t="str">
        <f t="shared" si="395"/>
        <v/>
      </c>
      <c r="K1818" s="89" t="str">
        <f t="shared" ca="1" si="396"/>
        <v/>
      </c>
      <c r="L1818" s="88" t="str">
        <f t="shared" si="400"/>
        <v/>
      </c>
      <c r="M1818" s="90" t="str">
        <f ca="1">IF(J1818="","",VALUE(LEFT(OFFSET($E$7,$H$13*($J1818-1),0),MAX(ISNUMBER(VALUE(MID(OFFSET($E$7,$H$13*($J1818-1),0),{1,2,3,4,5,6,7,8,9},1)))*{1,2,3,4,5,6,7,8,9}))))</f>
        <v/>
      </c>
      <c r="N1818" s="90" t="str">
        <f t="shared" ca="1" si="394"/>
        <v/>
      </c>
      <c r="O1818" s="91" t="str">
        <f t="shared" si="401"/>
        <v/>
      </c>
      <c r="P1818" s="91" t="str">
        <f t="shared" si="402"/>
        <v/>
      </c>
      <c r="Q1818" s="92" t="str">
        <f t="shared" si="397"/>
        <v/>
      </c>
      <c r="R1818" s="92" t="str">
        <f t="shared" si="403"/>
        <v/>
      </c>
      <c r="S1818" s="92" t="str">
        <f t="shared" si="404"/>
        <v/>
      </c>
      <c r="T1818" s="92" t="str">
        <f t="shared" si="405"/>
        <v/>
      </c>
      <c r="U1818" s="94" t="str">
        <f t="shared" si="398"/>
        <v/>
      </c>
      <c r="V1818" s="95" t="str">
        <f t="shared" si="399"/>
        <v/>
      </c>
      <c r="W1818" s="95" t="str">
        <f t="shared" si="406"/>
        <v/>
      </c>
      <c r="X1818" s="96" t="str">
        <f t="shared" si="407"/>
        <v/>
      </c>
    </row>
    <row r="1819" spans="1:24" ht="14.4" x14ac:dyDescent="0.3">
      <c r="A1819" s="13"/>
      <c r="B1819" s="13"/>
      <c r="C1819" s="13"/>
      <c r="D1819" s="10"/>
      <c r="E1819" s="66"/>
      <c r="J1819" s="88" t="str">
        <f t="shared" si="395"/>
        <v/>
      </c>
      <c r="K1819" s="89" t="str">
        <f t="shared" ca="1" si="396"/>
        <v/>
      </c>
      <c r="L1819" s="88" t="str">
        <f t="shared" si="400"/>
        <v/>
      </c>
      <c r="M1819" s="90" t="str">
        <f ca="1">IF(J1819="","",VALUE(LEFT(OFFSET($E$7,$H$13*($J1819-1),0),MAX(ISNUMBER(VALUE(MID(OFFSET($E$7,$H$13*($J1819-1),0),{1,2,3,4,5,6,7,8,9},1)))*{1,2,3,4,5,6,7,8,9}))))</f>
        <v/>
      </c>
      <c r="N1819" s="90" t="str">
        <f t="shared" ca="1" si="394"/>
        <v/>
      </c>
      <c r="O1819" s="91" t="str">
        <f t="shared" si="401"/>
        <v/>
      </c>
      <c r="P1819" s="91" t="str">
        <f t="shared" si="402"/>
        <v/>
      </c>
      <c r="Q1819" s="92" t="str">
        <f t="shared" si="397"/>
        <v/>
      </c>
      <c r="R1819" s="92" t="str">
        <f t="shared" si="403"/>
        <v/>
      </c>
      <c r="S1819" s="92" t="str">
        <f t="shared" si="404"/>
        <v/>
      </c>
      <c r="T1819" s="92" t="str">
        <f t="shared" si="405"/>
        <v/>
      </c>
      <c r="U1819" s="94" t="str">
        <f t="shared" si="398"/>
        <v/>
      </c>
      <c r="V1819" s="95" t="str">
        <f t="shared" si="399"/>
        <v/>
      </c>
      <c r="W1819" s="95" t="str">
        <f t="shared" si="406"/>
        <v/>
      </c>
      <c r="X1819" s="96" t="str">
        <f t="shared" si="407"/>
        <v/>
      </c>
    </row>
    <row r="1820" spans="1:24" ht="14.4" x14ac:dyDescent="0.3">
      <c r="A1820" s="13"/>
      <c r="B1820" s="13"/>
      <c r="C1820" s="13"/>
      <c r="D1820" s="10"/>
      <c r="E1820" s="66"/>
      <c r="J1820" s="88" t="str">
        <f t="shared" si="395"/>
        <v/>
      </c>
      <c r="K1820" s="89" t="str">
        <f t="shared" ca="1" si="396"/>
        <v/>
      </c>
      <c r="L1820" s="88" t="str">
        <f t="shared" si="400"/>
        <v/>
      </c>
      <c r="M1820" s="90" t="str">
        <f ca="1">IF(J1820="","",VALUE(LEFT(OFFSET($E$7,$H$13*($J1820-1),0),MAX(ISNUMBER(VALUE(MID(OFFSET($E$7,$H$13*($J1820-1),0),{1,2,3,4,5,6,7,8,9},1)))*{1,2,3,4,5,6,7,8,9}))))</f>
        <v/>
      </c>
      <c r="N1820" s="90" t="str">
        <f t="shared" ca="1" si="394"/>
        <v/>
      </c>
      <c r="O1820" s="91" t="str">
        <f t="shared" si="401"/>
        <v/>
      </c>
      <c r="P1820" s="91" t="str">
        <f t="shared" si="402"/>
        <v/>
      </c>
      <c r="Q1820" s="92" t="str">
        <f t="shared" si="397"/>
        <v/>
      </c>
      <c r="R1820" s="92" t="str">
        <f t="shared" si="403"/>
        <v/>
      </c>
      <c r="S1820" s="92" t="str">
        <f t="shared" si="404"/>
        <v/>
      </c>
      <c r="T1820" s="92" t="str">
        <f t="shared" si="405"/>
        <v/>
      </c>
      <c r="U1820" s="94" t="str">
        <f t="shared" si="398"/>
        <v/>
      </c>
      <c r="V1820" s="95" t="str">
        <f t="shared" si="399"/>
        <v/>
      </c>
      <c r="W1820" s="95" t="str">
        <f t="shared" si="406"/>
        <v/>
      </c>
      <c r="X1820" s="96" t="str">
        <f t="shared" si="407"/>
        <v/>
      </c>
    </row>
    <row r="1821" spans="1:24" ht="14.4" x14ac:dyDescent="0.3">
      <c r="A1821" s="13"/>
      <c r="B1821" s="13"/>
      <c r="C1821" s="13"/>
      <c r="D1821" s="10"/>
      <c r="E1821" s="66"/>
      <c r="J1821" s="88" t="str">
        <f t="shared" si="395"/>
        <v/>
      </c>
      <c r="K1821" s="89" t="str">
        <f t="shared" ca="1" si="396"/>
        <v/>
      </c>
      <c r="L1821" s="88" t="str">
        <f t="shared" si="400"/>
        <v/>
      </c>
      <c r="M1821" s="90" t="str">
        <f ca="1">IF(J1821="","",VALUE(LEFT(OFFSET($E$7,$H$13*($J1821-1),0),MAX(ISNUMBER(VALUE(MID(OFFSET($E$7,$H$13*($J1821-1),0),{1,2,3,4,5,6,7,8,9},1)))*{1,2,3,4,5,6,7,8,9}))))</f>
        <v/>
      </c>
      <c r="N1821" s="90" t="str">
        <f t="shared" ca="1" si="394"/>
        <v/>
      </c>
      <c r="O1821" s="91" t="str">
        <f t="shared" si="401"/>
        <v/>
      </c>
      <c r="P1821" s="91" t="str">
        <f t="shared" si="402"/>
        <v/>
      </c>
      <c r="Q1821" s="92" t="str">
        <f t="shared" si="397"/>
        <v/>
      </c>
      <c r="R1821" s="92" t="str">
        <f t="shared" si="403"/>
        <v/>
      </c>
      <c r="S1821" s="92" t="str">
        <f t="shared" si="404"/>
        <v/>
      </c>
      <c r="T1821" s="92" t="str">
        <f t="shared" si="405"/>
        <v/>
      </c>
      <c r="U1821" s="94" t="str">
        <f t="shared" si="398"/>
        <v/>
      </c>
      <c r="V1821" s="95" t="str">
        <f t="shared" si="399"/>
        <v/>
      </c>
      <c r="W1821" s="95" t="str">
        <f t="shared" si="406"/>
        <v/>
      </c>
      <c r="X1821" s="96" t="str">
        <f t="shared" si="407"/>
        <v/>
      </c>
    </row>
    <row r="1822" spans="1:24" ht="14.4" x14ac:dyDescent="0.3">
      <c r="A1822" s="13"/>
      <c r="B1822" s="13"/>
      <c r="C1822" s="13"/>
      <c r="D1822" s="10"/>
      <c r="E1822" s="66"/>
      <c r="J1822" s="88" t="str">
        <f t="shared" si="395"/>
        <v/>
      </c>
      <c r="K1822" s="89" t="str">
        <f t="shared" ca="1" si="396"/>
        <v/>
      </c>
      <c r="L1822" s="88" t="str">
        <f t="shared" si="400"/>
        <v/>
      </c>
      <c r="M1822" s="90" t="str">
        <f ca="1">IF(J1822="","",VALUE(LEFT(OFFSET($E$7,$H$13*($J1822-1),0),MAX(ISNUMBER(VALUE(MID(OFFSET($E$7,$H$13*($J1822-1),0),{1,2,3,4,5,6,7,8,9},1)))*{1,2,3,4,5,6,7,8,9}))))</f>
        <v/>
      </c>
      <c r="N1822" s="90" t="str">
        <f t="shared" ca="1" si="394"/>
        <v/>
      </c>
      <c r="O1822" s="91" t="str">
        <f t="shared" si="401"/>
        <v/>
      </c>
      <c r="P1822" s="91" t="str">
        <f t="shared" si="402"/>
        <v/>
      </c>
      <c r="Q1822" s="92" t="str">
        <f t="shared" si="397"/>
        <v/>
      </c>
      <c r="R1822" s="92" t="str">
        <f t="shared" si="403"/>
        <v/>
      </c>
      <c r="S1822" s="92" t="str">
        <f t="shared" si="404"/>
        <v/>
      </c>
      <c r="T1822" s="92" t="str">
        <f t="shared" si="405"/>
        <v/>
      </c>
      <c r="U1822" s="94" t="str">
        <f t="shared" si="398"/>
        <v/>
      </c>
      <c r="V1822" s="95" t="str">
        <f t="shared" si="399"/>
        <v/>
      </c>
      <c r="W1822" s="95" t="str">
        <f t="shared" si="406"/>
        <v/>
      </c>
      <c r="X1822" s="96" t="str">
        <f t="shared" si="407"/>
        <v/>
      </c>
    </row>
    <row r="1823" spans="1:24" ht="14.4" x14ac:dyDescent="0.3">
      <c r="A1823" s="13"/>
      <c r="B1823" s="13"/>
      <c r="C1823" s="13"/>
      <c r="D1823" s="10"/>
      <c r="E1823" s="66"/>
      <c r="J1823" s="88" t="str">
        <f t="shared" si="395"/>
        <v/>
      </c>
      <c r="K1823" s="89" t="str">
        <f t="shared" ca="1" si="396"/>
        <v/>
      </c>
      <c r="L1823" s="88" t="str">
        <f t="shared" si="400"/>
        <v/>
      </c>
      <c r="M1823" s="90" t="str">
        <f ca="1">IF(J1823="","",VALUE(LEFT(OFFSET($E$7,$H$13*($J1823-1),0),MAX(ISNUMBER(VALUE(MID(OFFSET($E$7,$H$13*($J1823-1),0),{1,2,3,4,5,6,7,8,9},1)))*{1,2,3,4,5,6,7,8,9}))))</f>
        <v/>
      </c>
      <c r="N1823" s="90" t="str">
        <f t="shared" ca="1" si="394"/>
        <v/>
      </c>
      <c r="O1823" s="91" t="str">
        <f t="shared" si="401"/>
        <v/>
      </c>
      <c r="P1823" s="91" t="str">
        <f t="shared" si="402"/>
        <v/>
      </c>
      <c r="Q1823" s="92" t="str">
        <f t="shared" si="397"/>
        <v/>
      </c>
      <c r="R1823" s="92" t="str">
        <f t="shared" si="403"/>
        <v/>
      </c>
      <c r="S1823" s="92" t="str">
        <f t="shared" si="404"/>
        <v/>
      </c>
      <c r="T1823" s="92" t="str">
        <f t="shared" si="405"/>
        <v/>
      </c>
      <c r="U1823" s="94" t="str">
        <f t="shared" si="398"/>
        <v/>
      </c>
      <c r="V1823" s="95" t="str">
        <f t="shared" si="399"/>
        <v/>
      </c>
      <c r="W1823" s="95" t="str">
        <f t="shared" si="406"/>
        <v/>
      </c>
      <c r="X1823" s="96" t="str">
        <f t="shared" si="407"/>
        <v/>
      </c>
    </row>
    <row r="1824" spans="1:24" ht="14.4" x14ac:dyDescent="0.3">
      <c r="A1824" s="13"/>
      <c r="B1824" s="13"/>
      <c r="C1824" s="13"/>
      <c r="D1824" s="10"/>
      <c r="E1824" s="66"/>
      <c r="J1824" s="88" t="str">
        <f t="shared" si="395"/>
        <v/>
      </c>
      <c r="K1824" s="89" t="str">
        <f t="shared" ca="1" si="396"/>
        <v/>
      </c>
      <c r="L1824" s="88" t="str">
        <f t="shared" si="400"/>
        <v/>
      </c>
      <c r="M1824" s="90" t="str">
        <f ca="1">IF(J1824="","",VALUE(LEFT(OFFSET($E$7,$H$13*($J1824-1),0),MAX(ISNUMBER(VALUE(MID(OFFSET($E$7,$H$13*($J1824-1),0),{1,2,3,4,5,6,7,8,9},1)))*{1,2,3,4,5,6,7,8,9}))))</f>
        <v/>
      </c>
      <c r="N1824" s="90" t="str">
        <f t="shared" ca="1" si="394"/>
        <v/>
      </c>
      <c r="O1824" s="91" t="str">
        <f t="shared" si="401"/>
        <v/>
      </c>
      <c r="P1824" s="91" t="str">
        <f t="shared" si="402"/>
        <v/>
      </c>
      <c r="Q1824" s="92" t="str">
        <f t="shared" si="397"/>
        <v/>
      </c>
      <c r="R1824" s="92" t="str">
        <f t="shared" si="403"/>
        <v/>
      </c>
      <c r="S1824" s="92" t="str">
        <f t="shared" si="404"/>
        <v/>
      </c>
      <c r="T1824" s="92" t="str">
        <f t="shared" si="405"/>
        <v/>
      </c>
      <c r="U1824" s="94" t="str">
        <f t="shared" si="398"/>
        <v/>
      </c>
      <c r="V1824" s="95" t="str">
        <f t="shared" si="399"/>
        <v/>
      </c>
      <c r="W1824" s="95" t="str">
        <f t="shared" si="406"/>
        <v/>
      </c>
      <c r="X1824" s="96" t="str">
        <f t="shared" si="407"/>
        <v/>
      </c>
    </row>
    <row r="1825" spans="1:24" ht="14.4" x14ac:dyDescent="0.3">
      <c r="A1825" s="13"/>
      <c r="B1825" s="13"/>
      <c r="C1825" s="13"/>
      <c r="D1825" s="10"/>
      <c r="E1825" s="66"/>
      <c r="J1825" s="88" t="str">
        <f t="shared" si="395"/>
        <v/>
      </c>
      <c r="K1825" s="89" t="str">
        <f t="shared" ca="1" si="396"/>
        <v/>
      </c>
      <c r="L1825" s="88" t="str">
        <f t="shared" si="400"/>
        <v/>
      </c>
      <c r="M1825" s="90" t="str">
        <f ca="1">IF(J1825="","",VALUE(LEFT(OFFSET($E$7,$H$13*($J1825-1),0),MAX(ISNUMBER(VALUE(MID(OFFSET($E$7,$H$13*($J1825-1),0),{1,2,3,4,5,6,7,8,9},1)))*{1,2,3,4,5,6,7,8,9}))))</f>
        <v/>
      </c>
      <c r="N1825" s="90" t="str">
        <f t="shared" ca="1" si="394"/>
        <v/>
      </c>
      <c r="O1825" s="91" t="str">
        <f t="shared" si="401"/>
        <v/>
      </c>
      <c r="P1825" s="91" t="str">
        <f t="shared" si="402"/>
        <v/>
      </c>
      <c r="Q1825" s="92" t="str">
        <f t="shared" si="397"/>
        <v/>
      </c>
      <c r="R1825" s="92" t="str">
        <f t="shared" si="403"/>
        <v/>
      </c>
      <c r="S1825" s="92" t="str">
        <f t="shared" si="404"/>
        <v/>
      </c>
      <c r="T1825" s="92" t="str">
        <f t="shared" si="405"/>
        <v/>
      </c>
      <c r="U1825" s="94" t="str">
        <f t="shared" si="398"/>
        <v/>
      </c>
      <c r="V1825" s="95" t="str">
        <f t="shared" si="399"/>
        <v/>
      </c>
      <c r="W1825" s="95" t="str">
        <f t="shared" si="406"/>
        <v/>
      </c>
      <c r="X1825" s="96" t="str">
        <f t="shared" si="407"/>
        <v/>
      </c>
    </row>
    <row r="1826" spans="1:24" ht="14.4" x14ac:dyDescent="0.3">
      <c r="A1826" s="13"/>
      <c r="B1826" s="13"/>
      <c r="C1826" s="13"/>
      <c r="D1826" s="10"/>
      <c r="E1826" s="66"/>
      <c r="J1826" s="88" t="str">
        <f t="shared" si="395"/>
        <v/>
      </c>
      <c r="K1826" s="89" t="str">
        <f t="shared" ca="1" si="396"/>
        <v/>
      </c>
      <c r="L1826" s="88" t="str">
        <f t="shared" si="400"/>
        <v/>
      </c>
      <c r="M1826" s="90" t="str">
        <f ca="1">IF(J1826="","",VALUE(LEFT(OFFSET($E$7,$H$13*($J1826-1),0),MAX(ISNUMBER(VALUE(MID(OFFSET($E$7,$H$13*($J1826-1),0),{1,2,3,4,5,6,7,8,9},1)))*{1,2,3,4,5,6,7,8,9}))))</f>
        <v/>
      </c>
      <c r="N1826" s="90" t="str">
        <f t="shared" ca="1" si="394"/>
        <v/>
      </c>
      <c r="O1826" s="91" t="str">
        <f t="shared" si="401"/>
        <v/>
      </c>
      <c r="P1826" s="91" t="str">
        <f t="shared" si="402"/>
        <v/>
      </c>
      <c r="Q1826" s="92" t="str">
        <f t="shared" si="397"/>
        <v/>
      </c>
      <c r="R1826" s="92" t="str">
        <f t="shared" si="403"/>
        <v/>
      </c>
      <c r="S1826" s="92" t="str">
        <f t="shared" si="404"/>
        <v/>
      </c>
      <c r="T1826" s="92" t="str">
        <f t="shared" si="405"/>
        <v/>
      </c>
      <c r="U1826" s="94" t="str">
        <f t="shared" si="398"/>
        <v/>
      </c>
      <c r="V1826" s="95" t="str">
        <f t="shared" si="399"/>
        <v/>
      </c>
      <c r="W1826" s="95" t="str">
        <f t="shared" si="406"/>
        <v/>
      </c>
      <c r="X1826" s="96" t="str">
        <f t="shared" si="407"/>
        <v/>
      </c>
    </row>
    <row r="1827" spans="1:24" ht="14.4" x14ac:dyDescent="0.3">
      <c r="A1827" s="13"/>
      <c r="B1827" s="13"/>
      <c r="C1827" s="13"/>
      <c r="D1827" s="10"/>
      <c r="E1827" s="66"/>
      <c r="J1827" s="88" t="str">
        <f t="shared" si="395"/>
        <v/>
      </c>
      <c r="K1827" s="89" t="str">
        <f t="shared" ca="1" si="396"/>
        <v/>
      </c>
      <c r="L1827" s="88" t="str">
        <f t="shared" si="400"/>
        <v/>
      </c>
      <c r="M1827" s="90" t="str">
        <f ca="1">IF(J1827="","",VALUE(LEFT(OFFSET($E$7,$H$13*($J1827-1),0),MAX(ISNUMBER(VALUE(MID(OFFSET($E$7,$H$13*($J1827-1),0),{1,2,3,4,5,6,7,8,9},1)))*{1,2,3,4,5,6,7,8,9}))))</f>
        <v/>
      </c>
      <c r="N1827" s="90" t="str">
        <f t="shared" ca="1" si="394"/>
        <v/>
      </c>
      <c r="O1827" s="91" t="str">
        <f t="shared" si="401"/>
        <v/>
      </c>
      <c r="P1827" s="91" t="str">
        <f t="shared" si="402"/>
        <v/>
      </c>
      <c r="Q1827" s="92" t="str">
        <f t="shared" si="397"/>
        <v/>
      </c>
      <c r="R1827" s="92" t="str">
        <f t="shared" si="403"/>
        <v/>
      </c>
      <c r="S1827" s="92" t="str">
        <f t="shared" si="404"/>
        <v/>
      </c>
      <c r="T1827" s="92" t="str">
        <f t="shared" si="405"/>
        <v/>
      </c>
      <c r="U1827" s="94" t="str">
        <f t="shared" si="398"/>
        <v/>
      </c>
      <c r="V1827" s="95" t="str">
        <f t="shared" si="399"/>
        <v/>
      </c>
      <c r="W1827" s="95" t="str">
        <f t="shared" si="406"/>
        <v/>
      </c>
      <c r="X1827" s="96" t="str">
        <f t="shared" si="407"/>
        <v/>
      </c>
    </row>
    <row r="1828" spans="1:24" ht="14.4" x14ac:dyDescent="0.3">
      <c r="A1828" s="13"/>
      <c r="B1828" s="13"/>
      <c r="C1828" s="13"/>
      <c r="D1828" s="10"/>
      <c r="E1828" s="66"/>
      <c r="J1828" s="88" t="str">
        <f t="shared" si="395"/>
        <v/>
      </c>
      <c r="K1828" s="89" t="str">
        <f t="shared" ca="1" si="396"/>
        <v/>
      </c>
      <c r="L1828" s="88" t="str">
        <f t="shared" si="400"/>
        <v/>
      </c>
      <c r="M1828" s="90" t="str">
        <f ca="1">IF(J1828="","",VALUE(LEFT(OFFSET($E$7,$H$13*($J1828-1),0),MAX(ISNUMBER(VALUE(MID(OFFSET($E$7,$H$13*($J1828-1),0),{1,2,3,4,5,6,7,8,9},1)))*{1,2,3,4,5,6,7,8,9}))))</f>
        <v/>
      </c>
      <c r="N1828" s="90" t="str">
        <f t="shared" ca="1" si="394"/>
        <v/>
      </c>
      <c r="O1828" s="91" t="str">
        <f t="shared" si="401"/>
        <v/>
      </c>
      <c r="P1828" s="91" t="str">
        <f t="shared" si="402"/>
        <v/>
      </c>
      <c r="Q1828" s="92" t="str">
        <f t="shared" si="397"/>
        <v/>
      </c>
      <c r="R1828" s="92" t="str">
        <f t="shared" si="403"/>
        <v/>
      </c>
      <c r="S1828" s="92" t="str">
        <f t="shared" si="404"/>
        <v/>
      </c>
      <c r="T1828" s="92" t="str">
        <f t="shared" si="405"/>
        <v/>
      </c>
      <c r="U1828" s="94" t="str">
        <f t="shared" si="398"/>
        <v/>
      </c>
      <c r="V1828" s="95" t="str">
        <f t="shared" si="399"/>
        <v/>
      </c>
      <c r="W1828" s="95" t="str">
        <f t="shared" si="406"/>
        <v/>
      </c>
      <c r="X1828" s="96" t="str">
        <f t="shared" si="407"/>
        <v/>
      </c>
    </row>
    <row r="1829" spans="1:24" ht="14.4" x14ac:dyDescent="0.3">
      <c r="A1829" s="13"/>
      <c r="B1829" s="13"/>
      <c r="C1829" s="13"/>
      <c r="D1829" s="10"/>
      <c r="E1829" s="66"/>
      <c r="J1829" s="88" t="str">
        <f t="shared" si="395"/>
        <v/>
      </c>
      <c r="K1829" s="89" t="str">
        <f t="shared" ca="1" si="396"/>
        <v/>
      </c>
      <c r="L1829" s="88" t="str">
        <f t="shared" si="400"/>
        <v/>
      </c>
      <c r="M1829" s="90" t="str">
        <f ca="1">IF(J1829="","",VALUE(LEFT(OFFSET($E$7,$H$13*($J1829-1),0),MAX(ISNUMBER(VALUE(MID(OFFSET($E$7,$H$13*($J1829-1),0),{1,2,3,4,5,6,7,8,9},1)))*{1,2,3,4,5,6,7,8,9}))))</f>
        <v/>
      </c>
      <c r="N1829" s="90" t="str">
        <f t="shared" ca="1" si="394"/>
        <v/>
      </c>
      <c r="O1829" s="91" t="str">
        <f t="shared" si="401"/>
        <v/>
      </c>
      <c r="P1829" s="91" t="str">
        <f t="shared" si="402"/>
        <v/>
      </c>
      <c r="Q1829" s="92" t="str">
        <f t="shared" si="397"/>
        <v/>
      </c>
      <c r="R1829" s="92" t="str">
        <f t="shared" si="403"/>
        <v/>
      </c>
      <c r="S1829" s="92" t="str">
        <f t="shared" si="404"/>
        <v/>
      </c>
      <c r="T1829" s="92" t="str">
        <f t="shared" si="405"/>
        <v/>
      </c>
      <c r="U1829" s="94" t="str">
        <f t="shared" si="398"/>
        <v/>
      </c>
      <c r="V1829" s="95" t="str">
        <f t="shared" si="399"/>
        <v/>
      </c>
      <c r="W1829" s="95" t="str">
        <f t="shared" si="406"/>
        <v/>
      </c>
      <c r="X1829" s="96" t="str">
        <f t="shared" si="407"/>
        <v/>
      </c>
    </row>
    <row r="1830" spans="1:24" ht="14.4" x14ac:dyDescent="0.3">
      <c r="A1830" s="13"/>
      <c r="B1830" s="13"/>
      <c r="C1830" s="13"/>
      <c r="D1830" s="10"/>
      <c r="E1830" s="66"/>
      <c r="J1830" s="88" t="str">
        <f t="shared" si="395"/>
        <v/>
      </c>
      <c r="K1830" s="89" t="str">
        <f t="shared" ca="1" si="396"/>
        <v/>
      </c>
      <c r="L1830" s="88" t="str">
        <f t="shared" si="400"/>
        <v/>
      </c>
      <c r="M1830" s="90" t="str">
        <f ca="1">IF(J1830="","",VALUE(LEFT(OFFSET($E$7,$H$13*($J1830-1),0),MAX(ISNUMBER(VALUE(MID(OFFSET($E$7,$H$13*($J1830-1),0),{1,2,3,4,5,6,7,8,9},1)))*{1,2,3,4,5,6,7,8,9}))))</f>
        <v/>
      </c>
      <c r="N1830" s="90" t="str">
        <f t="shared" ca="1" si="394"/>
        <v/>
      </c>
      <c r="O1830" s="91" t="str">
        <f t="shared" si="401"/>
        <v/>
      </c>
      <c r="P1830" s="91" t="str">
        <f t="shared" si="402"/>
        <v/>
      </c>
      <c r="Q1830" s="92" t="str">
        <f t="shared" si="397"/>
        <v/>
      </c>
      <c r="R1830" s="92" t="str">
        <f t="shared" si="403"/>
        <v/>
      </c>
      <c r="S1830" s="92" t="str">
        <f t="shared" si="404"/>
        <v/>
      </c>
      <c r="T1830" s="92" t="str">
        <f t="shared" si="405"/>
        <v/>
      </c>
      <c r="U1830" s="94" t="str">
        <f t="shared" si="398"/>
        <v/>
      </c>
      <c r="V1830" s="95" t="str">
        <f t="shared" si="399"/>
        <v/>
      </c>
      <c r="W1830" s="95" t="str">
        <f t="shared" si="406"/>
        <v/>
      </c>
      <c r="X1830" s="96" t="str">
        <f t="shared" si="407"/>
        <v/>
      </c>
    </row>
    <row r="1831" spans="1:24" ht="14.4" x14ac:dyDescent="0.3">
      <c r="A1831" s="13"/>
      <c r="B1831" s="13"/>
      <c r="C1831" s="13"/>
      <c r="D1831" s="10"/>
      <c r="E1831" s="66"/>
      <c r="J1831" s="88" t="str">
        <f t="shared" si="395"/>
        <v/>
      </c>
      <c r="K1831" s="89" t="str">
        <f t="shared" ca="1" si="396"/>
        <v/>
      </c>
      <c r="L1831" s="88" t="str">
        <f t="shared" si="400"/>
        <v/>
      </c>
      <c r="M1831" s="90" t="str">
        <f ca="1">IF(J1831="","",VALUE(LEFT(OFFSET($E$7,$H$13*($J1831-1),0),MAX(ISNUMBER(VALUE(MID(OFFSET($E$7,$H$13*($J1831-1),0),{1,2,3,4,5,6,7,8,9},1)))*{1,2,3,4,5,6,7,8,9}))))</f>
        <v/>
      </c>
      <c r="N1831" s="90" t="str">
        <f t="shared" ca="1" si="394"/>
        <v/>
      </c>
      <c r="O1831" s="91" t="str">
        <f t="shared" si="401"/>
        <v/>
      </c>
      <c r="P1831" s="91" t="str">
        <f t="shared" si="402"/>
        <v/>
      </c>
      <c r="Q1831" s="92" t="str">
        <f t="shared" si="397"/>
        <v/>
      </c>
      <c r="R1831" s="92" t="str">
        <f t="shared" si="403"/>
        <v/>
      </c>
      <c r="S1831" s="92" t="str">
        <f t="shared" si="404"/>
        <v/>
      </c>
      <c r="T1831" s="92" t="str">
        <f t="shared" si="405"/>
        <v/>
      </c>
      <c r="U1831" s="94" t="str">
        <f t="shared" si="398"/>
        <v/>
      </c>
      <c r="V1831" s="95" t="str">
        <f t="shared" si="399"/>
        <v/>
      </c>
      <c r="W1831" s="95" t="str">
        <f t="shared" si="406"/>
        <v/>
      </c>
      <c r="X1831" s="96" t="str">
        <f t="shared" si="407"/>
        <v/>
      </c>
    </row>
    <row r="1832" spans="1:24" ht="14.4" x14ac:dyDescent="0.3">
      <c r="A1832" s="13"/>
      <c r="B1832" s="13"/>
      <c r="C1832" s="13"/>
      <c r="D1832" s="10"/>
      <c r="E1832" s="66"/>
      <c r="J1832" s="88" t="str">
        <f t="shared" si="395"/>
        <v/>
      </c>
      <c r="K1832" s="89" t="str">
        <f t="shared" ca="1" si="396"/>
        <v/>
      </c>
      <c r="L1832" s="88" t="str">
        <f t="shared" si="400"/>
        <v/>
      </c>
      <c r="M1832" s="90" t="str">
        <f ca="1">IF(J1832="","",VALUE(LEFT(OFFSET($E$7,$H$13*($J1832-1),0),MAX(ISNUMBER(VALUE(MID(OFFSET($E$7,$H$13*($J1832-1),0),{1,2,3,4,5,6,7,8,9},1)))*{1,2,3,4,5,6,7,8,9}))))</f>
        <v/>
      </c>
      <c r="N1832" s="90" t="str">
        <f t="shared" ca="1" si="394"/>
        <v/>
      </c>
      <c r="O1832" s="91" t="str">
        <f t="shared" si="401"/>
        <v/>
      </c>
      <c r="P1832" s="91" t="str">
        <f t="shared" si="402"/>
        <v/>
      </c>
      <c r="Q1832" s="92" t="str">
        <f t="shared" si="397"/>
        <v/>
      </c>
      <c r="R1832" s="92" t="str">
        <f t="shared" si="403"/>
        <v/>
      </c>
      <c r="S1832" s="92" t="str">
        <f t="shared" si="404"/>
        <v/>
      </c>
      <c r="T1832" s="92" t="str">
        <f t="shared" si="405"/>
        <v/>
      </c>
      <c r="U1832" s="94" t="str">
        <f t="shared" si="398"/>
        <v/>
      </c>
      <c r="V1832" s="95" t="str">
        <f t="shared" si="399"/>
        <v/>
      </c>
      <c r="W1832" s="95" t="str">
        <f t="shared" si="406"/>
        <v/>
      </c>
      <c r="X1832" s="96" t="str">
        <f t="shared" si="407"/>
        <v/>
      </c>
    </row>
    <row r="1833" spans="1:24" ht="14.4" x14ac:dyDescent="0.3">
      <c r="A1833" s="13"/>
      <c r="B1833" s="13"/>
      <c r="C1833" s="13"/>
      <c r="D1833" s="10"/>
      <c r="E1833" s="66"/>
      <c r="J1833" s="88" t="str">
        <f t="shared" si="395"/>
        <v/>
      </c>
      <c r="K1833" s="89" t="str">
        <f t="shared" ca="1" si="396"/>
        <v/>
      </c>
      <c r="L1833" s="88" t="str">
        <f t="shared" si="400"/>
        <v/>
      </c>
      <c r="M1833" s="90" t="str">
        <f ca="1">IF(J1833="","",VALUE(LEFT(OFFSET($E$7,$H$13*($J1833-1),0),MAX(ISNUMBER(VALUE(MID(OFFSET($E$7,$H$13*($J1833-1),0),{1,2,3,4,5,6,7,8,9},1)))*{1,2,3,4,5,6,7,8,9}))))</f>
        <v/>
      </c>
      <c r="N1833" s="90" t="str">
        <f t="shared" ca="1" si="394"/>
        <v/>
      </c>
      <c r="O1833" s="91" t="str">
        <f t="shared" si="401"/>
        <v/>
      </c>
      <c r="P1833" s="91" t="str">
        <f t="shared" si="402"/>
        <v/>
      </c>
      <c r="Q1833" s="92" t="str">
        <f t="shared" si="397"/>
        <v/>
      </c>
      <c r="R1833" s="92" t="str">
        <f t="shared" si="403"/>
        <v/>
      </c>
      <c r="S1833" s="92" t="str">
        <f t="shared" si="404"/>
        <v/>
      </c>
      <c r="T1833" s="92" t="str">
        <f t="shared" si="405"/>
        <v/>
      </c>
      <c r="U1833" s="94" t="str">
        <f t="shared" si="398"/>
        <v/>
      </c>
      <c r="V1833" s="95" t="str">
        <f t="shared" si="399"/>
        <v/>
      </c>
      <c r="W1833" s="95" t="str">
        <f t="shared" si="406"/>
        <v/>
      </c>
      <c r="X1833" s="96" t="str">
        <f t="shared" si="407"/>
        <v/>
      </c>
    </row>
    <row r="1834" spans="1:24" ht="14.4" x14ac:dyDescent="0.3">
      <c r="A1834" s="13"/>
      <c r="B1834" s="13"/>
      <c r="C1834" s="13"/>
      <c r="D1834" s="10"/>
      <c r="E1834" s="66"/>
      <c r="J1834" s="88" t="str">
        <f t="shared" si="395"/>
        <v/>
      </c>
      <c r="K1834" s="89" t="str">
        <f t="shared" ca="1" si="396"/>
        <v/>
      </c>
      <c r="L1834" s="88" t="str">
        <f t="shared" si="400"/>
        <v/>
      </c>
      <c r="M1834" s="90" t="str">
        <f ca="1">IF(J1834="","",VALUE(LEFT(OFFSET($E$7,$H$13*($J1834-1),0),MAX(ISNUMBER(VALUE(MID(OFFSET($E$7,$H$13*($J1834-1),0),{1,2,3,4,5,6,7,8,9},1)))*{1,2,3,4,5,6,7,8,9}))))</f>
        <v/>
      </c>
      <c r="N1834" s="90" t="str">
        <f t="shared" ca="1" si="394"/>
        <v/>
      </c>
      <c r="O1834" s="91" t="str">
        <f t="shared" si="401"/>
        <v/>
      </c>
      <c r="P1834" s="91" t="str">
        <f t="shared" si="402"/>
        <v/>
      </c>
      <c r="Q1834" s="92" t="str">
        <f t="shared" si="397"/>
        <v/>
      </c>
      <c r="R1834" s="92" t="str">
        <f t="shared" si="403"/>
        <v/>
      </c>
      <c r="S1834" s="92" t="str">
        <f t="shared" si="404"/>
        <v/>
      </c>
      <c r="T1834" s="92" t="str">
        <f t="shared" si="405"/>
        <v/>
      </c>
      <c r="U1834" s="94" t="str">
        <f t="shared" si="398"/>
        <v/>
      </c>
      <c r="V1834" s="95" t="str">
        <f t="shared" si="399"/>
        <v/>
      </c>
      <c r="W1834" s="95" t="str">
        <f t="shared" si="406"/>
        <v/>
      </c>
      <c r="X1834" s="96" t="str">
        <f t="shared" si="407"/>
        <v/>
      </c>
    </row>
    <row r="1835" spans="1:24" ht="14.4" x14ac:dyDescent="0.3">
      <c r="A1835" s="13"/>
      <c r="B1835" s="13"/>
      <c r="C1835" s="13"/>
      <c r="D1835" s="10"/>
      <c r="E1835" s="66"/>
      <c r="J1835" s="88" t="str">
        <f t="shared" si="395"/>
        <v/>
      </c>
      <c r="K1835" s="89" t="str">
        <f t="shared" ca="1" si="396"/>
        <v/>
      </c>
      <c r="L1835" s="88" t="str">
        <f t="shared" si="400"/>
        <v/>
      </c>
      <c r="M1835" s="90" t="str">
        <f ca="1">IF(J1835="","",VALUE(LEFT(OFFSET($E$7,$H$13*($J1835-1),0),MAX(ISNUMBER(VALUE(MID(OFFSET($E$7,$H$13*($J1835-1),0),{1,2,3,4,5,6,7,8,9},1)))*{1,2,3,4,5,6,7,8,9}))))</f>
        <v/>
      </c>
      <c r="N1835" s="90" t="str">
        <f t="shared" ca="1" si="394"/>
        <v/>
      </c>
      <c r="O1835" s="91" t="str">
        <f t="shared" si="401"/>
        <v/>
      </c>
      <c r="P1835" s="91" t="str">
        <f t="shared" si="402"/>
        <v/>
      </c>
      <c r="Q1835" s="92" t="str">
        <f t="shared" si="397"/>
        <v/>
      </c>
      <c r="R1835" s="92" t="str">
        <f t="shared" si="403"/>
        <v/>
      </c>
      <c r="S1835" s="92" t="str">
        <f t="shared" si="404"/>
        <v/>
      </c>
      <c r="T1835" s="92" t="str">
        <f t="shared" si="405"/>
        <v/>
      </c>
      <c r="U1835" s="94" t="str">
        <f t="shared" si="398"/>
        <v/>
      </c>
      <c r="V1835" s="95" t="str">
        <f t="shared" si="399"/>
        <v/>
      </c>
      <c r="W1835" s="95" t="str">
        <f t="shared" si="406"/>
        <v/>
      </c>
      <c r="X1835" s="96" t="str">
        <f t="shared" si="407"/>
        <v/>
      </c>
    </row>
    <row r="1836" spans="1:24" ht="14.4" x14ac:dyDescent="0.3">
      <c r="A1836" s="13"/>
      <c r="B1836" s="13"/>
      <c r="C1836" s="13"/>
      <c r="D1836" s="10"/>
      <c r="E1836" s="66"/>
      <c r="J1836" s="88" t="str">
        <f t="shared" si="395"/>
        <v/>
      </c>
      <c r="K1836" s="89" t="str">
        <f t="shared" ca="1" si="396"/>
        <v/>
      </c>
      <c r="L1836" s="88" t="str">
        <f t="shared" si="400"/>
        <v/>
      </c>
      <c r="M1836" s="90" t="str">
        <f ca="1">IF(J1836="","",VALUE(LEFT(OFFSET($E$7,$H$13*($J1836-1),0),MAX(ISNUMBER(VALUE(MID(OFFSET($E$7,$H$13*($J1836-1),0),{1,2,3,4,5,6,7,8,9},1)))*{1,2,3,4,5,6,7,8,9}))))</f>
        <v/>
      </c>
      <c r="N1836" s="90" t="str">
        <f t="shared" ca="1" si="394"/>
        <v/>
      </c>
      <c r="O1836" s="91" t="str">
        <f t="shared" si="401"/>
        <v/>
      </c>
      <c r="P1836" s="91" t="str">
        <f t="shared" si="402"/>
        <v/>
      </c>
      <c r="Q1836" s="92" t="str">
        <f t="shared" si="397"/>
        <v/>
      </c>
      <c r="R1836" s="92" t="str">
        <f t="shared" si="403"/>
        <v/>
      </c>
      <c r="S1836" s="92" t="str">
        <f t="shared" si="404"/>
        <v/>
      </c>
      <c r="T1836" s="92" t="str">
        <f t="shared" si="405"/>
        <v/>
      </c>
      <c r="U1836" s="94" t="str">
        <f t="shared" si="398"/>
        <v/>
      </c>
      <c r="V1836" s="95" t="str">
        <f t="shared" si="399"/>
        <v/>
      </c>
      <c r="W1836" s="95" t="str">
        <f t="shared" si="406"/>
        <v/>
      </c>
      <c r="X1836" s="96" t="str">
        <f t="shared" si="407"/>
        <v/>
      </c>
    </row>
    <row r="1837" spans="1:24" ht="14.4" x14ac:dyDescent="0.3">
      <c r="A1837" s="13"/>
      <c r="B1837" s="13"/>
      <c r="C1837" s="13"/>
      <c r="D1837" s="10"/>
      <c r="E1837" s="66"/>
      <c r="J1837" s="88" t="str">
        <f t="shared" si="395"/>
        <v/>
      </c>
      <c r="K1837" s="89" t="str">
        <f t="shared" ca="1" si="396"/>
        <v/>
      </c>
      <c r="L1837" s="88" t="str">
        <f t="shared" si="400"/>
        <v/>
      </c>
      <c r="M1837" s="90" t="str">
        <f ca="1">IF(J1837="","",VALUE(LEFT(OFFSET($E$7,$H$13*($J1837-1),0),MAX(ISNUMBER(VALUE(MID(OFFSET($E$7,$H$13*($J1837-1),0),{1,2,3,4,5,6,7,8,9},1)))*{1,2,3,4,5,6,7,8,9}))))</f>
        <v/>
      </c>
      <c r="N1837" s="90" t="str">
        <f t="shared" ca="1" si="394"/>
        <v/>
      </c>
      <c r="O1837" s="91" t="str">
        <f t="shared" si="401"/>
        <v/>
      </c>
      <c r="P1837" s="91" t="str">
        <f t="shared" si="402"/>
        <v/>
      </c>
      <c r="Q1837" s="92" t="str">
        <f t="shared" si="397"/>
        <v/>
      </c>
      <c r="R1837" s="92" t="str">
        <f t="shared" si="403"/>
        <v/>
      </c>
      <c r="S1837" s="92" t="str">
        <f t="shared" si="404"/>
        <v/>
      </c>
      <c r="T1837" s="92" t="str">
        <f t="shared" si="405"/>
        <v/>
      </c>
      <c r="U1837" s="94" t="str">
        <f t="shared" si="398"/>
        <v/>
      </c>
      <c r="V1837" s="95" t="str">
        <f t="shared" si="399"/>
        <v/>
      </c>
      <c r="W1837" s="95" t="str">
        <f t="shared" si="406"/>
        <v/>
      </c>
      <c r="X1837" s="96" t="str">
        <f t="shared" si="407"/>
        <v/>
      </c>
    </row>
    <row r="1838" spans="1:24" ht="14.4" x14ac:dyDescent="0.3">
      <c r="A1838" s="13"/>
      <c r="B1838" s="13"/>
      <c r="C1838" s="13"/>
      <c r="D1838" s="10"/>
      <c r="E1838" s="66"/>
      <c r="J1838" s="88" t="str">
        <f t="shared" si="395"/>
        <v/>
      </c>
      <c r="K1838" s="89" t="str">
        <f t="shared" ca="1" si="396"/>
        <v/>
      </c>
      <c r="L1838" s="88" t="str">
        <f t="shared" si="400"/>
        <v/>
      </c>
      <c r="M1838" s="90" t="str">
        <f ca="1">IF(J1838="","",VALUE(LEFT(OFFSET($E$7,$H$13*($J1838-1),0),MAX(ISNUMBER(VALUE(MID(OFFSET($E$7,$H$13*($J1838-1),0),{1,2,3,4,5,6,7,8,9},1)))*{1,2,3,4,5,6,7,8,9}))))</f>
        <v/>
      </c>
      <c r="N1838" s="90" t="str">
        <f t="shared" ca="1" si="394"/>
        <v/>
      </c>
      <c r="O1838" s="91" t="str">
        <f t="shared" si="401"/>
        <v/>
      </c>
      <c r="P1838" s="91" t="str">
        <f t="shared" si="402"/>
        <v/>
      </c>
      <c r="Q1838" s="92" t="str">
        <f t="shared" si="397"/>
        <v/>
      </c>
      <c r="R1838" s="92" t="str">
        <f t="shared" si="403"/>
        <v/>
      </c>
      <c r="S1838" s="92" t="str">
        <f t="shared" si="404"/>
        <v/>
      </c>
      <c r="T1838" s="92" t="str">
        <f t="shared" si="405"/>
        <v/>
      </c>
      <c r="U1838" s="94" t="str">
        <f t="shared" si="398"/>
        <v/>
      </c>
      <c r="V1838" s="95" t="str">
        <f t="shared" si="399"/>
        <v/>
      </c>
      <c r="W1838" s="95" t="str">
        <f t="shared" si="406"/>
        <v/>
      </c>
      <c r="X1838" s="96" t="str">
        <f t="shared" si="407"/>
        <v/>
      </c>
    </row>
    <row r="1839" spans="1:24" ht="14.4" x14ac:dyDescent="0.3">
      <c r="A1839" s="13"/>
      <c r="B1839" s="13"/>
      <c r="C1839" s="13"/>
      <c r="D1839" s="10"/>
      <c r="E1839" s="66"/>
      <c r="J1839" s="88" t="str">
        <f t="shared" si="395"/>
        <v/>
      </c>
      <c r="K1839" s="89" t="str">
        <f t="shared" ca="1" si="396"/>
        <v/>
      </c>
      <c r="L1839" s="88" t="str">
        <f t="shared" si="400"/>
        <v/>
      </c>
      <c r="M1839" s="90" t="str">
        <f ca="1">IF(J1839="","",VALUE(LEFT(OFFSET($E$7,$H$13*($J1839-1),0),MAX(ISNUMBER(VALUE(MID(OFFSET($E$7,$H$13*($J1839-1),0),{1,2,3,4,5,6,7,8,9},1)))*{1,2,3,4,5,6,7,8,9}))))</f>
        <v/>
      </c>
      <c r="N1839" s="90" t="str">
        <f t="shared" ca="1" si="394"/>
        <v/>
      </c>
      <c r="O1839" s="91" t="str">
        <f t="shared" si="401"/>
        <v/>
      </c>
      <c r="P1839" s="91" t="str">
        <f t="shared" si="402"/>
        <v/>
      </c>
      <c r="Q1839" s="92" t="str">
        <f t="shared" si="397"/>
        <v/>
      </c>
      <c r="R1839" s="92" t="str">
        <f t="shared" si="403"/>
        <v/>
      </c>
      <c r="S1839" s="92" t="str">
        <f t="shared" si="404"/>
        <v/>
      </c>
      <c r="T1839" s="92" t="str">
        <f t="shared" si="405"/>
        <v/>
      </c>
      <c r="U1839" s="94" t="str">
        <f t="shared" si="398"/>
        <v/>
      </c>
      <c r="V1839" s="95" t="str">
        <f t="shared" si="399"/>
        <v/>
      </c>
      <c r="W1839" s="95" t="str">
        <f t="shared" si="406"/>
        <v/>
      </c>
      <c r="X1839" s="96" t="str">
        <f t="shared" si="407"/>
        <v/>
      </c>
    </row>
    <row r="1840" spans="1:24" ht="14.4" x14ac:dyDescent="0.3">
      <c r="A1840" s="13"/>
      <c r="B1840" s="13"/>
      <c r="C1840" s="13"/>
      <c r="D1840" s="10"/>
      <c r="E1840" s="66"/>
      <c r="J1840" s="88" t="str">
        <f t="shared" si="395"/>
        <v/>
      </c>
      <c r="K1840" s="89" t="str">
        <f t="shared" ca="1" si="396"/>
        <v/>
      </c>
      <c r="L1840" s="88" t="str">
        <f t="shared" si="400"/>
        <v/>
      </c>
      <c r="M1840" s="90" t="str">
        <f ca="1">IF(J1840="","",VALUE(LEFT(OFFSET($E$7,$H$13*($J1840-1),0),MAX(ISNUMBER(VALUE(MID(OFFSET($E$7,$H$13*($J1840-1),0),{1,2,3,4,5,6,7,8,9},1)))*{1,2,3,4,5,6,7,8,9}))))</f>
        <v/>
      </c>
      <c r="N1840" s="90" t="str">
        <f t="shared" ca="1" si="394"/>
        <v/>
      </c>
      <c r="O1840" s="91" t="str">
        <f t="shared" si="401"/>
        <v/>
      </c>
      <c r="P1840" s="91" t="str">
        <f t="shared" si="402"/>
        <v/>
      </c>
      <c r="Q1840" s="92" t="str">
        <f t="shared" si="397"/>
        <v/>
      </c>
      <c r="R1840" s="92" t="str">
        <f t="shared" si="403"/>
        <v/>
      </c>
      <c r="S1840" s="92" t="str">
        <f t="shared" si="404"/>
        <v/>
      </c>
      <c r="T1840" s="92" t="str">
        <f t="shared" si="405"/>
        <v/>
      </c>
      <c r="U1840" s="94" t="str">
        <f t="shared" si="398"/>
        <v/>
      </c>
      <c r="V1840" s="95" t="str">
        <f t="shared" si="399"/>
        <v/>
      </c>
      <c r="W1840" s="95" t="str">
        <f t="shared" si="406"/>
        <v/>
      </c>
      <c r="X1840" s="96" t="str">
        <f t="shared" si="407"/>
        <v/>
      </c>
    </row>
    <row r="1841" spans="1:24" ht="14.4" x14ac:dyDescent="0.3">
      <c r="A1841" s="13"/>
      <c r="B1841" s="13"/>
      <c r="C1841" s="13"/>
      <c r="D1841" s="10"/>
      <c r="E1841" s="66"/>
      <c r="J1841" s="88" t="str">
        <f t="shared" si="395"/>
        <v/>
      </c>
      <c r="K1841" s="89" t="str">
        <f t="shared" ca="1" si="396"/>
        <v/>
      </c>
      <c r="L1841" s="88" t="str">
        <f t="shared" si="400"/>
        <v/>
      </c>
      <c r="M1841" s="90" t="str">
        <f ca="1">IF(J1841="","",VALUE(LEFT(OFFSET($E$7,$H$13*($J1841-1),0),MAX(ISNUMBER(VALUE(MID(OFFSET($E$7,$H$13*($J1841-1),0),{1,2,3,4,5,6,7,8,9},1)))*{1,2,3,4,5,6,7,8,9}))))</f>
        <v/>
      </c>
      <c r="N1841" s="90" t="str">
        <f t="shared" ca="1" si="394"/>
        <v/>
      </c>
      <c r="O1841" s="91" t="str">
        <f t="shared" si="401"/>
        <v/>
      </c>
      <c r="P1841" s="91" t="str">
        <f t="shared" si="402"/>
        <v/>
      </c>
      <c r="Q1841" s="92" t="str">
        <f t="shared" si="397"/>
        <v/>
      </c>
      <c r="R1841" s="92" t="str">
        <f t="shared" si="403"/>
        <v/>
      </c>
      <c r="S1841" s="92" t="str">
        <f t="shared" si="404"/>
        <v/>
      </c>
      <c r="T1841" s="92" t="str">
        <f t="shared" si="405"/>
        <v/>
      </c>
      <c r="U1841" s="94" t="str">
        <f t="shared" si="398"/>
        <v/>
      </c>
      <c r="V1841" s="95" t="str">
        <f t="shared" si="399"/>
        <v/>
      </c>
      <c r="W1841" s="95" t="str">
        <f t="shared" si="406"/>
        <v/>
      </c>
      <c r="X1841" s="96" t="str">
        <f t="shared" si="407"/>
        <v/>
      </c>
    </row>
    <row r="1842" spans="1:24" ht="14.4" x14ac:dyDescent="0.3">
      <c r="A1842" s="13"/>
      <c r="B1842" s="13"/>
      <c r="C1842" s="13"/>
      <c r="D1842" s="10"/>
      <c r="E1842" s="66"/>
      <c r="J1842" s="88" t="str">
        <f t="shared" si="395"/>
        <v/>
      </c>
      <c r="K1842" s="89" t="str">
        <f t="shared" ca="1" si="396"/>
        <v/>
      </c>
      <c r="L1842" s="88" t="str">
        <f t="shared" si="400"/>
        <v/>
      </c>
      <c r="M1842" s="90" t="str">
        <f ca="1">IF(J1842="","",VALUE(LEFT(OFFSET($E$7,$H$13*($J1842-1),0),MAX(ISNUMBER(VALUE(MID(OFFSET($E$7,$H$13*($J1842-1),0),{1,2,3,4,5,6,7,8,9},1)))*{1,2,3,4,5,6,7,8,9}))))</f>
        <v/>
      </c>
      <c r="N1842" s="90" t="str">
        <f t="shared" ca="1" si="394"/>
        <v/>
      </c>
      <c r="O1842" s="91" t="str">
        <f t="shared" si="401"/>
        <v/>
      </c>
      <c r="P1842" s="91" t="str">
        <f t="shared" si="402"/>
        <v/>
      </c>
      <c r="Q1842" s="92" t="str">
        <f t="shared" si="397"/>
        <v/>
      </c>
      <c r="R1842" s="92" t="str">
        <f t="shared" si="403"/>
        <v/>
      </c>
      <c r="S1842" s="92" t="str">
        <f t="shared" si="404"/>
        <v/>
      </c>
      <c r="T1842" s="92" t="str">
        <f t="shared" si="405"/>
        <v/>
      </c>
      <c r="U1842" s="94" t="str">
        <f t="shared" si="398"/>
        <v/>
      </c>
      <c r="V1842" s="95" t="str">
        <f t="shared" si="399"/>
        <v/>
      </c>
      <c r="W1842" s="95" t="str">
        <f t="shared" si="406"/>
        <v/>
      </c>
      <c r="X1842" s="96" t="str">
        <f t="shared" si="407"/>
        <v/>
      </c>
    </row>
    <row r="1843" spans="1:24" ht="14.4" x14ac:dyDescent="0.3">
      <c r="A1843" s="13"/>
      <c r="B1843" s="13"/>
      <c r="C1843" s="13"/>
      <c r="D1843" s="10"/>
      <c r="E1843" s="66"/>
      <c r="J1843" s="88" t="str">
        <f t="shared" si="395"/>
        <v/>
      </c>
      <c r="K1843" s="89" t="str">
        <f t="shared" ca="1" si="396"/>
        <v/>
      </c>
      <c r="L1843" s="88" t="str">
        <f t="shared" si="400"/>
        <v/>
      </c>
      <c r="M1843" s="90" t="str">
        <f ca="1">IF(J1843="","",VALUE(LEFT(OFFSET($E$7,$H$13*($J1843-1),0),MAX(ISNUMBER(VALUE(MID(OFFSET($E$7,$H$13*($J1843-1),0),{1,2,3,4,5,6,7,8,9},1)))*{1,2,3,4,5,6,7,8,9}))))</f>
        <v/>
      </c>
      <c r="N1843" s="90" t="str">
        <f t="shared" ca="1" si="394"/>
        <v/>
      </c>
      <c r="O1843" s="91" t="str">
        <f t="shared" si="401"/>
        <v/>
      </c>
      <c r="P1843" s="91" t="str">
        <f t="shared" si="402"/>
        <v/>
      </c>
      <c r="Q1843" s="92" t="str">
        <f t="shared" si="397"/>
        <v/>
      </c>
      <c r="R1843" s="92" t="str">
        <f t="shared" si="403"/>
        <v/>
      </c>
      <c r="S1843" s="92" t="str">
        <f t="shared" si="404"/>
        <v/>
      </c>
      <c r="T1843" s="92" t="str">
        <f t="shared" si="405"/>
        <v/>
      </c>
      <c r="U1843" s="94" t="str">
        <f t="shared" si="398"/>
        <v/>
      </c>
      <c r="V1843" s="95" t="str">
        <f t="shared" si="399"/>
        <v/>
      </c>
      <c r="W1843" s="95" t="str">
        <f t="shared" si="406"/>
        <v/>
      </c>
      <c r="X1843" s="96" t="str">
        <f t="shared" si="407"/>
        <v/>
      </c>
    </row>
    <row r="1844" spans="1:24" ht="14.4" x14ac:dyDescent="0.3">
      <c r="A1844" s="13"/>
      <c r="B1844" s="13"/>
      <c r="C1844" s="13"/>
      <c r="D1844" s="10"/>
      <c r="E1844" s="66"/>
      <c r="J1844" s="88" t="str">
        <f t="shared" si="395"/>
        <v/>
      </c>
      <c r="K1844" s="89" t="str">
        <f t="shared" ca="1" si="396"/>
        <v/>
      </c>
      <c r="L1844" s="88" t="str">
        <f t="shared" si="400"/>
        <v/>
      </c>
      <c r="M1844" s="90" t="str">
        <f ca="1">IF(J1844="","",VALUE(LEFT(OFFSET($E$7,$H$13*($J1844-1),0),MAX(ISNUMBER(VALUE(MID(OFFSET($E$7,$H$13*($J1844-1),0),{1,2,3,4,5,6,7,8,9},1)))*{1,2,3,4,5,6,7,8,9}))))</f>
        <v/>
      </c>
      <c r="N1844" s="90" t="str">
        <f t="shared" ca="1" si="394"/>
        <v/>
      </c>
      <c r="O1844" s="91" t="str">
        <f t="shared" si="401"/>
        <v/>
      </c>
      <c r="P1844" s="91" t="str">
        <f t="shared" si="402"/>
        <v/>
      </c>
      <c r="Q1844" s="92" t="str">
        <f t="shared" si="397"/>
        <v/>
      </c>
      <c r="R1844" s="92" t="str">
        <f t="shared" si="403"/>
        <v/>
      </c>
      <c r="S1844" s="92" t="str">
        <f t="shared" si="404"/>
        <v/>
      </c>
      <c r="T1844" s="92" t="str">
        <f t="shared" si="405"/>
        <v/>
      </c>
      <c r="U1844" s="94" t="str">
        <f t="shared" si="398"/>
        <v/>
      </c>
      <c r="V1844" s="95" t="str">
        <f t="shared" si="399"/>
        <v/>
      </c>
      <c r="W1844" s="95" t="str">
        <f t="shared" si="406"/>
        <v/>
      </c>
      <c r="X1844" s="96" t="str">
        <f t="shared" si="407"/>
        <v/>
      </c>
    </row>
    <row r="1845" spans="1:24" ht="14.4" x14ac:dyDescent="0.3">
      <c r="A1845" s="13"/>
      <c r="B1845" s="13"/>
      <c r="C1845" s="13"/>
      <c r="D1845" s="10"/>
      <c r="E1845" s="66"/>
      <c r="J1845" s="88" t="str">
        <f t="shared" si="395"/>
        <v/>
      </c>
      <c r="K1845" s="89" t="str">
        <f t="shared" ca="1" si="396"/>
        <v/>
      </c>
      <c r="L1845" s="88" t="str">
        <f t="shared" si="400"/>
        <v/>
      </c>
      <c r="M1845" s="90" t="str">
        <f ca="1">IF(J1845="","",VALUE(LEFT(OFFSET($E$7,$H$13*($J1845-1),0),MAX(ISNUMBER(VALUE(MID(OFFSET($E$7,$H$13*($J1845-1),0),{1,2,3,4,5,6,7,8,9},1)))*{1,2,3,4,5,6,7,8,9}))))</f>
        <v/>
      </c>
      <c r="N1845" s="90" t="str">
        <f t="shared" ca="1" si="394"/>
        <v/>
      </c>
      <c r="O1845" s="91" t="str">
        <f t="shared" si="401"/>
        <v/>
      </c>
      <c r="P1845" s="91" t="str">
        <f t="shared" si="402"/>
        <v/>
      </c>
      <c r="Q1845" s="92" t="str">
        <f t="shared" si="397"/>
        <v/>
      </c>
      <c r="R1845" s="92" t="str">
        <f t="shared" si="403"/>
        <v/>
      </c>
      <c r="S1845" s="92" t="str">
        <f t="shared" si="404"/>
        <v/>
      </c>
      <c r="T1845" s="92" t="str">
        <f t="shared" si="405"/>
        <v/>
      </c>
      <c r="U1845" s="94" t="str">
        <f t="shared" si="398"/>
        <v/>
      </c>
      <c r="V1845" s="95" t="str">
        <f t="shared" si="399"/>
        <v/>
      </c>
      <c r="W1845" s="95" t="str">
        <f t="shared" si="406"/>
        <v/>
      </c>
      <c r="X1845" s="96" t="str">
        <f t="shared" si="407"/>
        <v/>
      </c>
    </row>
    <row r="1846" spans="1:24" ht="14.4" x14ac:dyDescent="0.3">
      <c r="A1846" s="13"/>
      <c r="B1846" s="13"/>
      <c r="C1846" s="13"/>
      <c r="D1846" s="10"/>
      <c r="E1846" s="66"/>
      <c r="J1846" s="88" t="str">
        <f t="shared" si="395"/>
        <v/>
      </c>
      <c r="K1846" s="89" t="str">
        <f t="shared" ca="1" si="396"/>
        <v/>
      </c>
      <c r="L1846" s="88" t="str">
        <f t="shared" si="400"/>
        <v/>
      </c>
      <c r="M1846" s="90" t="str">
        <f ca="1">IF(J1846="","",VALUE(LEFT(OFFSET($E$7,$H$13*($J1846-1),0),MAX(ISNUMBER(VALUE(MID(OFFSET($E$7,$H$13*($J1846-1),0),{1,2,3,4,5,6,7,8,9},1)))*{1,2,3,4,5,6,7,8,9}))))</f>
        <v/>
      </c>
      <c r="N1846" s="90" t="str">
        <f t="shared" ca="1" si="394"/>
        <v/>
      </c>
      <c r="O1846" s="91" t="str">
        <f t="shared" si="401"/>
        <v/>
      </c>
      <c r="P1846" s="91" t="str">
        <f t="shared" si="402"/>
        <v/>
      </c>
      <c r="Q1846" s="92" t="str">
        <f t="shared" si="397"/>
        <v/>
      </c>
      <c r="R1846" s="92" t="str">
        <f t="shared" si="403"/>
        <v/>
      </c>
      <c r="S1846" s="92" t="str">
        <f t="shared" si="404"/>
        <v/>
      </c>
      <c r="T1846" s="92" t="str">
        <f t="shared" si="405"/>
        <v/>
      </c>
      <c r="U1846" s="94" t="str">
        <f t="shared" si="398"/>
        <v/>
      </c>
      <c r="V1846" s="95" t="str">
        <f t="shared" si="399"/>
        <v/>
      </c>
      <c r="W1846" s="95" t="str">
        <f t="shared" si="406"/>
        <v/>
      </c>
      <c r="X1846" s="96" t="str">
        <f t="shared" si="407"/>
        <v/>
      </c>
    </row>
    <row r="1847" spans="1:24" ht="14.4" x14ac:dyDescent="0.3">
      <c r="A1847" s="13"/>
      <c r="B1847" s="13"/>
      <c r="C1847" s="13"/>
      <c r="D1847" s="10"/>
      <c r="E1847" s="66"/>
      <c r="J1847" s="88" t="str">
        <f t="shared" si="395"/>
        <v/>
      </c>
      <c r="K1847" s="89" t="str">
        <f t="shared" ca="1" si="396"/>
        <v/>
      </c>
      <c r="L1847" s="88" t="str">
        <f t="shared" si="400"/>
        <v/>
      </c>
      <c r="M1847" s="90" t="str">
        <f ca="1">IF(J1847="","",VALUE(LEFT(OFFSET($E$7,$H$13*($J1847-1),0),MAX(ISNUMBER(VALUE(MID(OFFSET($E$7,$H$13*($J1847-1),0),{1,2,3,4,5,6,7,8,9},1)))*{1,2,3,4,5,6,7,8,9}))))</f>
        <v/>
      </c>
      <c r="N1847" s="90" t="str">
        <f t="shared" ca="1" si="394"/>
        <v/>
      </c>
      <c r="O1847" s="91" t="str">
        <f t="shared" si="401"/>
        <v/>
      </c>
      <c r="P1847" s="91" t="str">
        <f t="shared" si="402"/>
        <v/>
      </c>
      <c r="Q1847" s="92" t="str">
        <f t="shared" si="397"/>
        <v/>
      </c>
      <c r="R1847" s="92" t="str">
        <f t="shared" si="403"/>
        <v/>
      </c>
      <c r="S1847" s="92" t="str">
        <f t="shared" si="404"/>
        <v/>
      </c>
      <c r="T1847" s="92" t="str">
        <f t="shared" si="405"/>
        <v/>
      </c>
      <c r="U1847" s="94" t="str">
        <f t="shared" si="398"/>
        <v/>
      </c>
      <c r="V1847" s="95" t="str">
        <f t="shared" si="399"/>
        <v/>
      </c>
      <c r="W1847" s="95" t="str">
        <f t="shared" si="406"/>
        <v/>
      </c>
      <c r="X1847" s="96" t="str">
        <f t="shared" si="407"/>
        <v/>
      </c>
    </row>
    <row r="1848" spans="1:24" ht="14.4" x14ac:dyDescent="0.3">
      <c r="A1848" s="13"/>
      <c r="B1848" s="13"/>
      <c r="C1848" s="13"/>
      <c r="D1848" s="10"/>
      <c r="E1848" s="66"/>
      <c r="J1848" s="88" t="str">
        <f t="shared" si="395"/>
        <v/>
      </c>
      <c r="K1848" s="89" t="str">
        <f t="shared" ca="1" si="396"/>
        <v/>
      </c>
      <c r="L1848" s="88" t="str">
        <f t="shared" si="400"/>
        <v/>
      </c>
      <c r="M1848" s="90" t="str">
        <f ca="1">IF(J1848="","",VALUE(LEFT(OFFSET($E$7,$H$13*($J1848-1),0),MAX(ISNUMBER(VALUE(MID(OFFSET($E$7,$H$13*($J1848-1),0),{1,2,3,4,5,6,7,8,9},1)))*{1,2,3,4,5,6,7,8,9}))))</f>
        <v/>
      </c>
      <c r="N1848" s="90" t="str">
        <f t="shared" ca="1" si="394"/>
        <v/>
      </c>
      <c r="O1848" s="91" t="str">
        <f t="shared" si="401"/>
        <v/>
      </c>
      <c r="P1848" s="91" t="str">
        <f t="shared" si="402"/>
        <v/>
      </c>
      <c r="Q1848" s="92" t="str">
        <f t="shared" si="397"/>
        <v/>
      </c>
      <c r="R1848" s="92" t="str">
        <f t="shared" si="403"/>
        <v/>
      </c>
      <c r="S1848" s="92" t="str">
        <f t="shared" si="404"/>
        <v/>
      </c>
      <c r="T1848" s="92" t="str">
        <f t="shared" si="405"/>
        <v/>
      </c>
      <c r="U1848" s="94" t="str">
        <f t="shared" si="398"/>
        <v/>
      </c>
      <c r="V1848" s="95" t="str">
        <f t="shared" si="399"/>
        <v/>
      </c>
      <c r="W1848" s="95" t="str">
        <f t="shared" si="406"/>
        <v/>
      </c>
      <c r="X1848" s="96" t="str">
        <f t="shared" si="407"/>
        <v/>
      </c>
    </row>
    <row r="1849" spans="1:24" ht="14.4" x14ac:dyDescent="0.3">
      <c r="A1849" s="13"/>
      <c r="B1849" s="13"/>
      <c r="C1849" s="13"/>
      <c r="D1849" s="10"/>
      <c r="E1849" s="66"/>
      <c r="J1849" s="88" t="str">
        <f t="shared" si="395"/>
        <v/>
      </c>
      <c r="K1849" s="89" t="str">
        <f t="shared" ca="1" si="396"/>
        <v/>
      </c>
      <c r="L1849" s="88" t="str">
        <f t="shared" si="400"/>
        <v/>
      </c>
      <c r="M1849" s="90" t="str">
        <f ca="1">IF(J1849="","",VALUE(LEFT(OFFSET($E$7,$H$13*($J1849-1),0),MAX(ISNUMBER(VALUE(MID(OFFSET($E$7,$H$13*($J1849-1),0),{1,2,3,4,5,6,7,8,9},1)))*{1,2,3,4,5,6,7,8,9}))))</f>
        <v/>
      </c>
      <c r="N1849" s="90" t="str">
        <f t="shared" ca="1" si="394"/>
        <v/>
      </c>
      <c r="O1849" s="91" t="str">
        <f t="shared" si="401"/>
        <v/>
      </c>
      <c r="P1849" s="91" t="str">
        <f t="shared" si="402"/>
        <v/>
      </c>
      <c r="Q1849" s="92" t="str">
        <f t="shared" si="397"/>
        <v/>
      </c>
      <c r="R1849" s="92" t="str">
        <f t="shared" si="403"/>
        <v/>
      </c>
      <c r="S1849" s="92" t="str">
        <f t="shared" si="404"/>
        <v/>
      </c>
      <c r="T1849" s="92" t="str">
        <f t="shared" si="405"/>
        <v/>
      </c>
      <c r="U1849" s="94" t="str">
        <f t="shared" si="398"/>
        <v/>
      </c>
      <c r="V1849" s="95" t="str">
        <f t="shared" si="399"/>
        <v/>
      </c>
      <c r="W1849" s="95" t="str">
        <f t="shared" si="406"/>
        <v/>
      </c>
      <c r="X1849" s="96" t="str">
        <f t="shared" si="407"/>
        <v/>
      </c>
    </row>
    <row r="1850" spans="1:24" ht="14.4" x14ac:dyDescent="0.3">
      <c r="A1850" s="13"/>
      <c r="B1850" s="13"/>
      <c r="C1850" s="13"/>
      <c r="D1850" s="10"/>
      <c r="E1850" s="66"/>
      <c r="J1850" s="88" t="str">
        <f t="shared" si="395"/>
        <v/>
      </c>
      <c r="K1850" s="89" t="str">
        <f t="shared" ca="1" si="396"/>
        <v/>
      </c>
      <c r="L1850" s="88" t="str">
        <f t="shared" si="400"/>
        <v/>
      </c>
      <c r="M1850" s="90" t="str">
        <f ca="1">IF(J1850="","",VALUE(LEFT(OFFSET($E$7,$H$13*($J1850-1),0),MAX(ISNUMBER(VALUE(MID(OFFSET($E$7,$H$13*($J1850-1),0),{1,2,3,4,5,6,7,8,9},1)))*{1,2,3,4,5,6,7,8,9}))))</f>
        <v/>
      </c>
      <c r="N1850" s="90" t="str">
        <f t="shared" ca="1" si="394"/>
        <v/>
      </c>
      <c r="O1850" s="91" t="str">
        <f t="shared" si="401"/>
        <v/>
      </c>
      <c r="P1850" s="91" t="str">
        <f t="shared" si="402"/>
        <v/>
      </c>
      <c r="Q1850" s="92" t="str">
        <f t="shared" si="397"/>
        <v/>
      </c>
      <c r="R1850" s="92" t="str">
        <f t="shared" si="403"/>
        <v/>
      </c>
      <c r="S1850" s="92" t="str">
        <f t="shared" si="404"/>
        <v/>
      </c>
      <c r="T1850" s="92" t="str">
        <f t="shared" si="405"/>
        <v/>
      </c>
      <c r="U1850" s="94" t="str">
        <f t="shared" si="398"/>
        <v/>
      </c>
      <c r="V1850" s="95" t="str">
        <f t="shared" si="399"/>
        <v/>
      </c>
      <c r="W1850" s="95" t="str">
        <f t="shared" si="406"/>
        <v/>
      </c>
      <c r="X1850" s="96" t="str">
        <f t="shared" si="407"/>
        <v/>
      </c>
    </row>
    <row r="1851" spans="1:24" ht="14.4" x14ac:dyDescent="0.3">
      <c r="A1851" s="13"/>
      <c r="B1851" s="13"/>
      <c r="C1851" s="13"/>
      <c r="D1851" s="10"/>
      <c r="E1851" s="66"/>
      <c r="J1851" s="88" t="str">
        <f t="shared" si="395"/>
        <v/>
      </c>
      <c r="K1851" s="89" t="str">
        <f t="shared" ca="1" si="396"/>
        <v/>
      </c>
      <c r="L1851" s="88" t="str">
        <f t="shared" si="400"/>
        <v/>
      </c>
      <c r="M1851" s="90" t="str">
        <f ca="1">IF(J1851="","",VALUE(LEFT(OFFSET($E$7,$H$13*($J1851-1),0),MAX(ISNUMBER(VALUE(MID(OFFSET($E$7,$H$13*($J1851-1),0),{1,2,3,4,5,6,7,8,9},1)))*{1,2,3,4,5,6,7,8,9}))))</f>
        <v/>
      </c>
      <c r="N1851" s="90" t="str">
        <f t="shared" ca="1" si="394"/>
        <v/>
      </c>
      <c r="O1851" s="91" t="str">
        <f t="shared" si="401"/>
        <v/>
      </c>
      <c r="P1851" s="91" t="str">
        <f t="shared" si="402"/>
        <v/>
      </c>
      <c r="Q1851" s="92" t="str">
        <f t="shared" si="397"/>
        <v/>
      </c>
      <c r="R1851" s="92" t="str">
        <f t="shared" si="403"/>
        <v/>
      </c>
      <c r="S1851" s="92" t="str">
        <f t="shared" si="404"/>
        <v/>
      </c>
      <c r="T1851" s="92" t="str">
        <f t="shared" si="405"/>
        <v/>
      </c>
      <c r="U1851" s="94" t="str">
        <f t="shared" si="398"/>
        <v/>
      </c>
      <c r="V1851" s="95" t="str">
        <f t="shared" si="399"/>
        <v/>
      </c>
      <c r="W1851" s="95" t="str">
        <f t="shared" si="406"/>
        <v/>
      </c>
      <c r="X1851" s="96" t="str">
        <f t="shared" si="407"/>
        <v/>
      </c>
    </row>
    <row r="1852" spans="1:24" ht="14.4" x14ac:dyDescent="0.3">
      <c r="A1852" s="13"/>
      <c r="B1852" s="13"/>
      <c r="C1852" s="13"/>
      <c r="D1852" s="10"/>
      <c r="E1852" s="66"/>
      <c r="J1852" s="88" t="str">
        <f t="shared" si="395"/>
        <v/>
      </c>
      <c r="K1852" s="89" t="str">
        <f t="shared" ca="1" si="396"/>
        <v/>
      </c>
      <c r="L1852" s="88" t="str">
        <f t="shared" si="400"/>
        <v/>
      </c>
      <c r="M1852" s="90" t="str">
        <f ca="1">IF(J1852="","",VALUE(LEFT(OFFSET($E$7,$H$13*($J1852-1),0),MAX(ISNUMBER(VALUE(MID(OFFSET($E$7,$H$13*($J1852-1),0),{1,2,3,4,5,6,7,8,9},1)))*{1,2,3,4,5,6,7,8,9}))))</f>
        <v/>
      </c>
      <c r="N1852" s="90" t="str">
        <f t="shared" ca="1" si="394"/>
        <v/>
      </c>
      <c r="O1852" s="91" t="str">
        <f t="shared" si="401"/>
        <v/>
      </c>
      <c r="P1852" s="91" t="str">
        <f t="shared" si="402"/>
        <v/>
      </c>
      <c r="Q1852" s="92" t="str">
        <f t="shared" si="397"/>
        <v/>
      </c>
      <c r="R1852" s="92" t="str">
        <f t="shared" si="403"/>
        <v/>
      </c>
      <c r="S1852" s="92" t="str">
        <f t="shared" si="404"/>
        <v/>
      </c>
      <c r="T1852" s="92" t="str">
        <f t="shared" si="405"/>
        <v/>
      </c>
      <c r="U1852" s="94" t="str">
        <f t="shared" si="398"/>
        <v/>
      </c>
      <c r="V1852" s="95" t="str">
        <f t="shared" si="399"/>
        <v/>
      </c>
      <c r="W1852" s="95" t="str">
        <f t="shared" si="406"/>
        <v/>
      </c>
      <c r="X1852" s="96" t="str">
        <f t="shared" si="407"/>
        <v/>
      </c>
    </row>
    <row r="1853" spans="1:24" ht="14.4" x14ac:dyDescent="0.3">
      <c r="A1853" s="13"/>
      <c r="B1853" s="13"/>
      <c r="C1853" s="13"/>
      <c r="D1853" s="10"/>
      <c r="E1853" s="66"/>
      <c r="J1853" s="88" t="str">
        <f t="shared" si="395"/>
        <v/>
      </c>
      <c r="K1853" s="89" t="str">
        <f t="shared" ca="1" si="396"/>
        <v/>
      </c>
      <c r="L1853" s="88" t="str">
        <f t="shared" si="400"/>
        <v/>
      </c>
      <c r="M1853" s="90" t="str">
        <f ca="1">IF(J1853="","",VALUE(LEFT(OFFSET($E$7,$H$13*($J1853-1),0),MAX(ISNUMBER(VALUE(MID(OFFSET($E$7,$H$13*($J1853-1),0),{1,2,3,4,5,6,7,8,9},1)))*{1,2,3,4,5,6,7,8,9}))))</f>
        <v/>
      </c>
      <c r="N1853" s="90" t="str">
        <f t="shared" ca="1" si="394"/>
        <v/>
      </c>
      <c r="O1853" s="91" t="str">
        <f t="shared" si="401"/>
        <v/>
      </c>
      <c r="P1853" s="91" t="str">
        <f t="shared" si="402"/>
        <v/>
      </c>
      <c r="Q1853" s="92" t="str">
        <f t="shared" si="397"/>
        <v/>
      </c>
      <c r="R1853" s="92" t="str">
        <f t="shared" si="403"/>
        <v/>
      </c>
      <c r="S1853" s="92" t="str">
        <f t="shared" si="404"/>
        <v/>
      </c>
      <c r="T1853" s="92" t="str">
        <f t="shared" si="405"/>
        <v/>
      </c>
      <c r="U1853" s="94" t="str">
        <f t="shared" si="398"/>
        <v/>
      </c>
      <c r="V1853" s="95" t="str">
        <f t="shared" si="399"/>
        <v/>
      </c>
      <c r="W1853" s="95" t="str">
        <f t="shared" si="406"/>
        <v/>
      </c>
      <c r="X1853" s="96" t="str">
        <f t="shared" si="407"/>
        <v/>
      </c>
    </row>
    <row r="1854" spans="1:24" ht="14.4" x14ac:dyDescent="0.3">
      <c r="A1854" s="13"/>
      <c r="B1854" s="13"/>
      <c r="C1854" s="13"/>
      <c r="D1854" s="10"/>
      <c r="E1854" s="66"/>
      <c r="J1854" s="88" t="str">
        <f t="shared" si="395"/>
        <v/>
      </c>
      <c r="K1854" s="89" t="str">
        <f t="shared" ca="1" si="396"/>
        <v/>
      </c>
      <c r="L1854" s="88" t="str">
        <f t="shared" si="400"/>
        <v/>
      </c>
      <c r="M1854" s="90" t="str">
        <f ca="1">IF(J1854="","",VALUE(LEFT(OFFSET($E$7,$H$13*($J1854-1),0),MAX(ISNUMBER(VALUE(MID(OFFSET($E$7,$H$13*($J1854-1),0),{1,2,3,4,5,6,7,8,9},1)))*{1,2,3,4,5,6,7,8,9}))))</f>
        <v/>
      </c>
      <c r="N1854" s="90" t="str">
        <f t="shared" ca="1" si="394"/>
        <v/>
      </c>
      <c r="O1854" s="91" t="str">
        <f t="shared" si="401"/>
        <v/>
      </c>
      <c r="P1854" s="91" t="str">
        <f t="shared" si="402"/>
        <v/>
      </c>
      <c r="Q1854" s="92" t="str">
        <f t="shared" si="397"/>
        <v/>
      </c>
      <c r="R1854" s="92" t="str">
        <f t="shared" si="403"/>
        <v/>
      </c>
      <c r="S1854" s="92" t="str">
        <f t="shared" si="404"/>
        <v/>
      </c>
      <c r="T1854" s="92" t="str">
        <f t="shared" si="405"/>
        <v/>
      </c>
      <c r="U1854" s="94" t="str">
        <f t="shared" si="398"/>
        <v/>
      </c>
      <c r="V1854" s="95" t="str">
        <f t="shared" si="399"/>
        <v/>
      </c>
      <c r="W1854" s="95" t="str">
        <f t="shared" si="406"/>
        <v/>
      </c>
      <c r="X1854" s="96" t="str">
        <f t="shared" si="407"/>
        <v/>
      </c>
    </row>
    <row r="1855" spans="1:24" ht="14.4" x14ac:dyDescent="0.3">
      <c r="A1855" s="13"/>
      <c r="B1855" s="13"/>
      <c r="C1855" s="13"/>
      <c r="D1855" s="10"/>
      <c r="E1855" s="66"/>
      <c r="J1855" s="88" t="str">
        <f t="shared" si="395"/>
        <v/>
      </c>
      <c r="K1855" s="89" t="str">
        <f t="shared" ca="1" si="396"/>
        <v/>
      </c>
      <c r="L1855" s="88" t="str">
        <f t="shared" si="400"/>
        <v/>
      </c>
      <c r="M1855" s="90" t="str">
        <f ca="1">IF(J1855="","",VALUE(LEFT(OFFSET($E$7,$H$13*($J1855-1),0),MAX(ISNUMBER(VALUE(MID(OFFSET($E$7,$H$13*($J1855-1),0),{1,2,3,4,5,6,7,8,9},1)))*{1,2,3,4,5,6,7,8,9}))))</f>
        <v/>
      </c>
      <c r="N1855" s="90" t="str">
        <f t="shared" ca="1" si="394"/>
        <v/>
      </c>
      <c r="O1855" s="91" t="str">
        <f t="shared" si="401"/>
        <v/>
      </c>
      <c r="P1855" s="91" t="str">
        <f t="shared" si="402"/>
        <v/>
      </c>
      <c r="Q1855" s="92" t="str">
        <f t="shared" si="397"/>
        <v/>
      </c>
      <c r="R1855" s="92" t="str">
        <f t="shared" si="403"/>
        <v/>
      </c>
      <c r="S1855" s="92" t="str">
        <f t="shared" si="404"/>
        <v/>
      </c>
      <c r="T1855" s="92" t="str">
        <f t="shared" si="405"/>
        <v/>
      </c>
      <c r="U1855" s="94" t="str">
        <f t="shared" si="398"/>
        <v/>
      </c>
      <c r="V1855" s="95" t="str">
        <f t="shared" si="399"/>
        <v/>
      </c>
      <c r="W1855" s="95" t="str">
        <f t="shared" si="406"/>
        <v/>
      </c>
      <c r="X1855" s="96" t="str">
        <f t="shared" si="407"/>
        <v/>
      </c>
    </row>
    <row r="1856" spans="1:24" ht="14.4" x14ac:dyDescent="0.3">
      <c r="A1856" s="13"/>
      <c r="B1856" s="13"/>
      <c r="C1856" s="13"/>
      <c r="D1856" s="10"/>
      <c r="E1856" s="66"/>
      <c r="J1856" s="88" t="str">
        <f t="shared" si="395"/>
        <v/>
      </c>
      <c r="K1856" s="89" t="str">
        <f t="shared" ca="1" si="396"/>
        <v/>
      </c>
      <c r="L1856" s="88" t="str">
        <f t="shared" si="400"/>
        <v/>
      </c>
      <c r="M1856" s="90" t="str">
        <f ca="1">IF(J1856="","",VALUE(LEFT(OFFSET($E$7,$H$13*($J1856-1),0),MAX(ISNUMBER(VALUE(MID(OFFSET($E$7,$H$13*($J1856-1),0),{1,2,3,4,5,6,7,8,9},1)))*{1,2,3,4,5,6,7,8,9}))))</f>
        <v/>
      </c>
      <c r="N1856" s="90" t="str">
        <f t="shared" ca="1" si="394"/>
        <v/>
      </c>
      <c r="O1856" s="91" t="str">
        <f t="shared" si="401"/>
        <v/>
      </c>
      <c r="P1856" s="91" t="str">
        <f t="shared" si="402"/>
        <v/>
      </c>
      <c r="Q1856" s="92" t="str">
        <f t="shared" si="397"/>
        <v/>
      </c>
      <c r="R1856" s="92" t="str">
        <f t="shared" si="403"/>
        <v/>
      </c>
      <c r="S1856" s="92" t="str">
        <f t="shared" si="404"/>
        <v/>
      </c>
      <c r="T1856" s="92" t="str">
        <f t="shared" si="405"/>
        <v/>
      </c>
      <c r="U1856" s="94" t="str">
        <f t="shared" si="398"/>
        <v/>
      </c>
      <c r="V1856" s="95" t="str">
        <f t="shared" si="399"/>
        <v/>
      </c>
      <c r="W1856" s="95" t="str">
        <f t="shared" si="406"/>
        <v/>
      </c>
      <c r="X1856" s="96" t="str">
        <f t="shared" si="407"/>
        <v/>
      </c>
    </row>
    <row r="1857" spans="1:24" ht="14.4" x14ac:dyDescent="0.3">
      <c r="A1857" s="13"/>
      <c r="B1857" s="13"/>
      <c r="C1857" s="13"/>
      <c r="D1857" s="10"/>
      <c r="E1857" s="66"/>
      <c r="J1857" s="88" t="str">
        <f t="shared" si="395"/>
        <v/>
      </c>
      <c r="K1857" s="89" t="str">
        <f t="shared" ca="1" si="396"/>
        <v/>
      </c>
      <c r="L1857" s="88" t="str">
        <f t="shared" si="400"/>
        <v/>
      </c>
      <c r="M1857" s="90" t="str">
        <f ca="1">IF(J1857="","",VALUE(LEFT(OFFSET($E$7,$H$13*($J1857-1),0),MAX(ISNUMBER(VALUE(MID(OFFSET($E$7,$H$13*($J1857-1),0),{1,2,3,4,5,6,7,8,9},1)))*{1,2,3,4,5,6,7,8,9}))))</f>
        <v/>
      </c>
      <c r="N1857" s="90" t="str">
        <f t="shared" ca="1" si="394"/>
        <v/>
      </c>
      <c r="O1857" s="91" t="str">
        <f t="shared" si="401"/>
        <v/>
      </c>
      <c r="P1857" s="91" t="str">
        <f t="shared" si="402"/>
        <v/>
      </c>
      <c r="Q1857" s="92" t="str">
        <f t="shared" si="397"/>
        <v/>
      </c>
      <c r="R1857" s="92" t="str">
        <f t="shared" si="403"/>
        <v/>
      </c>
      <c r="S1857" s="92" t="str">
        <f t="shared" si="404"/>
        <v/>
      </c>
      <c r="T1857" s="92" t="str">
        <f t="shared" si="405"/>
        <v/>
      </c>
      <c r="U1857" s="94" t="str">
        <f t="shared" si="398"/>
        <v/>
      </c>
      <c r="V1857" s="95" t="str">
        <f t="shared" si="399"/>
        <v/>
      </c>
      <c r="W1857" s="95" t="str">
        <f t="shared" si="406"/>
        <v/>
      </c>
      <c r="X1857" s="96" t="str">
        <f t="shared" si="407"/>
        <v/>
      </c>
    </row>
    <row r="1858" spans="1:24" ht="14.4" x14ac:dyDescent="0.3">
      <c r="A1858" s="13"/>
      <c r="B1858" s="13"/>
      <c r="C1858" s="13"/>
      <c r="D1858" s="10"/>
      <c r="E1858" s="66"/>
      <c r="J1858" s="88" t="str">
        <f t="shared" si="395"/>
        <v/>
      </c>
      <c r="K1858" s="89" t="str">
        <f t="shared" ca="1" si="396"/>
        <v/>
      </c>
      <c r="L1858" s="88" t="str">
        <f t="shared" si="400"/>
        <v/>
      </c>
      <c r="M1858" s="90" t="str">
        <f ca="1">IF(J1858="","",VALUE(LEFT(OFFSET($E$7,$H$13*($J1858-1),0),MAX(ISNUMBER(VALUE(MID(OFFSET($E$7,$H$13*($J1858-1),0),{1,2,3,4,5,6,7,8,9},1)))*{1,2,3,4,5,6,7,8,9}))))</f>
        <v/>
      </c>
      <c r="N1858" s="90" t="str">
        <f t="shared" ca="1" si="394"/>
        <v/>
      </c>
      <c r="O1858" s="91" t="str">
        <f t="shared" si="401"/>
        <v/>
      </c>
      <c r="P1858" s="91" t="str">
        <f t="shared" si="402"/>
        <v/>
      </c>
      <c r="Q1858" s="92" t="str">
        <f t="shared" si="397"/>
        <v/>
      </c>
      <c r="R1858" s="92" t="str">
        <f t="shared" si="403"/>
        <v/>
      </c>
      <c r="S1858" s="92" t="str">
        <f t="shared" si="404"/>
        <v/>
      </c>
      <c r="T1858" s="92" t="str">
        <f t="shared" si="405"/>
        <v/>
      </c>
      <c r="U1858" s="94" t="str">
        <f t="shared" si="398"/>
        <v/>
      </c>
      <c r="V1858" s="95" t="str">
        <f t="shared" si="399"/>
        <v/>
      </c>
      <c r="W1858" s="95" t="str">
        <f t="shared" si="406"/>
        <v/>
      </c>
      <c r="X1858" s="96" t="str">
        <f t="shared" si="407"/>
        <v/>
      </c>
    </row>
    <row r="1859" spans="1:24" ht="14.4" x14ac:dyDescent="0.3">
      <c r="A1859" s="13"/>
      <c r="B1859" s="13"/>
      <c r="C1859" s="13"/>
      <c r="D1859" s="10"/>
      <c r="E1859" s="66"/>
      <c r="J1859" s="88" t="str">
        <f t="shared" si="395"/>
        <v/>
      </c>
      <c r="K1859" s="89" t="str">
        <f t="shared" ca="1" si="396"/>
        <v/>
      </c>
      <c r="L1859" s="88" t="str">
        <f t="shared" si="400"/>
        <v/>
      </c>
      <c r="M1859" s="90" t="str">
        <f ca="1">IF(J1859="","",VALUE(LEFT(OFFSET($E$7,$H$13*($J1859-1),0),MAX(ISNUMBER(VALUE(MID(OFFSET($E$7,$H$13*($J1859-1),0),{1,2,3,4,5,6,7,8,9},1)))*{1,2,3,4,5,6,7,8,9}))))</f>
        <v/>
      </c>
      <c r="N1859" s="90" t="str">
        <f t="shared" ca="1" si="394"/>
        <v/>
      </c>
      <c r="O1859" s="91" t="str">
        <f t="shared" si="401"/>
        <v/>
      </c>
      <c r="P1859" s="91" t="str">
        <f t="shared" si="402"/>
        <v/>
      </c>
      <c r="Q1859" s="92" t="str">
        <f t="shared" si="397"/>
        <v/>
      </c>
      <c r="R1859" s="92" t="str">
        <f t="shared" si="403"/>
        <v/>
      </c>
      <c r="S1859" s="92" t="str">
        <f t="shared" si="404"/>
        <v/>
      </c>
      <c r="T1859" s="92" t="str">
        <f t="shared" si="405"/>
        <v/>
      </c>
      <c r="U1859" s="94" t="str">
        <f t="shared" si="398"/>
        <v/>
      </c>
      <c r="V1859" s="95" t="str">
        <f t="shared" si="399"/>
        <v/>
      </c>
      <c r="W1859" s="95" t="str">
        <f t="shared" si="406"/>
        <v/>
      </c>
      <c r="X1859" s="96" t="str">
        <f t="shared" si="407"/>
        <v/>
      </c>
    </row>
    <row r="1860" spans="1:24" ht="14.4" x14ac:dyDescent="0.3">
      <c r="A1860" s="13"/>
      <c r="B1860" s="13"/>
      <c r="C1860" s="13"/>
      <c r="D1860" s="10"/>
      <c r="E1860" s="66"/>
      <c r="J1860" s="88" t="str">
        <f t="shared" si="395"/>
        <v/>
      </c>
      <c r="K1860" s="89" t="str">
        <f t="shared" ca="1" si="396"/>
        <v/>
      </c>
      <c r="L1860" s="88" t="str">
        <f t="shared" si="400"/>
        <v/>
      </c>
      <c r="M1860" s="90" t="str">
        <f ca="1">IF(J1860="","",VALUE(LEFT(OFFSET($E$7,$H$13*($J1860-1),0),MAX(ISNUMBER(VALUE(MID(OFFSET($E$7,$H$13*($J1860-1),0),{1,2,3,4,5,6,7,8,9},1)))*{1,2,3,4,5,6,7,8,9}))))</f>
        <v/>
      </c>
      <c r="N1860" s="90" t="str">
        <f t="shared" ca="1" si="394"/>
        <v/>
      </c>
      <c r="O1860" s="91" t="str">
        <f t="shared" si="401"/>
        <v/>
      </c>
      <c r="P1860" s="91" t="str">
        <f t="shared" si="402"/>
        <v/>
      </c>
      <c r="Q1860" s="92" t="str">
        <f t="shared" si="397"/>
        <v/>
      </c>
      <c r="R1860" s="92" t="str">
        <f t="shared" si="403"/>
        <v/>
      </c>
      <c r="S1860" s="92" t="str">
        <f t="shared" si="404"/>
        <v/>
      </c>
      <c r="T1860" s="92" t="str">
        <f t="shared" si="405"/>
        <v/>
      </c>
      <c r="U1860" s="94" t="str">
        <f t="shared" si="398"/>
        <v/>
      </c>
      <c r="V1860" s="95" t="str">
        <f t="shared" si="399"/>
        <v/>
      </c>
      <c r="W1860" s="95" t="str">
        <f t="shared" si="406"/>
        <v/>
      </c>
      <c r="X1860" s="96" t="str">
        <f t="shared" si="407"/>
        <v/>
      </c>
    </row>
    <row r="1861" spans="1:24" ht="14.4" x14ac:dyDescent="0.3">
      <c r="A1861" s="13"/>
      <c r="B1861" s="13"/>
      <c r="C1861" s="13"/>
      <c r="D1861" s="10"/>
      <c r="E1861" s="66"/>
      <c r="J1861" s="88" t="str">
        <f t="shared" si="395"/>
        <v/>
      </c>
      <c r="K1861" s="89" t="str">
        <f t="shared" ca="1" si="396"/>
        <v/>
      </c>
      <c r="L1861" s="88" t="str">
        <f t="shared" si="400"/>
        <v/>
      </c>
      <c r="M1861" s="90" t="str">
        <f ca="1">IF(J1861="","",VALUE(LEFT(OFFSET($E$7,$H$13*($J1861-1),0),MAX(ISNUMBER(VALUE(MID(OFFSET($E$7,$H$13*($J1861-1),0),{1,2,3,4,5,6,7,8,9},1)))*{1,2,3,4,5,6,7,8,9}))))</f>
        <v/>
      </c>
      <c r="N1861" s="90" t="str">
        <f t="shared" ca="1" si="394"/>
        <v/>
      </c>
      <c r="O1861" s="91" t="str">
        <f t="shared" si="401"/>
        <v/>
      </c>
      <c r="P1861" s="91" t="str">
        <f t="shared" si="402"/>
        <v/>
      </c>
      <c r="Q1861" s="92" t="str">
        <f t="shared" si="397"/>
        <v/>
      </c>
      <c r="R1861" s="92" t="str">
        <f t="shared" si="403"/>
        <v/>
      </c>
      <c r="S1861" s="92" t="str">
        <f t="shared" si="404"/>
        <v/>
      </c>
      <c r="T1861" s="92" t="str">
        <f t="shared" si="405"/>
        <v/>
      </c>
      <c r="U1861" s="94" t="str">
        <f t="shared" si="398"/>
        <v/>
      </c>
      <c r="V1861" s="95" t="str">
        <f t="shared" si="399"/>
        <v/>
      </c>
      <c r="W1861" s="95" t="str">
        <f t="shared" si="406"/>
        <v/>
      </c>
      <c r="X1861" s="96" t="str">
        <f t="shared" si="407"/>
        <v/>
      </c>
    </row>
    <row r="1862" spans="1:24" ht="14.4" x14ac:dyDescent="0.3">
      <c r="A1862" s="13"/>
      <c r="B1862" s="13"/>
      <c r="C1862" s="13"/>
      <c r="D1862" s="10"/>
      <c r="E1862" s="66"/>
      <c r="J1862" s="88" t="str">
        <f t="shared" si="395"/>
        <v/>
      </c>
      <c r="K1862" s="89" t="str">
        <f t="shared" ca="1" si="396"/>
        <v/>
      </c>
      <c r="L1862" s="88" t="str">
        <f t="shared" si="400"/>
        <v/>
      </c>
      <c r="M1862" s="90" t="str">
        <f ca="1">IF(J1862="","",VALUE(LEFT(OFFSET($E$7,$H$13*($J1862-1),0),MAX(ISNUMBER(VALUE(MID(OFFSET($E$7,$H$13*($J1862-1),0),{1,2,3,4,5,6,7,8,9},1)))*{1,2,3,4,5,6,7,8,9}))))</f>
        <v/>
      </c>
      <c r="N1862" s="90" t="str">
        <f t="shared" ca="1" si="394"/>
        <v/>
      </c>
      <c r="O1862" s="91" t="str">
        <f t="shared" si="401"/>
        <v/>
      </c>
      <c r="P1862" s="91" t="str">
        <f t="shared" si="402"/>
        <v/>
      </c>
      <c r="Q1862" s="92" t="str">
        <f t="shared" si="397"/>
        <v/>
      </c>
      <c r="R1862" s="92" t="str">
        <f t="shared" si="403"/>
        <v/>
      </c>
      <c r="S1862" s="92" t="str">
        <f t="shared" si="404"/>
        <v/>
      </c>
      <c r="T1862" s="92" t="str">
        <f t="shared" si="405"/>
        <v/>
      </c>
      <c r="U1862" s="94" t="str">
        <f t="shared" si="398"/>
        <v/>
      </c>
      <c r="V1862" s="95" t="str">
        <f t="shared" si="399"/>
        <v/>
      </c>
      <c r="W1862" s="95" t="str">
        <f t="shared" si="406"/>
        <v/>
      </c>
      <c r="X1862" s="96" t="str">
        <f t="shared" si="407"/>
        <v/>
      </c>
    </row>
    <row r="1863" spans="1:24" ht="14.4" x14ac:dyDescent="0.3">
      <c r="A1863" s="13"/>
      <c r="B1863" s="13"/>
      <c r="C1863" s="13"/>
      <c r="D1863" s="10"/>
      <c r="E1863" s="66"/>
      <c r="J1863" s="88" t="str">
        <f t="shared" si="395"/>
        <v/>
      </c>
      <c r="K1863" s="89" t="str">
        <f t="shared" ca="1" si="396"/>
        <v/>
      </c>
      <c r="L1863" s="88" t="str">
        <f t="shared" si="400"/>
        <v/>
      </c>
      <c r="M1863" s="90" t="str">
        <f ca="1">IF(J1863="","",VALUE(LEFT(OFFSET($E$7,$H$13*($J1863-1),0),MAX(ISNUMBER(VALUE(MID(OFFSET($E$7,$H$13*($J1863-1),0),{1,2,3,4,5,6,7,8,9},1)))*{1,2,3,4,5,6,7,8,9}))))</f>
        <v/>
      </c>
      <c r="N1863" s="90" t="str">
        <f t="shared" ref="N1863:N1926" ca="1" si="408">IF(M1863="","",CONVERT(M1863,LEFT(Temp_unit,1),"C"))</f>
        <v/>
      </c>
      <c r="O1863" s="91" t="str">
        <f t="shared" si="401"/>
        <v/>
      </c>
      <c r="P1863" s="91" t="str">
        <f t="shared" si="402"/>
        <v/>
      </c>
      <c r="Q1863" s="92" t="str">
        <f t="shared" si="397"/>
        <v/>
      </c>
      <c r="R1863" s="92" t="str">
        <f t="shared" si="403"/>
        <v/>
      </c>
      <c r="S1863" s="92" t="str">
        <f t="shared" si="404"/>
        <v/>
      </c>
      <c r="T1863" s="92" t="str">
        <f t="shared" si="405"/>
        <v/>
      </c>
      <c r="U1863" s="94" t="str">
        <f t="shared" si="398"/>
        <v/>
      </c>
      <c r="V1863" s="95" t="str">
        <f t="shared" si="399"/>
        <v/>
      </c>
      <c r="W1863" s="95" t="str">
        <f t="shared" si="406"/>
        <v/>
      </c>
      <c r="X1863" s="96" t="str">
        <f t="shared" si="407"/>
        <v/>
      </c>
    </row>
    <row r="1864" spans="1:24" ht="14.4" x14ac:dyDescent="0.3">
      <c r="A1864" s="13"/>
      <c r="B1864" s="13"/>
      <c r="C1864" s="13"/>
      <c r="D1864" s="10"/>
      <c r="E1864" s="66"/>
      <c r="J1864" s="88" t="str">
        <f t="shared" ref="J1864:J1927" si="409">IF(J1863="","",IF(J1863+1&gt;$H$8/$H$13,"",J1863+1))</f>
        <v/>
      </c>
      <c r="K1864" s="89" t="str">
        <f t="shared" ref="K1864:K1927" ca="1" si="410">IF(J1864="","",OFFSET($D$7,$H$13*($J1864-1),0))</f>
        <v/>
      </c>
      <c r="L1864" s="88" t="str">
        <f t="shared" si="400"/>
        <v/>
      </c>
      <c r="M1864" s="90" t="str">
        <f ca="1">IF(J1864="","",VALUE(LEFT(OFFSET($E$7,$H$13*($J1864-1),0),MAX(ISNUMBER(VALUE(MID(OFFSET($E$7,$H$13*($J1864-1),0),{1,2,3,4,5,6,7,8,9},1)))*{1,2,3,4,5,6,7,8,9}))))</f>
        <v/>
      </c>
      <c r="N1864" s="90" t="str">
        <f t="shared" ca="1" si="408"/>
        <v/>
      </c>
      <c r="O1864" s="91" t="str">
        <f t="shared" si="401"/>
        <v/>
      </c>
      <c r="P1864" s="91" t="str">
        <f t="shared" si="402"/>
        <v/>
      </c>
      <c r="Q1864" s="92" t="str">
        <f t="shared" ref="Q1864:Q1927" si="411">IF(J1864="","",IF(N1864&lt;Temp_min,0,N1864*M_a+M_b))</f>
        <v/>
      </c>
      <c r="R1864" s="92" t="str">
        <f t="shared" si="403"/>
        <v/>
      </c>
      <c r="S1864" s="92" t="str">
        <f t="shared" si="404"/>
        <v/>
      </c>
      <c r="T1864" s="92" t="str">
        <f t="shared" si="405"/>
        <v/>
      </c>
      <c r="U1864" s="94" t="str">
        <f t="shared" ref="U1864:U1927" si="412">IF(J1864="","",MIN(U1863+T1864,M_maxlcfu))</f>
        <v/>
      </c>
      <c r="V1864" s="95" t="str">
        <f t="shared" ref="V1864:V1927" si="413">IF(J1864="","",IF(N1864&lt;Temp_min,0,((N1864-M_tmin)/(Pref_temp-M_tmin))^2))</f>
        <v/>
      </c>
      <c r="W1864" s="95" t="str">
        <f t="shared" si="406"/>
        <v/>
      </c>
      <c r="X1864" s="96" t="str">
        <f t="shared" si="407"/>
        <v/>
      </c>
    </row>
    <row r="1865" spans="1:24" ht="14.4" x14ac:dyDescent="0.3">
      <c r="A1865" s="13"/>
      <c r="B1865" s="13"/>
      <c r="C1865" s="13"/>
      <c r="D1865" s="10"/>
      <c r="E1865" s="66"/>
      <c r="J1865" s="88" t="str">
        <f t="shared" si="409"/>
        <v/>
      </c>
      <c r="K1865" s="89" t="str">
        <f t="shared" ca="1" si="410"/>
        <v/>
      </c>
      <c r="L1865" s="88" t="str">
        <f t="shared" ref="L1865:L1928" si="414">IF(J1865="","",K1865-K1864)</f>
        <v/>
      </c>
      <c r="M1865" s="90" t="str">
        <f ca="1">IF(J1865="","",VALUE(LEFT(OFFSET($E$7,$H$13*($J1865-1),0),MAX(ISNUMBER(VALUE(MID(OFFSET($E$7,$H$13*($J1865-1),0),{1,2,3,4,5,6,7,8,9},1)))*{1,2,3,4,5,6,7,8,9}))))</f>
        <v/>
      </c>
      <c r="N1865" s="90" t="str">
        <f t="shared" ca="1" si="408"/>
        <v/>
      </c>
      <c r="O1865" s="91" t="str">
        <f t="shared" ref="O1865:O1928" si="415">IF(J1865="","",$K1865-$K$7)</f>
        <v/>
      </c>
      <c r="P1865" s="91" t="str">
        <f t="shared" ref="P1865:P1928" si="416">IF(J1865="","",P1864+L1865*N1865)</f>
        <v/>
      </c>
      <c r="Q1865" s="92" t="str">
        <f t="shared" si="411"/>
        <v/>
      </c>
      <c r="R1865" s="92" t="str">
        <f t="shared" ref="R1865:R1928" si="417">IF(J1865="","",Q1865^2)</f>
        <v/>
      </c>
      <c r="S1865" s="92" t="str">
        <f t="shared" ref="S1865:S1928" si="418">IF(J1865="","",R1865/2.301)</f>
        <v/>
      </c>
      <c r="T1865" s="92" t="str">
        <f t="shared" ref="T1865:T1928" si="419">IF(J1865="","",S1865*24*(K1865-K1864))</f>
        <v/>
      </c>
      <c r="U1865" s="94" t="str">
        <f t="shared" si="412"/>
        <v/>
      </c>
      <c r="V1865" s="95" t="str">
        <f t="shared" si="413"/>
        <v/>
      </c>
      <c r="W1865" s="95" t="str">
        <f t="shared" ref="W1865:W1928" si="420">IF(J1865="","",V1865*(K1865-K1864))</f>
        <v/>
      </c>
      <c r="X1865" s="96" t="str">
        <f t="shared" ref="X1865:X1928" si="421">IF(J1865="","",X1864-W1865)</f>
        <v/>
      </c>
    </row>
    <row r="1866" spans="1:24" ht="14.4" x14ac:dyDescent="0.3">
      <c r="A1866" s="13"/>
      <c r="B1866" s="13"/>
      <c r="C1866" s="13"/>
      <c r="D1866" s="10"/>
      <c r="E1866" s="66"/>
      <c r="J1866" s="88" t="str">
        <f t="shared" si="409"/>
        <v/>
      </c>
      <c r="K1866" s="89" t="str">
        <f t="shared" ca="1" si="410"/>
        <v/>
      </c>
      <c r="L1866" s="88" t="str">
        <f t="shared" si="414"/>
        <v/>
      </c>
      <c r="M1866" s="90" t="str">
        <f ca="1">IF(J1866="","",VALUE(LEFT(OFFSET($E$7,$H$13*($J1866-1),0),MAX(ISNUMBER(VALUE(MID(OFFSET($E$7,$H$13*($J1866-1),0),{1,2,3,4,5,6,7,8,9},1)))*{1,2,3,4,5,6,7,8,9}))))</f>
        <v/>
      </c>
      <c r="N1866" s="90" t="str">
        <f t="shared" ca="1" si="408"/>
        <v/>
      </c>
      <c r="O1866" s="91" t="str">
        <f t="shared" si="415"/>
        <v/>
      </c>
      <c r="P1866" s="91" t="str">
        <f t="shared" si="416"/>
        <v/>
      </c>
      <c r="Q1866" s="92" t="str">
        <f t="shared" si="411"/>
        <v/>
      </c>
      <c r="R1866" s="92" t="str">
        <f t="shared" si="417"/>
        <v/>
      </c>
      <c r="S1866" s="92" t="str">
        <f t="shared" si="418"/>
        <v/>
      </c>
      <c r="T1866" s="92" t="str">
        <f t="shared" si="419"/>
        <v/>
      </c>
      <c r="U1866" s="94" t="str">
        <f t="shared" si="412"/>
        <v/>
      </c>
      <c r="V1866" s="95" t="str">
        <f t="shared" si="413"/>
        <v/>
      </c>
      <c r="W1866" s="95" t="str">
        <f t="shared" si="420"/>
        <v/>
      </c>
      <c r="X1866" s="96" t="str">
        <f t="shared" si="421"/>
        <v/>
      </c>
    </row>
    <row r="1867" spans="1:24" ht="14.4" x14ac:dyDescent="0.3">
      <c r="A1867" s="13"/>
      <c r="B1867" s="13"/>
      <c r="C1867" s="13"/>
      <c r="D1867" s="10"/>
      <c r="E1867" s="66"/>
      <c r="J1867" s="88" t="str">
        <f t="shared" si="409"/>
        <v/>
      </c>
      <c r="K1867" s="89" t="str">
        <f t="shared" ca="1" si="410"/>
        <v/>
      </c>
      <c r="L1867" s="88" t="str">
        <f t="shared" si="414"/>
        <v/>
      </c>
      <c r="M1867" s="90" t="str">
        <f ca="1">IF(J1867="","",VALUE(LEFT(OFFSET($E$7,$H$13*($J1867-1),0),MAX(ISNUMBER(VALUE(MID(OFFSET($E$7,$H$13*($J1867-1),0),{1,2,3,4,5,6,7,8,9},1)))*{1,2,3,4,5,6,7,8,9}))))</f>
        <v/>
      </c>
      <c r="N1867" s="90" t="str">
        <f t="shared" ca="1" si="408"/>
        <v/>
      </c>
      <c r="O1867" s="91" t="str">
        <f t="shared" si="415"/>
        <v/>
      </c>
      <c r="P1867" s="91" t="str">
        <f t="shared" si="416"/>
        <v/>
      </c>
      <c r="Q1867" s="92" t="str">
        <f t="shared" si="411"/>
        <v/>
      </c>
      <c r="R1867" s="92" t="str">
        <f t="shared" si="417"/>
        <v/>
      </c>
      <c r="S1867" s="92" t="str">
        <f t="shared" si="418"/>
        <v/>
      </c>
      <c r="T1867" s="92" t="str">
        <f t="shared" si="419"/>
        <v/>
      </c>
      <c r="U1867" s="94" t="str">
        <f t="shared" si="412"/>
        <v/>
      </c>
      <c r="V1867" s="95" t="str">
        <f t="shared" si="413"/>
        <v/>
      </c>
      <c r="W1867" s="95" t="str">
        <f t="shared" si="420"/>
        <v/>
      </c>
      <c r="X1867" s="96" t="str">
        <f t="shared" si="421"/>
        <v/>
      </c>
    </row>
    <row r="1868" spans="1:24" ht="14.4" x14ac:dyDescent="0.3">
      <c r="A1868" s="13"/>
      <c r="B1868" s="13"/>
      <c r="C1868" s="13"/>
      <c r="D1868" s="10"/>
      <c r="E1868" s="66"/>
      <c r="J1868" s="88" t="str">
        <f t="shared" si="409"/>
        <v/>
      </c>
      <c r="K1868" s="89" t="str">
        <f t="shared" ca="1" si="410"/>
        <v/>
      </c>
      <c r="L1868" s="88" t="str">
        <f t="shared" si="414"/>
        <v/>
      </c>
      <c r="M1868" s="90" t="str">
        <f ca="1">IF(J1868="","",VALUE(LEFT(OFFSET($E$7,$H$13*($J1868-1),0),MAX(ISNUMBER(VALUE(MID(OFFSET($E$7,$H$13*($J1868-1),0),{1,2,3,4,5,6,7,8,9},1)))*{1,2,3,4,5,6,7,8,9}))))</f>
        <v/>
      </c>
      <c r="N1868" s="90" t="str">
        <f t="shared" ca="1" si="408"/>
        <v/>
      </c>
      <c r="O1868" s="91" t="str">
        <f t="shared" si="415"/>
        <v/>
      </c>
      <c r="P1868" s="91" t="str">
        <f t="shared" si="416"/>
        <v/>
      </c>
      <c r="Q1868" s="92" t="str">
        <f t="shared" si="411"/>
        <v/>
      </c>
      <c r="R1868" s="92" t="str">
        <f t="shared" si="417"/>
        <v/>
      </c>
      <c r="S1868" s="92" t="str">
        <f t="shared" si="418"/>
        <v/>
      </c>
      <c r="T1868" s="92" t="str">
        <f t="shared" si="419"/>
        <v/>
      </c>
      <c r="U1868" s="94" t="str">
        <f t="shared" si="412"/>
        <v/>
      </c>
      <c r="V1868" s="95" t="str">
        <f t="shared" si="413"/>
        <v/>
      </c>
      <c r="W1868" s="95" t="str">
        <f t="shared" si="420"/>
        <v/>
      </c>
      <c r="X1868" s="96" t="str">
        <f t="shared" si="421"/>
        <v/>
      </c>
    </row>
    <row r="1869" spans="1:24" ht="14.4" x14ac:dyDescent="0.3">
      <c r="A1869" s="13"/>
      <c r="B1869" s="13"/>
      <c r="C1869" s="13"/>
      <c r="D1869" s="10"/>
      <c r="E1869" s="66"/>
      <c r="J1869" s="88" t="str">
        <f t="shared" si="409"/>
        <v/>
      </c>
      <c r="K1869" s="89" t="str">
        <f t="shared" ca="1" si="410"/>
        <v/>
      </c>
      <c r="L1869" s="88" t="str">
        <f t="shared" si="414"/>
        <v/>
      </c>
      <c r="M1869" s="90" t="str">
        <f ca="1">IF(J1869="","",VALUE(LEFT(OFFSET($E$7,$H$13*($J1869-1),0),MAX(ISNUMBER(VALUE(MID(OFFSET($E$7,$H$13*($J1869-1),0),{1,2,3,4,5,6,7,8,9},1)))*{1,2,3,4,5,6,7,8,9}))))</f>
        <v/>
      </c>
      <c r="N1869" s="90" t="str">
        <f t="shared" ca="1" si="408"/>
        <v/>
      </c>
      <c r="O1869" s="91" t="str">
        <f t="shared" si="415"/>
        <v/>
      </c>
      <c r="P1869" s="91" t="str">
        <f t="shared" si="416"/>
        <v/>
      </c>
      <c r="Q1869" s="92" t="str">
        <f t="shared" si="411"/>
        <v/>
      </c>
      <c r="R1869" s="92" t="str">
        <f t="shared" si="417"/>
        <v/>
      </c>
      <c r="S1869" s="92" t="str">
        <f t="shared" si="418"/>
        <v/>
      </c>
      <c r="T1869" s="92" t="str">
        <f t="shared" si="419"/>
        <v/>
      </c>
      <c r="U1869" s="94" t="str">
        <f t="shared" si="412"/>
        <v/>
      </c>
      <c r="V1869" s="95" t="str">
        <f t="shared" si="413"/>
        <v/>
      </c>
      <c r="W1869" s="95" t="str">
        <f t="shared" si="420"/>
        <v/>
      </c>
      <c r="X1869" s="96" t="str">
        <f t="shared" si="421"/>
        <v/>
      </c>
    </row>
    <row r="1870" spans="1:24" ht="14.4" x14ac:dyDescent="0.3">
      <c r="A1870" s="13"/>
      <c r="B1870" s="13"/>
      <c r="C1870" s="13"/>
      <c r="D1870" s="10"/>
      <c r="E1870" s="66"/>
      <c r="J1870" s="88" t="str">
        <f t="shared" si="409"/>
        <v/>
      </c>
      <c r="K1870" s="89" t="str">
        <f t="shared" ca="1" si="410"/>
        <v/>
      </c>
      <c r="L1870" s="88" t="str">
        <f t="shared" si="414"/>
        <v/>
      </c>
      <c r="M1870" s="90" t="str">
        <f ca="1">IF(J1870="","",VALUE(LEFT(OFFSET($E$7,$H$13*($J1870-1),0),MAX(ISNUMBER(VALUE(MID(OFFSET($E$7,$H$13*($J1870-1),0),{1,2,3,4,5,6,7,8,9},1)))*{1,2,3,4,5,6,7,8,9}))))</f>
        <v/>
      </c>
      <c r="N1870" s="90" t="str">
        <f t="shared" ca="1" si="408"/>
        <v/>
      </c>
      <c r="O1870" s="91" t="str">
        <f t="shared" si="415"/>
        <v/>
      </c>
      <c r="P1870" s="91" t="str">
        <f t="shared" si="416"/>
        <v/>
      </c>
      <c r="Q1870" s="92" t="str">
        <f t="shared" si="411"/>
        <v/>
      </c>
      <c r="R1870" s="92" t="str">
        <f t="shared" si="417"/>
        <v/>
      </c>
      <c r="S1870" s="92" t="str">
        <f t="shared" si="418"/>
        <v/>
      </c>
      <c r="T1870" s="92" t="str">
        <f t="shared" si="419"/>
        <v/>
      </c>
      <c r="U1870" s="94" t="str">
        <f t="shared" si="412"/>
        <v/>
      </c>
      <c r="V1870" s="95" t="str">
        <f t="shared" si="413"/>
        <v/>
      </c>
      <c r="W1870" s="95" t="str">
        <f t="shared" si="420"/>
        <v/>
      </c>
      <c r="X1870" s="96" t="str">
        <f t="shared" si="421"/>
        <v/>
      </c>
    </row>
    <row r="1871" spans="1:24" ht="14.4" x14ac:dyDescent="0.3">
      <c r="A1871" s="13"/>
      <c r="B1871" s="13"/>
      <c r="C1871" s="13"/>
      <c r="D1871" s="10"/>
      <c r="E1871" s="66"/>
      <c r="J1871" s="88" t="str">
        <f t="shared" si="409"/>
        <v/>
      </c>
      <c r="K1871" s="89" t="str">
        <f t="shared" ca="1" si="410"/>
        <v/>
      </c>
      <c r="L1871" s="88" t="str">
        <f t="shared" si="414"/>
        <v/>
      </c>
      <c r="M1871" s="90" t="str">
        <f ca="1">IF(J1871="","",VALUE(LEFT(OFFSET($E$7,$H$13*($J1871-1),0),MAX(ISNUMBER(VALUE(MID(OFFSET($E$7,$H$13*($J1871-1),0),{1,2,3,4,5,6,7,8,9},1)))*{1,2,3,4,5,6,7,8,9}))))</f>
        <v/>
      </c>
      <c r="N1871" s="90" t="str">
        <f t="shared" ca="1" si="408"/>
        <v/>
      </c>
      <c r="O1871" s="91" t="str">
        <f t="shared" si="415"/>
        <v/>
      </c>
      <c r="P1871" s="91" t="str">
        <f t="shared" si="416"/>
        <v/>
      </c>
      <c r="Q1871" s="92" t="str">
        <f t="shared" si="411"/>
        <v/>
      </c>
      <c r="R1871" s="92" t="str">
        <f t="shared" si="417"/>
        <v/>
      </c>
      <c r="S1871" s="92" t="str">
        <f t="shared" si="418"/>
        <v/>
      </c>
      <c r="T1871" s="92" t="str">
        <f t="shared" si="419"/>
        <v/>
      </c>
      <c r="U1871" s="94" t="str">
        <f t="shared" si="412"/>
        <v/>
      </c>
      <c r="V1871" s="95" t="str">
        <f t="shared" si="413"/>
        <v/>
      </c>
      <c r="W1871" s="95" t="str">
        <f t="shared" si="420"/>
        <v/>
      </c>
      <c r="X1871" s="96" t="str">
        <f t="shared" si="421"/>
        <v/>
      </c>
    </row>
    <row r="1872" spans="1:24" ht="14.4" x14ac:dyDescent="0.3">
      <c r="A1872" s="13"/>
      <c r="B1872" s="13"/>
      <c r="C1872" s="13"/>
      <c r="D1872" s="10"/>
      <c r="E1872" s="66"/>
      <c r="J1872" s="88" t="str">
        <f t="shared" si="409"/>
        <v/>
      </c>
      <c r="K1872" s="89" t="str">
        <f t="shared" ca="1" si="410"/>
        <v/>
      </c>
      <c r="L1872" s="88" t="str">
        <f t="shared" si="414"/>
        <v/>
      </c>
      <c r="M1872" s="90" t="str">
        <f ca="1">IF(J1872="","",VALUE(LEFT(OFFSET($E$7,$H$13*($J1872-1),0),MAX(ISNUMBER(VALUE(MID(OFFSET($E$7,$H$13*($J1872-1),0),{1,2,3,4,5,6,7,8,9},1)))*{1,2,3,4,5,6,7,8,9}))))</f>
        <v/>
      </c>
      <c r="N1872" s="90" t="str">
        <f t="shared" ca="1" si="408"/>
        <v/>
      </c>
      <c r="O1872" s="91" t="str">
        <f t="shared" si="415"/>
        <v/>
      </c>
      <c r="P1872" s="91" t="str">
        <f t="shared" si="416"/>
        <v/>
      </c>
      <c r="Q1872" s="92" t="str">
        <f t="shared" si="411"/>
        <v/>
      </c>
      <c r="R1872" s="92" t="str">
        <f t="shared" si="417"/>
        <v/>
      </c>
      <c r="S1872" s="92" t="str">
        <f t="shared" si="418"/>
        <v/>
      </c>
      <c r="T1872" s="92" t="str">
        <f t="shared" si="419"/>
        <v/>
      </c>
      <c r="U1872" s="94" t="str">
        <f t="shared" si="412"/>
        <v/>
      </c>
      <c r="V1872" s="95" t="str">
        <f t="shared" si="413"/>
        <v/>
      </c>
      <c r="W1872" s="95" t="str">
        <f t="shared" si="420"/>
        <v/>
      </c>
      <c r="X1872" s="96" t="str">
        <f t="shared" si="421"/>
        <v/>
      </c>
    </row>
    <row r="1873" spans="1:24" ht="14.4" x14ac:dyDescent="0.3">
      <c r="A1873" s="13"/>
      <c r="B1873" s="13"/>
      <c r="C1873" s="13"/>
      <c r="D1873" s="10"/>
      <c r="E1873" s="66"/>
      <c r="J1873" s="88" t="str">
        <f t="shared" si="409"/>
        <v/>
      </c>
      <c r="K1873" s="89" t="str">
        <f t="shared" ca="1" si="410"/>
        <v/>
      </c>
      <c r="L1873" s="88" t="str">
        <f t="shared" si="414"/>
        <v/>
      </c>
      <c r="M1873" s="90" t="str">
        <f ca="1">IF(J1873="","",VALUE(LEFT(OFFSET($E$7,$H$13*($J1873-1),0),MAX(ISNUMBER(VALUE(MID(OFFSET($E$7,$H$13*($J1873-1),0),{1,2,3,4,5,6,7,8,9},1)))*{1,2,3,4,5,6,7,8,9}))))</f>
        <v/>
      </c>
      <c r="N1873" s="90" t="str">
        <f t="shared" ca="1" si="408"/>
        <v/>
      </c>
      <c r="O1873" s="91" t="str">
        <f t="shared" si="415"/>
        <v/>
      </c>
      <c r="P1873" s="91" t="str">
        <f t="shared" si="416"/>
        <v/>
      </c>
      <c r="Q1873" s="92" t="str">
        <f t="shared" si="411"/>
        <v/>
      </c>
      <c r="R1873" s="92" t="str">
        <f t="shared" si="417"/>
        <v/>
      </c>
      <c r="S1873" s="92" t="str">
        <f t="shared" si="418"/>
        <v/>
      </c>
      <c r="T1873" s="92" t="str">
        <f t="shared" si="419"/>
        <v/>
      </c>
      <c r="U1873" s="94" t="str">
        <f t="shared" si="412"/>
        <v/>
      </c>
      <c r="V1873" s="95" t="str">
        <f t="shared" si="413"/>
        <v/>
      </c>
      <c r="W1873" s="95" t="str">
        <f t="shared" si="420"/>
        <v/>
      </c>
      <c r="X1873" s="96" t="str">
        <f t="shared" si="421"/>
        <v/>
      </c>
    </row>
    <row r="1874" spans="1:24" ht="14.4" x14ac:dyDescent="0.3">
      <c r="A1874" s="13"/>
      <c r="B1874" s="13"/>
      <c r="C1874" s="13"/>
      <c r="D1874" s="10"/>
      <c r="E1874" s="66"/>
      <c r="J1874" s="88" t="str">
        <f t="shared" si="409"/>
        <v/>
      </c>
      <c r="K1874" s="89" t="str">
        <f t="shared" ca="1" si="410"/>
        <v/>
      </c>
      <c r="L1874" s="88" t="str">
        <f t="shared" si="414"/>
        <v/>
      </c>
      <c r="M1874" s="90" t="str">
        <f ca="1">IF(J1874="","",VALUE(LEFT(OFFSET($E$7,$H$13*($J1874-1),0),MAX(ISNUMBER(VALUE(MID(OFFSET($E$7,$H$13*($J1874-1),0),{1,2,3,4,5,6,7,8,9},1)))*{1,2,3,4,5,6,7,8,9}))))</f>
        <v/>
      </c>
      <c r="N1874" s="90" t="str">
        <f t="shared" ca="1" si="408"/>
        <v/>
      </c>
      <c r="O1874" s="91" t="str">
        <f t="shared" si="415"/>
        <v/>
      </c>
      <c r="P1874" s="91" t="str">
        <f t="shared" si="416"/>
        <v/>
      </c>
      <c r="Q1874" s="92" t="str">
        <f t="shared" si="411"/>
        <v/>
      </c>
      <c r="R1874" s="92" t="str">
        <f t="shared" si="417"/>
        <v/>
      </c>
      <c r="S1874" s="92" t="str">
        <f t="shared" si="418"/>
        <v/>
      </c>
      <c r="T1874" s="92" t="str">
        <f t="shared" si="419"/>
        <v/>
      </c>
      <c r="U1874" s="94" t="str">
        <f t="shared" si="412"/>
        <v/>
      </c>
      <c r="V1874" s="95" t="str">
        <f t="shared" si="413"/>
        <v/>
      </c>
      <c r="W1874" s="95" t="str">
        <f t="shared" si="420"/>
        <v/>
      </c>
      <c r="X1874" s="96" t="str">
        <f t="shared" si="421"/>
        <v/>
      </c>
    </row>
    <row r="1875" spans="1:24" ht="14.4" x14ac:dyDescent="0.3">
      <c r="A1875" s="13"/>
      <c r="B1875" s="13"/>
      <c r="C1875" s="13"/>
      <c r="D1875" s="10"/>
      <c r="E1875" s="66"/>
      <c r="J1875" s="88" t="str">
        <f t="shared" si="409"/>
        <v/>
      </c>
      <c r="K1875" s="89" t="str">
        <f t="shared" ca="1" si="410"/>
        <v/>
      </c>
      <c r="L1875" s="88" t="str">
        <f t="shared" si="414"/>
        <v/>
      </c>
      <c r="M1875" s="90" t="str">
        <f ca="1">IF(J1875="","",VALUE(LEFT(OFFSET($E$7,$H$13*($J1875-1),0),MAX(ISNUMBER(VALUE(MID(OFFSET($E$7,$H$13*($J1875-1),0),{1,2,3,4,5,6,7,8,9},1)))*{1,2,3,4,5,6,7,8,9}))))</f>
        <v/>
      </c>
      <c r="N1875" s="90" t="str">
        <f t="shared" ca="1" si="408"/>
        <v/>
      </c>
      <c r="O1875" s="91" t="str">
        <f t="shared" si="415"/>
        <v/>
      </c>
      <c r="P1875" s="91" t="str">
        <f t="shared" si="416"/>
        <v/>
      </c>
      <c r="Q1875" s="92" t="str">
        <f t="shared" si="411"/>
        <v/>
      </c>
      <c r="R1875" s="92" t="str">
        <f t="shared" si="417"/>
        <v/>
      </c>
      <c r="S1875" s="92" t="str">
        <f t="shared" si="418"/>
        <v/>
      </c>
      <c r="T1875" s="92" t="str">
        <f t="shared" si="419"/>
        <v/>
      </c>
      <c r="U1875" s="94" t="str">
        <f t="shared" si="412"/>
        <v/>
      </c>
      <c r="V1875" s="95" t="str">
        <f t="shared" si="413"/>
        <v/>
      </c>
      <c r="W1875" s="95" t="str">
        <f t="shared" si="420"/>
        <v/>
      </c>
      <c r="X1875" s="96" t="str">
        <f t="shared" si="421"/>
        <v/>
      </c>
    </row>
    <row r="1876" spans="1:24" ht="14.4" x14ac:dyDescent="0.3">
      <c r="A1876" s="13"/>
      <c r="B1876" s="13"/>
      <c r="C1876" s="13"/>
      <c r="D1876" s="10"/>
      <c r="E1876" s="66"/>
      <c r="J1876" s="88" t="str">
        <f t="shared" si="409"/>
        <v/>
      </c>
      <c r="K1876" s="89" t="str">
        <f t="shared" ca="1" si="410"/>
        <v/>
      </c>
      <c r="L1876" s="88" t="str">
        <f t="shared" si="414"/>
        <v/>
      </c>
      <c r="M1876" s="90" t="str">
        <f ca="1">IF(J1876="","",VALUE(LEFT(OFFSET($E$7,$H$13*($J1876-1),0),MAX(ISNUMBER(VALUE(MID(OFFSET($E$7,$H$13*($J1876-1),0),{1,2,3,4,5,6,7,8,9},1)))*{1,2,3,4,5,6,7,8,9}))))</f>
        <v/>
      </c>
      <c r="N1876" s="90" t="str">
        <f t="shared" ca="1" si="408"/>
        <v/>
      </c>
      <c r="O1876" s="91" t="str">
        <f t="shared" si="415"/>
        <v/>
      </c>
      <c r="P1876" s="91" t="str">
        <f t="shared" si="416"/>
        <v/>
      </c>
      <c r="Q1876" s="92" t="str">
        <f t="shared" si="411"/>
        <v/>
      </c>
      <c r="R1876" s="92" t="str">
        <f t="shared" si="417"/>
        <v/>
      </c>
      <c r="S1876" s="92" t="str">
        <f t="shared" si="418"/>
        <v/>
      </c>
      <c r="T1876" s="92" t="str">
        <f t="shared" si="419"/>
        <v/>
      </c>
      <c r="U1876" s="94" t="str">
        <f t="shared" si="412"/>
        <v/>
      </c>
      <c r="V1876" s="95" t="str">
        <f t="shared" si="413"/>
        <v/>
      </c>
      <c r="W1876" s="95" t="str">
        <f t="shared" si="420"/>
        <v/>
      </c>
      <c r="X1876" s="96" t="str">
        <f t="shared" si="421"/>
        <v/>
      </c>
    </row>
    <row r="1877" spans="1:24" ht="14.4" x14ac:dyDescent="0.3">
      <c r="A1877" s="13"/>
      <c r="B1877" s="13"/>
      <c r="C1877" s="13"/>
      <c r="D1877" s="10"/>
      <c r="E1877" s="66"/>
      <c r="J1877" s="88" t="str">
        <f t="shared" si="409"/>
        <v/>
      </c>
      <c r="K1877" s="89" t="str">
        <f t="shared" ca="1" si="410"/>
        <v/>
      </c>
      <c r="L1877" s="88" t="str">
        <f t="shared" si="414"/>
        <v/>
      </c>
      <c r="M1877" s="90" t="str">
        <f ca="1">IF(J1877="","",VALUE(LEFT(OFFSET($E$7,$H$13*($J1877-1),0),MAX(ISNUMBER(VALUE(MID(OFFSET($E$7,$H$13*($J1877-1),0),{1,2,3,4,5,6,7,8,9},1)))*{1,2,3,4,5,6,7,8,9}))))</f>
        <v/>
      </c>
      <c r="N1877" s="90" t="str">
        <f t="shared" ca="1" si="408"/>
        <v/>
      </c>
      <c r="O1877" s="91" t="str">
        <f t="shared" si="415"/>
        <v/>
      </c>
      <c r="P1877" s="91" t="str">
        <f t="shared" si="416"/>
        <v/>
      </c>
      <c r="Q1877" s="92" t="str">
        <f t="shared" si="411"/>
        <v/>
      </c>
      <c r="R1877" s="92" t="str">
        <f t="shared" si="417"/>
        <v/>
      </c>
      <c r="S1877" s="92" t="str">
        <f t="shared" si="418"/>
        <v/>
      </c>
      <c r="T1877" s="92" t="str">
        <f t="shared" si="419"/>
        <v/>
      </c>
      <c r="U1877" s="94" t="str">
        <f t="shared" si="412"/>
        <v/>
      </c>
      <c r="V1877" s="95" t="str">
        <f t="shared" si="413"/>
        <v/>
      </c>
      <c r="W1877" s="95" t="str">
        <f t="shared" si="420"/>
        <v/>
      </c>
      <c r="X1877" s="96" t="str">
        <f t="shared" si="421"/>
        <v/>
      </c>
    </row>
    <row r="1878" spans="1:24" ht="14.4" x14ac:dyDescent="0.3">
      <c r="A1878" s="13"/>
      <c r="B1878" s="13"/>
      <c r="C1878" s="13"/>
      <c r="D1878" s="10"/>
      <c r="E1878" s="66"/>
      <c r="J1878" s="88" t="str">
        <f t="shared" si="409"/>
        <v/>
      </c>
      <c r="K1878" s="89" t="str">
        <f t="shared" ca="1" si="410"/>
        <v/>
      </c>
      <c r="L1878" s="88" t="str">
        <f t="shared" si="414"/>
        <v/>
      </c>
      <c r="M1878" s="90" t="str">
        <f ca="1">IF(J1878="","",VALUE(LEFT(OFFSET($E$7,$H$13*($J1878-1),0),MAX(ISNUMBER(VALUE(MID(OFFSET($E$7,$H$13*($J1878-1),0),{1,2,3,4,5,6,7,8,9},1)))*{1,2,3,4,5,6,7,8,9}))))</f>
        <v/>
      </c>
      <c r="N1878" s="90" t="str">
        <f t="shared" ca="1" si="408"/>
        <v/>
      </c>
      <c r="O1878" s="91" t="str">
        <f t="shared" si="415"/>
        <v/>
      </c>
      <c r="P1878" s="91" t="str">
        <f t="shared" si="416"/>
        <v/>
      </c>
      <c r="Q1878" s="92" t="str">
        <f t="shared" si="411"/>
        <v/>
      </c>
      <c r="R1878" s="92" t="str">
        <f t="shared" si="417"/>
        <v/>
      </c>
      <c r="S1878" s="92" t="str">
        <f t="shared" si="418"/>
        <v/>
      </c>
      <c r="T1878" s="92" t="str">
        <f t="shared" si="419"/>
        <v/>
      </c>
      <c r="U1878" s="94" t="str">
        <f t="shared" si="412"/>
        <v/>
      </c>
      <c r="V1878" s="95" t="str">
        <f t="shared" si="413"/>
        <v/>
      </c>
      <c r="W1878" s="95" t="str">
        <f t="shared" si="420"/>
        <v/>
      </c>
      <c r="X1878" s="96" t="str">
        <f t="shared" si="421"/>
        <v/>
      </c>
    </row>
    <row r="1879" spans="1:24" ht="14.4" x14ac:dyDescent="0.3">
      <c r="A1879" s="13"/>
      <c r="B1879" s="13"/>
      <c r="C1879" s="13"/>
      <c r="D1879" s="10"/>
      <c r="E1879" s="66"/>
      <c r="J1879" s="88" t="str">
        <f t="shared" si="409"/>
        <v/>
      </c>
      <c r="K1879" s="89" t="str">
        <f t="shared" ca="1" si="410"/>
        <v/>
      </c>
      <c r="L1879" s="88" t="str">
        <f t="shared" si="414"/>
        <v/>
      </c>
      <c r="M1879" s="90" t="str">
        <f ca="1">IF(J1879="","",VALUE(LEFT(OFFSET($E$7,$H$13*($J1879-1),0),MAX(ISNUMBER(VALUE(MID(OFFSET($E$7,$H$13*($J1879-1),0),{1,2,3,4,5,6,7,8,9},1)))*{1,2,3,4,5,6,7,8,9}))))</f>
        <v/>
      </c>
      <c r="N1879" s="90" t="str">
        <f t="shared" ca="1" si="408"/>
        <v/>
      </c>
      <c r="O1879" s="91" t="str">
        <f t="shared" si="415"/>
        <v/>
      </c>
      <c r="P1879" s="91" t="str">
        <f t="shared" si="416"/>
        <v/>
      </c>
      <c r="Q1879" s="92" t="str">
        <f t="shared" si="411"/>
        <v/>
      </c>
      <c r="R1879" s="92" t="str">
        <f t="shared" si="417"/>
        <v/>
      </c>
      <c r="S1879" s="92" t="str">
        <f t="shared" si="418"/>
        <v/>
      </c>
      <c r="T1879" s="92" t="str">
        <f t="shared" si="419"/>
        <v/>
      </c>
      <c r="U1879" s="94" t="str">
        <f t="shared" si="412"/>
        <v/>
      </c>
      <c r="V1879" s="95" t="str">
        <f t="shared" si="413"/>
        <v/>
      </c>
      <c r="W1879" s="95" t="str">
        <f t="shared" si="420"/>
        <v/>
      </c>
      <c r="X1879" s="96" t="str">
        <f t="shared" si="421"/>
        <v/>
      </c>
    </row>
    <row r="1880" spans="1:24" ht="14.4" x14ac:dyDescent="0.3">
      <c r="A1880" s="13"/>
      <c r="B1880" s="13"/>
      <c r="C1880" s="13"/>
      <c r="D1880" s="10"/>
      <c r="E1880" s="66"/>
      <c r="J1880" s="88" t="str">
        <f t="shared" si="409"/>
        <v/>
      </c>
      <c r="K1880" s="89" t="str">
        <f t="shared" ca="1" si="410"/>
        <v/>
      </c>
      <c r="L1880" s="88" t="str">
        <f t="shared" si="414"/>
        <v/>
      </c>
      <c r="M1880" s="90" t="str">
        <f ca="1">IF(J1880="","",VALUE(LEFT(OFFSET($E$7,$H$13*($J1880-1),0),MAX(ISNUMBER(VALUE(MID(OFFSET($E$7,$H$13*($J1880-1),0),{1,2,3,4,5,6,7,8,9},1)))*{1,2,3,4,5,6,7,8,9}))))</f>
        <v/>
      </c>
      <c r="N1880" s="90" t="str">
        <f t="shared" ca="1" si="408"/>
        <v/>
      </c>
      <c r="O1880" s="91" t="str">
        <f t="shared" si="415"/>
        <v/>
      </c>
      <c r="P1880" s="91" t="str">
        <f t="shared" si="416"/>
        <v/>
      </c>
      <c r="Q1880" s="92" t="str">
        <f t="shared" si="411"/>
        <v/>
      </c>
      <c r="R1880" s="92" t="str">
        <f t="shared" si="417"/>
        <v/>
      </c>
      <c r="S1880" s="92" t="str">
        <f t="shared" si="418"/>
        <v/>
      </c>
      <c r="T1880" s="92" t="str">
        <f t="shared" si="419"/>
        <v/>
      </c>
      <c r="U1880" s="94" t="str">
        <f t="shared" si="412"/>
        <v/>
      </c>
      <c r="V1880" s="95" t="str">
        <f t="shared" si="413"/>
        <v/>
      </c>
      <c r="W1880" s="95" t="str">
        <f t="shared" si="420"/>
        <v/>
      </c>
      <c r="X1880" s="96" t="str">
        <f t="shared" si="421"/>
        <v/>
      </c>
    </row>
    <row r="1881" spans="1:24" ht="14.4" x14ac:dyDescent="0.3">
      <c r="A1881" s="13"/>
      <c r="B1881" s="13"/>
      <c r="C1881" s="13"/>
      <c r="D1881" s="10"/>
      <c r="E1881" s="66"/>
      <c r="J1881" s="88" t="str">
        <f t="shared" si="409"/>
        <v/>
      </c>
      <c r="K1881" s="89" t="str">
        <f t="shared" ca="1" si="410"/>
        <v/>
      </c>
      <c r="L1881" s="88" t="str">
        <f t="shared" si="414"/>
        <v/>
      </c>
      <c r="M1881" s="90" t="str">
        <f ca="1">IF(J1881="","",VALUE(LEFT(OFFSET($E$7,$H$13*($J1881-1),0),MAX(ISNUMBER(VALUE(MID(OFFSET($E$7,$H$13*($J1881-1),0),{1,2,3,4,5,6,7,8,9},1)))*{1,2,3,4,5,6,7,8,9}))))</f>
        <v/>
      </c>
      <c r="N1881" s="90" t="str">
        <f t="shared" ca="1" si="408"/>
        <v/>
      </c>
      <c r="O1881" s="91" t="str">
        <f t="shared" si="415"/>
        <v/>
      </c>
      <c r="P1881" s="91" t="str">
        <f t="shared" si="416"/>
        <v/>
      </c>
      <c r="Q1881" s="92" t="str">
        <f t="shared" si="411"/>
        <v/>
      </c>
      <c r="R1881" s="92" t="str">
        <f t="shared" si="417"/>
        <v/>
      </c>
      <c r="S1881" s="92" t="str">
        <f t="shared" si="418"/>
        <v/>
      </c>
      <c r="T1881" s="92" t="str">
        <f t="shared" si="419"/>
        <v/>
      </c>
      <c r="U1881" s="94" t="str">
        <f t="shared" si="412"/>
        <v/>
      </c>
      <c r="V1881" s="95" t="str">
        <f t="shared" si="413"/>
        <v/>
      </c>
      <c r="W1881" s="95" t="str">
        <f t="shared" si="420"/>
        <v/>
      </c>
      <c r="X1881" s="96" t="str">
        <f t="shared" si="421"/>
        <v/>
      </c>
    </row>
    <row r="1882" spans="1:24" ht="14.4" x14ac:dyDescent="0.3">
      <c r="A1882" s="13"/>
      <c r="B1882" s="13"/>
      <c r="C1882" s="13"/>
      <c r="D1882" s="10"/>
      <c r="E1882" s="66"/>
      <c r="J1882" s="88" t="str">
        <f t="shared" si="409"/>
        <v/>
      </c>
      <c r="K1882" s="89" t="str">
        <f t="shared" ca="1" si="410"/>
        <v/>
      </c>
      <c r="L1882" s="88" t="str">
        <f t="shared" si="414"/>
        <v/>
      </c>
      <c r="M1882" s="90" t="str">
        <f ca="1">IF(J1882="","",VALUE(LEFT(OFFSET($E$7,$H$13*($J1882-1),0),MAX(ISNUMBER(VALUE(MID(OFFSET($E$7,$H$13*($J1882-1),0),{1,2,3,4,5,6,7,8,9},1)))*{1,2,3,4,5,6,7,8,9}))))</f>
        <v/>
      </c>
      <c r="N1882" s="90" t="str">
        <f t="shared" ca="1" si="408"/>
        <v/>
      </c>
      <c r="O1882" s="91" t="str">
        <f t="shared" si="415"/>
        <v/>
      </c>
      <c r="P1882" s="91" t="str">
        <f t="shared" si="416"/>
        <v/>
      </c>
      <c r="Q1882" s="92" t="str">
        <f t="shared" si="411"/>
        <v/>
      </c>
      <c r="R1882" s="92" t="str">
        <f t="shared" si="417"/>
        <v/>
      </c>
      <c r="S1882" s="92" t="str">
        <f t="shared" si="418"/>
        <v/>
      </c>
      <c r="T1882" s="92" t="str">
        <f t="shared" si="419"/>
        <v/>
      </c>
      <c r="U1882" s="94" t="str">
        <f t="shared" si="412"/>
        <v/>
      </c>
      <c r="V1882" s="95" t="str">
        <f t="shared" si="413"/>
        <v/>
      </c>
      <c r="W1882" s="95" t="str">
        <f t="shared" si="420"/>
        <v/>
      </c>
      <c r="X1882" s="96" t="str">
        <f t="shared" si="421"/>
        <v/>
      </c>
    </row>
    <row r="1883" spans="1:24" ht="14.4" x14ac:dyDescent="0.3">
      <c r="A1883" s="13"/>
      <c r="B1883" s="13"/>
      <c r="C1883" s="13"/>
      <c r="D1883" s="10"/>
      <c r="E1883" s="66"/>
      <c r="J1883" s="88" t="str">
        <f t="shared" si="409"/>
        <v/>
      </c>
      <c r="K1883" s="89" t="str">
        <f t="shared" ca="1" si="410"/>
        <v/>
      </c>
      <c r="L1883" s="88" t="str">
        <f t="shared" si="414"/>
        <v/>
      </c>
      <c r="M1883" s="90" t="str">
        <f ca="1">IF(J1883="","",VALUE(LEFT(OFFSET($E$7,$H$13*($J1883-1),0),MAX(ISNUMBER(VALUE(MID(OFFSET($E$7,$H$13*($J1883-1),0),{1,2,3,4,5,6,7,8,9},1)))*{1,2,3,4,5,6,7,8,9}))))</f>
        <v/>
      </c>
      <c r="N1883" s="90" t="str">
        <f t="shared" ca="1" si="408"/>
        <v/>
      </c>
      <c r="O1883" s="91" t="str">
        <f t="shared" si="415"/>
        <v/>
      </c>
      <c r="P1883" s="91" t="str">
        <f t="shared" si="416"/>
        <v/>
      </c>
      <c r="Q1883" s="92" t="str">
        <f t="shared" si="411"/>
        <v/>
      </c>
      <c r="R1883" s="92" t="str">
        <f t="shared" si="417"/>
        <v/>
      </c>
      <c r="S1883" s="92" t="str">
        <f t="shared" si="418"/>
        <v/>
      </c>
      <c r="T1883" s="92" t="str">
        <f t="shared" si="419"/>
        <v/>
      </c>
      <c r="U1883" s="94" t="str">
        <f t="shared" si="412"/>
        <v/>
      </c>
      <c r="V1883" s="95" t="str">
        <f t="shared" si="413"/>
        <v/>
      </c>
      <c r="W1883" s="95" t="str">
        <f t="shared" si="420"/>
        <v/>
      </c>
      <c r="X1883" s="96" t="str">
        <f t="shared" si="421"/>
        <v/>
      </c>
    </row>
    <row r="1884" spans="1:24" ht="14.4" x14ac:dyDescent="0.3">
      <c r="A1884" s="13"/>
      <c r="B1884" s="13"/>
      <c r="C1884" s="13"/>
      <c r="D1884" s="10"/>
      <c r="E1884" s="66"/>
      <c r="J1884" s="88" t="str">
        <f t="shared" si="409"/>
        <v/>
      </c>
      <c r="K1884" s="89" t="str">
        <f t="shared" ca="1" si="410"/>
        <v/>
      </c>
      <c r="L1884" s="88" t="str">
        <f t="shared" si="414"/>
        <v/>
      </c>
      <c r="M1884" s="90" t="str">
        <f ca="1">IF(J1884="","",VALUE(LEFT(OFFSET($E$7,$H$13*($J1884-1),0),MAX(ISNUMBER(VALUE(MID(OFFSET($E$7,$H$13*($J1884-1),0),{1,2,3,4,5,6,7,8,9},1)))*{1,2,3,4,5,6,7,8,9}))))</f>
        <v/>
      </c>
      <c r="N1884" s="90" t="str">
        <f t="shared" ca="1" si="408"/>
        <v/>
      </c>
      <c r="O1884" s="91" t="str">
        <f t="shared" si="415"/>
        <v/>
      </c>
      <c r="P1884" s="91" t="str">
        <f t="shared" si="416"/>
        <v/>
      </c>
      <c r="Q1884" s="92" t="str">
        <f t="shared" si="411"/>
        <v/>
      </c>
      <c r="R1884" s="92" t="str">
        <f t="shared" si="417"/>
        <v/>
      </c>
      <c r="S1884" s="92" t="str">
        <f t="shared" si="418"/>
        <v/>
      </c>
      <c r="T1884" s="92" t="str">
        <f t="shared" si="419"/>
        <v/>
      </c>
      <c r="U1884" s="94" t="str">
        <f t="shared" si="412"/>
        <v/>
      </c>
      <c r="V1884" s="95" t="str">
        <f t="shared" si="413"/>
        <v/>
      </c>
      <c r="W1884" s="95" t="str">
        <f t="shared" si="420"/>
        <v/>
      </c>
      <c r="X1884" s="96" t="str">
        <f t="shared" si="421"/>
        <v/>
      </c>
    </row>
    <row r="1885" spans="1:24" ht="14.4" x14ac:dyDescent="0.3">
      <c r="A1885" s="13"/>
      <c r="B1885" s="13"/>
      <c r="C1885" s="13"/>
      <c r="D1885" s="10"/>
      <c r="E1885" s="66"/>
      <c r="J1885" s="88" t="str">
        <f t="shared" si="409"/>
        <v/>
      </c>
      <c r="K1885" s="89" t="str">
        <f t="shared" ca="1" si="410"/>
        <v/>
      </c>
      <c r="L1885" s="88" t="str">
        <f t="shared" si="414"/>
        <v/>
      </c>
      <c r="M1885" s="90" t="str">
        <f ca="1">IF(J1885="","",VALUE(LEFT(OFFSET($E$7,$H$13*($J1885-1),0),MAX(ISNUMBER(VALUE(MID(OFFSET($E$7,$H$13*($J1885-1),0),{1,2,3,4,5,6,7,8,9},1)))*{1,2,3,4,5,6,7,8,9}))))</f>
        <v/>
      </c>
      <c r="N1885" s="90" t="str">
        <f t="shared" ca="1" si="408"/>
        <v/>
      </c>
      <c r="O1885" s="91" t="str">
        <f t="shared" si="415"/>
        <v/>
      </c>
      <c r="P1885" s="91" t="str">
        <f t="shared" si="416"/>
        <v/>
      </c>
      <c r="Q1885" s="92" t="str">
        <f t="shared" si="411"/>
        <v/>
      </c>
      <c r="R1885" s="92" t="str">
        <f t="shared" si="417"/>
        <v/>
      </c>
      <c r="S1885" s="92" t="str">
        <f t="shared" si="418"/>
        <v/>
      </c>
      <c r="T1885" s="92" t="str">
        <f t="shared" si="419"/>
        <v/>
      </c>
      <c r="U1885" s="94" t="str">
        <f t="shared" si="412"/>
        <v/>
      </c>
      <c r="V1885" s="95" t="str">
        <f t="shared" si="413"/>
        <v/>
      </c>
      <c r="W1885" s="95" t="str">
        <f t="shared" si="420"/>
        <v/>
      </c>
      <c r="X1885" s="96" t="str">
        <f t="shared" si="421"/>
        <v/>
      </c>
    </row>
    <row r="1886" spans="1:24" ht="14.4" x14ac:dyDescent="0.3">
      <c r="A1886" s="13"/>
      <c r="B1886" s="13"/>
      <c r="C1886" s="13"/>
      <c r="D1886" s="10"/>
      <c r="E1886" s="66"/>
      <c r="J1886" s="88" t="str">
        <f t="shared" si="409"/>
        <v/>
      </c>
      <c r="K1886" s="89" t="str">
        <f t="shared" ca="1" si="410"/>
        <v/>
      </c>
      <c r="L1886" s="88" t="str">
        <f t="shared" si="414"/>
        <v/>
      </c>
      <c r="M1886" s="90" t="str">
        <f ca="1">IF(J1886="","",VALUE(LEFT(OFFSET($E$7,$H$13*($J1886-1),0),MAX(ISNUMBER(VALUE(MID(OFFSET($E$7,$H$13*($J1886-1),0),{1,2,3,4,5,6,7,8,9},1)))*{1,2,3,4,5,6,7,8,9}))))</f>
        <v/>
      </c>
      <c r="N1886" s="90" t="str">
        <f t="shared" ca="1" si="408"/>
        <v/>
      </c>
      <c r="O1886" s="91" t="str">
        <f t="shared" si="415"/>
        <v/>
      </c>
      <c r="P1886" s="91" t="str">
        <f t="shared" si="416"/>
        <v/>
      </c>
      <c r="Q1886" s="92" t="str">
        <f t="shared" si="411"/>
        <v/>
      </c>
      <c r="R1886" s="92" t="str">
        <f t="shared" si="417"/>
        <v/>
      </c>
      <c r="S1886" s="92" t="str">
        <f t="shared" si="418"/>
        <v/>
      </c>
      <c r="T1886" s="92" t="str">
        <f t="shared" si="419"/>
        <v/>
      </c>
      <c r="U1886" s="94" t="str">
        <f t="shared" si="412"/>
        <v/>
      </c>
      <c r="V1886" s="95" t="str">
        <f t="shared" si="413"/>
        <v/>
      </c>
      <c r="W1886" s="95" t="str">
        <f t="shared" si="420"/>
        <v/>
      </c>
      <c r="X1886" s="96" t="str">
        <f t="shared" si="421"/>
        <v/>
      </c>
    </row>
    <row r="1887" spans="1:24" ht="14.4" x14ac:dyDescent="0.3">
      <c r="A1887" s="13"/>
      <c r="B1887" s="13"/>
      <c r="C1887" s="13"/>
      <c r="D1887" s="10"/>
      <c r="E1887" s="66"/>
      <c r="J1887" s="88" t="str">
        <f t="shared" si="409"/>
        <v/>
      </c>
      <c r="K1887" s="89" t="str">
        <f t="shared" ca="1" si="410"/>
        <v/>
      </c>
      <c r="L1887" s="88" t="str">
        <f t="shared" si="414"/>
        <v/>
      </c>
      <c r="M1887" s="90" t="str">
        <f ca="1">IF(J1887="","",VALUE(LEFT(OFFSET($E$7,$H$13*($J1887-1),0),MAX(ISNUMBER(VALUE(MID(OFFSET($E$7,$H$13*($J1887-1),0),{1,2,3,4,5,6,7,8,9},1)))*{1,2,3,4,5,6,7,8,9}))))</f>
        <v/>
      </c>
      <c r="N1887" s="90" t="str">
        <f t="shared" ca="1" si="408"/>
        <v/>
      </c>
      <c r="O1887" s="91" t="str">
        <f t="shared" si="415"/>
        <v/>
      </c>
      <c r="P1887" s="91" t="str">
        <f t="shared" si="416"/>
        <v/>
      </c>
      <c r="Q1887" s="92" t="str">
        <f t="shared" si="411"/>
        <v/>
      </c>
      <c r="R1887" s="92" t="str">
        <f t="shared" si="417"/>
        <v/>
      </c>
      <c r="S1887" s="92" t="str">
        <f t="shared" si="418"/>
        <v/>
      </c>
      <c r="T1887" s="92" t="str">
        <f t="shared" si="419"/>
        <v/>
      </c>
      <c r="U1887" s="94" t="str">
        <f t="shared" si="412"/>
        <v/>
      </c>
      <c r="V1887" s="95" t="str">
        <f t="shared" si="413"/>
        <v/>
      </c>
      <c r="W1887" s="95" t="str">
        <f t="shared" si="420"/>
        <v/>
      </c>
      <c r="X1887" s="96" t="str">
        <f t="shared" si="421"/>
        <v/>
      </c>
    </row>
    <row r="1888" spans="1:24" ht="14.4" x14ac:dyDescent="0.3">
      <c r="A1888" s="13"/>
      <c r="B1888" s="13"/>
      <c r="C1888" s="13"/>
      <c r="D1888" s="10"/>
      <c r="E1888" s="66"/>
      <c r="J1888" s="88" t="str">
        <f t="shared" si="409"/>
        <v/>
      </c>
      <c r="K1888" s="89" t="str">
        <f t="shared" ca="1" si="410"/>
        <v/>
      </c>
      <c r="L1888" s="88" t="str">
        <f t="shared" si="414"/>
        <v/>
      </c>
      <c r="M1888" s="90" t="str">
        <f ca="1">IF(J1888="","",VALUE(LEFT(OFFSET($E$7,$H$13*($J1888-1),0),MAX(ISNUMBER(VALUE(MID(OFFSET($E$7,$H$13*($J1888-1),0),{1,2,3,4,5,6,7,8,9},1)))*{1,2,3,4,5,6,7,8,9}))))</f>
        <v/>
      </c>
      <c r="N1888" s="90" t="str">
        <f t="shared" ca="1" si="408"/>
        <v/>
      </c>
      <c r="O1888" s="91" t="str">
        <f t="shared" si="415"/>
        <v/>
      </c>
      <c r="P1888" s="91" t="str">
        <f t="shared" si="416"/>
        <v/>
      </c>
      <c r="Q1888" s="92" t="str">
        <f t="shared" si="411"/>
        <v/>
      </c>
      <c r="R1888" s="92" t="str">
        <f t="shared" si="417"/>
        <v/>
      </c>
      <c r="S1888" s="92" t="str">
        <f t="shared" si="418"/>
        <v/>
      </c>
      <c r="T1888" s="92" t="str">
        <f t="shared" si="419"/>
        <v/>
      </c>
      <c r="U1888" s="94" t="str">
        <f t="shared" si="412"/>
        <v/>
      </c>
      <c r="V1888" s="95" t="str">
        <f t="shared" si="413"/>
        <v/>
      </c>
      <c r="W1888" s="95" t="str">
        <f t="shared" si="420"/>
        <v/>
      </c>
      <c r="X1888" s="96" t="str">
        <f t="shared" si="421"/>
        <v/>
      </c>
    </row>
    <row r="1889" spans="1:24" ht="14.4" x14ac:dyDescent="0.3">
      <c r="A1889" s="13"/>
      <c r="B1889" s="13"/>
      <c r="C1889" s="13"/>
      <c r="D1889" s="10"/>
      <c r="E1889" s="66"/>
      <c r="J1889" s="88" t="str">
        <f t="shared" si="409"/>
        <v/>
      </c>
      <c r="K1889" s="89" t="str">
        <f t="shared" ca="1" si="410"/>
        <v/>
      </c>
      <c r="L1889" s="88" t="str">
        <f t="shared" si="414"/>
        <v/>
      </c>
      <c r="M1889" s="90" t="str">
        <f ca="1">IF(J1889="","",VALUE(LEFT(OFFSET($E$7,$H$13*($J1889-1),0),MAX(ISNUMBER(VALUE(MID(OFFSET($E$7,$H$13*($J1889-1),0),{1,2,3,4,5,6,7,8,9},1)))*{1,2,3,4,5,6,7,8,9}))))</f>
        <v/>
      </c>
      <c r="N1889" s="90" t="str">
        <f t="shared" ca="1" si="408"/>
        <v/>
      </c>
      <c r="O1889" s="91" t="str">
        <f t="shared" si="415"/>
        <v/>
      </c>
      <c r="P1889" s="91" t="str">
        <f t="shared" si="416"/>
        <v/>
      </c>
      <c r="Q1889" s="92" t="str">
        <f t="shared" si="411"/>
        <v/>
      </c>
      <c r="R1889" s="92" t="str">
        <f t="shared" si="417"/>
        <v/>
      </c>
      <c r="S1889" s="92" t="str">
        <f t="shared" si="418"/>
        <v/>
      </c>
      <c r="T1889" s="92" t="str">
        <f t="shared" si="419"/>
        <v/>
      </c>
      <c r="U1889" s="94" t="str">
        <f t="shared" si="412"/>
        <v/>
      </c>
      <c r="V1889" s="95" t="str">
        <f t="shared" si="413"/>
        <v/>
      </c>
      <c r="W1889" s="95" t="str">
        <f t="shared" si="420"/>
        <v/>
      </c>
      <c r="X1889" s="96" t="str">
        <f t="shared" si="421"/>
        <v/>
      </c>
    </row>
    <row r="1890" spans="1:24" ht="14.4" x14ac:dyDescent="0.3">
      <c r="A1890" s="13"/>
      <c r="B1890" s="13"/>
      <c r="C1890" s="13"/>
      <c r="D1890" s="10"/>
      <c r="E1890" s="66"/>
      <c r="J1890" s="88" t="str">
        <f t="shared" si="409"/>
        <v/>
      </c>
      <c r="K1890" s="89" t="str">
        <f t="shared" ca="1" si="410"/>
        <v/>
      </c>
      <c r="L1890" s="88" t="str">
        <f t="shared" si="414"/>
        <v/>
      </c>
      <c r="M1890" s="90" t="str">
        <f ca="1">IF(J1890="","",VALUE(LEFT(OFFSET($E$7,$H$13*($J1890-1),0),MAX(ISNUMBER(VALUE(MID(OFFSET($E$7,$H$13*($J1890-1),0),{1,2,3,4,5,6,7,8,9},1)))*{1,2,3,4,5,6,7,8,9}))))</f>
        <v/>
      </c>
      <c r="N1890" s="90" t="str">
        <f t="shared" ca="1" si="408"/>
        <v/>
      </c>
      <c r="O1890" s="91" t="str">
        <f t="shared" si="415"/>
        <v/>
      </c>
      <c r="P1890" s="91" t="str">
        <f t="shared" si="416"/>
        <v/>
      </c>
      <c r="Q1890" s="92" t="str">
        <f t="shared" si="411"/>
        <v/>
      </c>
      <c r="R1890" s="92" t="str">
        <f t="shared" si="417"/>
        <v/>
      </c>
      <c r="S1890" s="92" t="str">
        <f t="shared" si="418"/>
        <v/>
      </c>
      <c r="T1890" s="92" t="str">
        <f t="shared" si="419"/>
        <v/>
      </c>
      <c r="U1890" s="94" t="str">
        <f t="shared" si="412"/>
        <v/>
      </c>
      <c r="V1890" s="95" t="str">
        <f t="shared" si="413"/>
        <v/>
      </c>
      <c r="W1890" s="95" t="str">
        <f t="shared" si="420"/>
        <v/>
      </c>
      <c r="X1890" s="96" t="str">
        <f t="shared" si="421"/>
        <v/>
      </c>
    </row>
    <row r="1891" spans="1:24" ht="14.4" x14ac:dyDescent="0.3">
      <c r="A1891" s="13"/>
      <c r="B1891" s="13"/>
      <c r="C1891" s="13"/>
      <c r="D1891" s="10"/>
      <c r="E1891" s="66"/>
      <c r="J1891" s="88" t="str">
        <f t="shared" si="409"/>
        <v/>
      </c>
      <c r="K1891" s="89" t="str">
        <f t="shared" ca="1" si="410"/>
        <v/>
      </c>
      <c r="L1891" s="88" t="str">
        <f t="shared" si="414"/>
        <v/>
      </c>
      <c r="M1891" s="90" t="str">
        <f ca="1">IF(J1891="","",VALUE(LEFT(OFFSET($E$7,$H$13*($J1891-1),0),MAX(ISNUMBER(VALUE(MID(OFFSET($E$7,$H$13*($J1891-1),0),{1,2,3,4,5,6,7,8,9},1)))*{1,2,3,4,5,6,7,8,9}))))</f>
        <v/>
      </c>
      <c r="N1891" s="90" t="str">
        <f t="shared" ca="1" si="408"/>
        <v/>
      </c>
      <c r="O1891" s="91" t="str">
        <f t="shared" si="415"/>
        <v/>
      </c>
      <c r="P1891" s="91" t="str">
        <f t="shared" si="416"/>
        <v/>
      </c>
      <c r="Q1891" s="92" t="str">
        <f t="shared" si="411"/>
        <v/>
      </c>
      <c r="R1891" s="92" t="str">
        <f t="shared" si="417"/>
        <v/>
      </c>
      <c r="S1891" s="92" t="str">
        <f t="shared" si="418"/>
        <v/>
      </c>
      <c r="T1891" s="92" t="str">
        <f t="shared" si="419"/>
        <v/>
      </c>
      <c r="U1891" s="94" t="str">
        <f t="shared" si="412"/>
        <v/>
      </c>
      <c r="V1891" s="95" t="str">
        <f t="shared" si="413"/>
        <v/>
      </c>
      <c r="W1891" s="95" t="str">
        <f t="shared" si="420"/>
        <v/>
      </c>
      <c r="X1891" s="96" t="str">
        <f t="shared" si="421"/>
        <v/>
      </c>
    </row>
    <row r="1892" spans="1:24" ht="14.4" x14ac:dyDescent="0.3">
      <c r="A1892" s="13"/>
      <c r="B1892" s="13"/>
      <c r="C1892" s="13"/>
      <c r="D1892" s="10"/>
      <c r="E1892" s="66"/>
      <c r="J1892" s="88" t="str">
        <f t="shared" si="409"/>
        <v/>
      </c>
      <c r="K1892" s="89" t="str">
        <f t="shared" ca="1" si="410"/>
        <v/>
      </c>
      <c r="L1892" s="88" t="str">
        <f t="shared" si="414"/>
        <v/>
      </c>
      <c r="M1892" s="90" t="str">
        <f ca="1">IF(J1892="","",VALUE(LEFT(OFFSET($E$7,$H$13*($J1892-1),0),MAX(ISNUMBER(VALUE(MID(OFFSET($E$7,$H$13*($J1892-1),0),{1,2,3,4,5,6,7,8,9},1)))*{1,2,3,4,5,6,7,8,9}))))</f>
        <v/>
      </c>
      <c r="N1892" s="90" t="str">
        <f t="shared" ca="1" si="408"/>
        <v/>
      </c>
      <c r="O1892" s="91" t="str">
        <f t="shared" si="415"/>
        <v/>
      </c>
      <c r="P1892" s="91" t="str">
        <f t="shared" si="416"/>
        <v/>
      </c>
      <c r="Q1892" s="92" t="str">
        <f t="shared" si="411"/>
        <v/>
      </c>
      <c r="R1892" s="92" t="str">
        <f t="shared" si="417"/>
        <v/>
      </c>
      <c r="S1892" s="92" t="str">
        <f t="shared" si="418"/>
        <v/>
      </c>
      <c r="T1892" s="92" t="str">
        <f t="shared" si="419"/>
        <v/>
      </c>
      <c r="U1892" s="94" t="str">
        <f t="shared" si="412"/>
        <v/>
      </c>
      <c r="V1892" s="95" t="str">
        <f t="shared" si="413"/>
        <v/>
      </c>
      <c r="W1892" s="95" t="str">
        <f t="shared" si="420"/>
        <v/>
      </c>
      <c r="X1892" s="96" t="str">
        <f t="shared" si="421"/>
        <v/>
      </c>
    </row>
    <row r="1893" spans="1:24" ht="14.4" x14ac:dyDescent="0.3">
      <c r="A1893" s="13"/>
      <c r="B1893" s="13"/>
      <c r="C1893" s="13"/>
      <c r="D1893" s="10"/>
      <c r="E1893" s="66"/>
      <c r="J1893" s="88" t="str">
        <f t="shared" si="409"/>
        <v/>
      </c>
      <c r="K1893" s="89" t="str">
        <f t="shared" ca="1" si="410"/>
        <v/>
      </c>
      <c r="L1893" s="88" t="str">
        <f t="shared" si="414"/>
        <v/>
      </c>
      <c r="M1893" s="90" t="str">
        <f ca="1">IF(J1893="","",VALUE(LEFT(OFFSET($E$7,$H$13*($J1893-1),0),MAX(ISNUMBER(VALUE(MID(OFFSET($E$7,$H$13*($J1893-1),0),{1,2,3,4,5,6,7,8,9},1)))*{1,2,3,4,5,6,7,8,9}))))</f>
        <v/>
      </c>
      <c r="N1893" s="90" t="str">
        <f t="shared" ca="1" si="408"/>
        <v/>
      </c>
      <c r="O1893" s="91" t="str">
        <f t="shared" si="415"/>
        <v/>
      </c>
      <c r="P1893" s="91" t="str">
        <f t="shared" si="416"/>
        <v/>
      </c>
      <c r="Q1893" s="92" t="str">
        <f t="shared" si="411"/>
        <v/>
      </c>
      <c r="R1893" s="92" t="str">
        <f t="shared" si="417"/>
        <v/>
      </c>
      <c r="S1893" s="92" t="str">
        <f t="shared" si="418"/>
        <v/>
      </c>
      <c r="T1893" s="92" t="str">
        <f t="shared" si="419"/>
        <v/>
      </c>
      <c r="U1893" s="94" t="str">
        <f t="shared" si="412"/>
        <v/>
      </c>
      <c r="V1893" s="95" t="str">
        <f t="shared" si="413"/>
        <v/>
      </c>
      <c r="W1893" s="95" t="str">
        <f t="shared" si="420"/>
        <v/>
      </c>
      <c r="X1893" s="96" t="str">
        <f t="shared" si="421"/>
        <v/>
      </c>
    </row>
    <row r="1894" spans="1:24" ht="14.4" x14ac:dyDescent="0.3">
      <c r="A1894" s="13"/>
      <c r="B1894" s="13"/>
      <c r="C1894" s="13"/>
      <c r="D1894" s="10"/>
      <c r="E1894" s="66"/>
      <c r="J1894" s="88" t="str">
        <f t="shared" si="409"/>
        <v/>
      </c>
      <c r="K1894" s="89" t="str">
        <f t="shared" ca="1" si="410"/>
        <v/>
      </c>
      <c r="L1894" s="88" t="str">
        <f t="shared" si="414"/>
        <v/>
      </c>
      <c r="M1894" s="90" t="str">
        <f ca="1">IF(J1894="","",VALUE(LEFT(OFFSET($E$7,$H$13*($J1894-1),0),MAX(ISNUMBER(VALUE(MID(OFFSET($E$7,$H$13*($J1894-1),0),{1,2,3,4,5,6,7,8,9},1)))*{1,2,3,4,5,6,7,8,9}))))</f>
        <v/>
      </c>
      <c r="N1894" s="90" t="str">
        <f t="shared" ca="1" si="408"/>
        <v/>
      </c>
      <c r="O1894" s="91" t="str">
        <f t="shared" si="415"/>
        <v/>
      </c>
      <c r="P1894" s="91" t="str">
        <f t="shared" si="416"/>
        <v/>
      </c>
      <c r="Q1894" s="92" t="str">
        <f t="shared" si="411"/>
        <v/>
      </c>
      <c r="R1894" s="92" t="str">
        <f t="shared" si="417"/>
        <v/>
      </c>
      <c r="S1894" s="92" t="str">
        <f t="shared" si="418"/>
        <v/>
      </c>
      <c r="T1894" s="92" t="str">
        <f t="shared" si="419"/>
        <v/>
      </c>
      <c r="U1894" s="94" t="str">
        <f t="shared" si="412"/>
        <v/>
      </c>
      <c r="V1894" s="95" t="str">
        <f t="shared" si="413"/>
        <v/>
      </c>
      <c r="W1894" s="95" t="str">
        <f t="shared" si="420"/>
        <v/>
      </c>
      <c r="X1894" s="96" t="str">
        <f t="shared" si="421"/>
        <v/>
      </c>
    </row>
    <row r="1895" spans="1:24" ht="14.4" x14ac:dyDescent="0.3">
      <c r="A1895" s="13"/>
      <c r="B1895" s="13"/>
      <c r="C1895" s="13"/>
      <c r="D1895" s="10"/>
      <c r="E1895" s="66"/>
      <c r="J1895" s="88" t="str">
        <f t="shared" si="409"/>
        <v/>
      </c>
      <c r="K1895" s="89" t="str">
        <f t="shared" ca="1" si="410"/>
        <v/>
      </c>
      <c r="L1895" s="88" t="str">
        <f t="shared" si="414"/>
        <v/>
      </c>
      <c r="M1895" s="90" t="str">
        <f ca="1">IF(J1895="","",VALUE(LEFT(OFFSET($E$7,$H$13*($J1895-1),0),MAX(ISNUMBER(VALUE(MID(OFFSET($E$7,$H$13*($J1895-1),0),{1,2,3,4,5,6,7,8,9},1)))*{1,2,3,4,5,6,7,8,9}))))</f>
        <v/>
      </c>
      <c r="N1895" s="90" t="str">
        <f t="shared" ca="1" si="408"/>
        <v/>
      </c>
      <c r="O1895" s="91" t="str">
        <f t="shared" si="415"/>
        <v/>
      </c>
      <c r="P1895" s="91" t="str">
        <f t="shared" si="416"/>
        <v/>
      </c>
      <c r="Q1895" s="92" t="str">
        <f t="shared" si="411"/>
        <v/>
      </c>
      <c r="R1895" s="92" t="str">
        <f t="shared" si="417"/>
        <v/>
      </c>
      <c r="S1895" s="92" t="str">
        <f t="shared" si="418"/>
        <v/>
      </c>
      <c r="T1895" s="92" t="str">
        <f t="shared" si="419"/>
        <v/>
      </c>
      <c r="U1895" s="94" t="str">
        <f t="shared" si="412"/>
        <v/>
      </c>
      <c r="V1895" s="95" t="str">
        <f t="shared" si="413"/>
        <v/>
      </c>
      <c r="W1895" s="95" t="str">
        <f t="shared" si="420"/>
        <v/>
      </c>
      <c r="X1895" s="96" t="str">
        <f t="shared" si="421"/>
        <v/>
      </c>
    </row>
    <row r="1896" spans="1:24" ht="14.4" x14ac:dyDescent="0.3">
      <c r="A1896" s="13"/>
      <c r="B1896" s="13"/>
      <c r="C1896" s="13"/>
      <c r="D1896" s="10"/>
      <c r="E1896" s="66"/>
      <c r="J1896" s="88" t="str">
        <f t="shared" si="409"/>
        <v/>
      </c>
      <c r="K1896" s="89" t="str">
        <f t="shared" ca="1" si="410"/>
        <v/>
      </c>
      <c r="L1896" s="88" t="str">
        <f t="shared" si="414"/>
        <v/>
      </c>
      <c r="M1896" s="90" t="str">
        <f ca="1">IF(J1896="","",VALUE(LEFT(OFFSET($E$7,$H$13*($J1896-1),0),MAX(ISNUMBER(VALUE(MID(OFFSET($E$7,$H$13*($J1896-1),0),{1,2,3,4,5,6,7,8,9},1)))*{1,2,3,4,5,6,7,8,9}))))</f>
        <v/>
      </c>
      <c r="N1896" s="90" t="str">
        <f t="shared" ca="1" si="408"/>
        <v/>
      </c>
      <c r="O1896" s="91" t="str">
        <f t="shared" si="415"/>
        <v/>
      </c>
      <c r="P1896" s="91" t="str">
        <f t="shared" si="416"/>
        <v/>
      </c>
      <c r="Q1896" s="92" t="str">
        <f t="shared" si="411"/>
        <v/>
      </c>
      <c r="R1896" s="92" t="str">
        <f t="shared" si="417"/>
        <v/>
      </c>
      <c r="S1896" s="92" t="str">
        <f t="shared" si="418"/>
        <v/>
      </c>
      <c r="T1896" s="92" t="str">
        <f t="shared" si="419"/>
        <v/>
      </c>
      <c r="U1896" s="94" t="str">
        <f t="shared" si="412"/>
        <v/>
      </c>
      <c r="V1896" s="95" t="str">
        <f t="shared" si="413"/>
        <v/>
      </c>
      <c r="W1896" s="95" t="str">
        <f t="shared" si="420"/>
        <v/>
      </c>
      <c r="X1896" s="96" t="str">
        <f t="shared" si="421"/>
        <v/>
      </c>
    </row>
    <row r="1897" spans="1:24" ht="14.4" x14ac:dyDescent="0.3">
      <c r="A1897" s="13"/>
      <c r="B1897" s="13"/>
      <c r="C1897" s="13"/>
      <c r="D1897" s="10"/>
      <c r="E1897" s="66"/>
      <c r="J1897" s="88" t="str">
        <f t="shared" si="409"/>
        <v/>
      </c>
      <c r="K1897" s="89" t="str">
        <f t="shared" ca="1" si="410"/>
        <v/>
      </c>
      <c r="L1897" s="88" t="str">
        <f t="shared" si="414"/>
        <v/>
      </c>
      <c r="M1897" s="90" t="str">
        <f ca="1">IF(J1897="","",VALUE(LEFT(OFFSET($E$7,$H$13*($J1897-1),0),MAX(ISNUMBER(VALUE(MID(OFFSET($E$7,$H$13*($J1897-1),0),{1,2,3,4,5,6,7,8,9},1)))*{1,2,3,4,5,6,7,8,9}))))</f>
        <v/>
      </c>
      <c r="N1897" s="90" t="str">
        <f t="shared" ca="1" si="408"/>
        <v/>
      </c>
      <c r="O1897" s="91" t="str">
        <f t="shared" si="415"/>
        <v/>
      </c>
      <c r="P1897" s="91" t="str">
        <f t="shared" si="416"/>
        <v/>
      </c>
      <c r="Q1897" s="92" t="str">
        <f t="shared" si="411"/>
        <v/>
      </c>
      <c r="R1897" s="92" t="str">
        <f t="shared" si="417"/>
        <v/>
      </c>
      <c r="S1897" s="92" t="str">
        <f t="shared" si="418"/>
        <v/>
      </c>
      <c r="T1897" s="92" t="str">
        <f t="shared" si="419"/>
        <v/>
      </c>
      <c r="U1897" s="94" t="str">
        <f t="shared" si="412"/>
        <v/>
      </c>
      <c r="V1897" s="95" t="str">
        <f t="shared" si="413"/>
        <v/>
      </c>
      <c r="W1897" s="95" t="str">
        <f t="shared" si="420"/>
        <v/>
      </c>
      <c r="X1897" s="96" t="str">
        <f t="shared" si="421"/>
        <v/>
      </c>
    </row>
    <row r="1898" spans="1:24" ht="14.4" x14ac:dyDescent="0.3">
      <c r="A1898" s="13"/>
      <c r="B1898" s="13"/>
      <c r="C1898" s="13"/>
      <c r="D1898" s="10"/>
      <c r="E1898" s="66"/>
      <c r="J1898" s="88" t="str">
        <f t="shared" si="409"/>
        <v/>
      </c>
      <c r="K1898" s="89" t="str">
        <f t="shared" ca="1" si="410"/>
        <v/>
      </c>
      <c r="L1898" s="88" t="str">
        <f t="shared" si="414"/>
        <v/>
      </c>
      <c r="M1898" s="90" t="str">
        <f ca="1">IF(J1898="","",VALUE(LEFT(OFFSET($E$7,$H$13*($J1898-1),0),MAX(ISNUMBER(VALUE(MID(OFFSET($E$7,$H$13*($J1898-1),0),{1,2,3,4,5,6,7,8,9},1)))*{1,2,3,4,5,6,7,8,9}))))</f>
        <v/>
      </c>
      <c r="N1898" s="90" t="str">
        <f t="shared" ca="1" si="408"/>
        <v/>
      </c>
      <c r="O1898" s="91" t="str">
        <f t="shared" si="415"/>
        <v/>
      </c>
      <c r="P1898" s="91" t="str">
        <f t="shared" si="416"/>
        <v/>
      </c>
      <c r="Q1898" s="92" t="str">
        <f t="shared" si="411"/>
        <v/>
      </c>
      <c r="R1898" s="92" t="str">
        <f t="shared" si="417"/>
        <v/>
      </c>
      <c r="S1898" s="92" t="str">
        <f t="shared" si="418"/>
        <v/>
      </c>
      <c r="T1898" s="92" t="str">
        <f t="shared" si="419"/>
        <v/>
      </c>
      <c r="U1898" s="94" t="str">
        <f t="shared" si="412"/>
        <v/>
      </c>
      <c r="V1898" s="95" t="str">
        <f t="shared" si="413"/>
        <v/>
      </c>
      <c r="W1898" s="95" t="str">
        <f t="shared" si="420"/>
        <v/>
      </c>
      <c r="X1898" s="96" t="str">
        <f t="shared" si="421"/>
        <v/>
      </c>
    </row>
    <row r="1899" spans="1:24" ht="14.4" x14ac:dyDescent="0.3">
      <c r="A1899" s="13"/>
      <c r="B1899" s="13"/>
      <c r="C1899" s="13"/>
      <c r="D1899" s="10"/>
      <c r="E1899" s="66"/>
      <c r="J1899" s="88" t="str">
        <f t="shared" si="409"/>
        <v/>
      </c>
      <c r="K1899" s="89" t="str">
        <f t="shared" ca="1" si="410"/>
        <v/>
      </c>
      <c r="L1899" s="88" t="str">
        <f t="shared" si="414"/>
        <v/>
      </c>
      <c r="M1899" s="90" t="str">
        <f ca="1">IF(J1899="","",VALUE(LEFT(OFFSET($E$7,$H$13*($J1899-1),0),MAX(ISNUMBER(VALUE(MID(OFFSET($E$7,$H$13*($J1899-1),0),{1,2,3,4,5,6,7,8,9},1)))*{1,2,3,4,5,6,7,8,9}))))</f>
        <v/>
      </c>
      <c r="N1899" s="90" t="str">
        <f t="shared" ca="1" si="408"/>
        <v/>
      </c>
      <c r="O1899" s="91" t="str">
        <f t="shared" si="415"/>
        <v/>
      </c>
      <c r="P1899" s="91" t="str">
        <f t="shared" si="416"/>
        <v/>
      </c>
      <c r="Q1899" s="92" t="str">
        <f t="shared" si="411"/>
        <v/>
      </c>
      <c r="R1899" s="92" t="str">
        <f t="shared" si="417"/>
        <v/>
      </c>
      <c r="S1899" s="92" t="str">
        <f t="shared" si="418"/>
        <v/>
      </c>
      <c r="T1899" s="92" t="str">
        <f t="shared" si="419"/>
        <v/>
      </c>
      <c r="U1899" s="94" t="str">
        <f t="shared" si="412"/>
        <v/>
      </c>
      <c r="V1899" s="95" t="str">
        <f t="shared" si="413"/>
        <v/>
      </c>
      <c r="W1899" s="95" t="str">
        <f t="shared" si="420"/>
        <v/>
      </c>
      <c r="X1899" s="96" t="str">
        <f t="shared" si="421"/>
        <v/>
      </c>
    </row>
    <row r="1900" spans="1:24" ht="14.4" x14ac:dyDescent="0.3">
      <c r="A1900" s="13"/>
      <c r="B1900" s="13"/>
      <c r="C1900" s="13"/>
      <c r="D1900" s="10"/>
      <c r="E1900" s="66"/>
      <c r="J1900" s="88" t="str">
        <f t="shared" si="409"/>
        <v/>
      </c>
      <c r="K1900" s="89" t="str">
        <f t="shared" ca="1" si="410"/>
        <v/>
      </c>
      <c r="L1900" s="88" t="str">
        <f t="shared" si="414"/>
        <v/>
      </c>
      <c r="M1900" s="90" t="str">
        <f ca="1">IF(J1900="","",VALUE(LEFT(OFFSET($E$7,$H$13*($J1900-1),0),MAX(ISNUMBER(VALUE(MID(OFFSET($E$7,$H$13*($J1900-1),0),{1,2,3,4,5,6,7,8,9},1)))*{1,2,3,4,5,6,7,8,9}))))</f>
        <v/>
      </c>
      <c r="N1900" s="90" t="str">
        <f t="shared" ca="1" si="408"/>
        <v/>
      </c>
      <c r="O1900" s="91" t="str">
        <f t="shared" si="415"/>
        <v/>
      </c>
      <c r="P1900" s="91" t="str">
        <f t="shared" si="416"/>
        <v/>
      </c>
      <c r="Q1900" s="92" t="str">
        <f t="shared" si="411"/>
        <v/>
      </c>
      <c r="R1900" s="92" t="str">
        <f t="shared" si="417"/>
        <v/>
      </c>
      <c r="S1900" s="92" t="str">
        <f t="shared" si="418"/>
        <v/>
      </c>
      <c r="T1900" s="92" t="str">
        <f t="shared" si="419"/>
        <v/>
      </c>
      <c r="U1900" s="94" t="str">
        <f t="shared" si="412"/>
        <v/>
      </c>
      <c r="V1900" s="95" t="str">
        <f t="shared" si="413"/>
        <v/>
      </c>
      <c r="W1900" s="95" t="str">
        <f t="shared" si="420"/>
        <v/>
      </c>
      <c r="X1900" s="96" t="str">
        <f t="shared" si="421"/>
        <v/>
      </c>
    </row>
    <row r="1901" spans="1:24" ht="14.4" x14ac:dyDescent="0.3">
      <c r="A1901" s="13"/>
      <c r="B1901" s="13"/>
      <c r="C1901" s="13"/>
      <c r="D1901" s="10"/>
      <c r="E1901" s="66"/>
      <c r="J1901" s="88" t="str">
        <f t="shared" si="409"/>
        <v/>
      </c>
      <c r="K1901" s="89" t="str">
        <f t="shared" ca="1" si="410"/>
        <v/>
      </c>
      <c r="L1901" s="88" t="str">
        <f t="shared" si="414"/>
        <v/>
      </c>
      <c r="M1901" s="90" t="str">
        <f ca="1">IF(J1901="","",VALUE(LEFT(OFFSET($E$7,$H$13*($J1901-1),0),MAX(ISNUMBER(VALUE(MID(OFFSET($E$7,$H$13*($J1901-1),0),{1,2,3,4,5,6,7,8,9},1)))*{1,2,3,4,5,6,7,8,9}))))</f>
        <v/>
      </c>
      <c r="N1901" s="90" t="str">
        <f t="shared" ca="1" si="408"/>
        <v/>
      </c>
      <c r="O1901" s="91" t="str">
        <f t="shared" si="415"/>
        <v/>
      </c>
      <c r="P1901" s="91" t="str">
        <f t="shared" si="416"/>
        <v/>
      </c>
      <c r="Q1901" s="92" t="str">
        <f t="shared" si="411"/>
        <v/>
      </c>
      <c r="R1901" s="92" t="str">
        <f t="shared" si="417"/>
        <v/>
      </c>
      <c r="S1901" s="92" t="str">
        <f t="shared" si="418"/>
        <v/>
      </c>
      <c r="T1901" s="92" t="str">
        <f t="shared" si="419"/>
        <v/>
      </c>
      <c r="U1901" s="94" t="str">
        <f t="shared" si="412"/>
        <v/>
      </c>
      <c r="V1901" s="95" t="str">
        <f t="shared" si="413"/>
        <v/>
      </c>
      <c r="W1901" s="95" t="str">
        <f t="shared" si="420"/>
        <v/>
      </c>
      <c r="X1901" s="96" t="str">
        <f t="shared" si="421"/>
        <v/>
      </c>
    </row>
    <row r="1902" spans="1:24" ht="14.4" x14ac:dyDescent="0.3">
      <c r="A1902" s="13"/>
      <c r="B1902" s="13"/>
      <c r="C1902" s="13"/>
      <c r="D1902" s="10"/>
      <c r="E1902" s="66"/>
      <c r="J1902" s="88" t="str">
        <f t="shared" si="409"/>
        <v/>
      </c>
      <c r="K1902" s="89" t="str">
        <f t="shared" ca="1" si="410"/>
        <v/>
      </c>
      <c r="L1902" s="88" t="str">
        <f t="shared" si="414"/>
        <v/>
      </c>
      <c r="M1902" s="90" t="str">
        <f ca="1">IF(J1902="","",VALUE(LEFT(OFFSET($E$7,$H$13*($J1902-1),0),MAX(ISNUMBER(VALUE(MID(OFFSET($E$7,$H$13*($J1902-1),0),{1,2,3,4,5,6,7,8,9},1)))*{1,2,3,4,5,6,7,8,9}))))</f>
        <v/>
      </c>
      <c r="N1902" s="90" t="str">
        <f t="shared" ca="1" si="408"/>
        <v/>
      </c>
      <c r="O1902" s="91" t="str">
        <f t="shared" si="415"/>
        <v/>
      </c>
      <c r="P1902" s="91" t="str">
        <f t="shared" si="416"/>
        <v/>
      </c>
      <c r="Q1902" s="92" t="str">
        <f t="shared" si="411"/>
        <v/>
      </c>
      <c r="R1902" s="92" t="str">
        <f t="shared" si="417"/>
        <v/>
      </c>
      <c r="S1902" s="92" t="str">
        <f t="shared" si="418"/>
        <v/>
      </c>
      <c r="T1902" s="92" t="str">
        <f t="shared" si="419"/>
        <v/>
      </c>
      <c r="U1902" s="94" t="str">
        <f t="shared" si="412"/>
        <v/>
      </c>
      <c r="V1902" s="95" t="str">
        <f t="shared" si="413"/>
        <v/>
      </c>
      <c r="W1902" s="95" t="str">
        <f t="shared" si="420"/>
        <v/>
      </c>
      <c r="X1902" s="96" t="str">
        <f t="shared" si="421"/>
        <v/>
      </c>
    </row>
    <row r="1903" spans="1:24" ht="14.4" x14ac:dyDescent="0.3">
      <c r="A1903" s="13"/>
      <c r="B1903" s="13"/>
      <c r="C1903" s="13"/>
      <c r="D1903" s="10"/>
      <c r="E1903" s="66"/>
      <c r="J1903" s="88" t="str">
        <f t="shared" si="409"/>
        <v/>
      </c>
      <c r="K1903" s="89" t="str">
        <f t="shared" ca="1" si="410"/>
        <v/>
      </c>
      <c r="L1903" s="88" t="str">
        <f t="shared" si="414"/>
        <v/>
      </c>
      <c r="M1903" s="90" t="str">
        <f ca="1">IF(J1903="","",VALUE(LEFT(OFFSET($E$7,$H$13*($J1903-1),0),MAX(ISNUMBER(VALUE(MID(OFFSET($E$7,$H$13*($J1903-1),0),{1,2,3,4,5,6,7,8,9},1)))*{1,2,3,4,5,6,7,8,9}))))</f>
        <v/>
      </c>
      <c r="N1903" s="90" t="str">
        <f t="shared" ca="1" si="408"/>
        <v/>
      </c>
      <c r="O1903" s="91" t="str">
        <f t="shared" si="415"/>
        <v/>
      </c>
      <c r="P1903" s="91" t="str">
        <f t="shared" si="416"/>
        <v/>
      </c>
      <c r="Q1903" s="92" t="str">
        <f t="shared" si="411"/>
        <v/>
      </c>
      <c r="R1903" s="92" t="str">
        <f t="shared" si="417"/>
        <v/>
      </c>
      <c r="S1903" s="92" t="str">
        <f t="shared" si="418"/>
        <v/>
      </c>
      <c r="T1903" s="92" t="str">
        <f t="shared" si="419"/>
        <v/>
      </c>
      <c r="U1903" s="94" t="str">
        <f t="shared" si="412"/>
        <v/>
      </c>
      <c r="V1903" s="95" t="str">
        <f t="shared" si="413"/>
        <v/>
      </c>
      <c r="W1903" s="95" t="str">
        <f t="shared" si="420"/>
        <v/>
      </c>
      <c r="X1903" s="96" t="str">
        <f t="shared" si="421"/>
        <v/>
      </c>
    </row>
    <row r="1904" spans="1:24" ht="14.4" x14ac:dyDescent="0.3">
      <c r="A1904" s="13"/>
      <c r="B1904" s="13"/>
      <c r="C1904" s="13"/>
      <c r="D1904" s="10"/>
      <c r="E1904" s="66"/>
      <c r="J1904" s="88" t="str">
        <f t="shared" si="409"/>
        <v/>
      </c>
      <c r="K1904" s="89" t="str">
        <f t="shared" ca="1" si="410"/>
        <v/>
      </c>
      <c r="L1904" s="88" t="str">
        <f t="shared" si="414"/>
        <v/>
      </c>
      <c r="M1904" s="90" t="str">
        <f ca="1">IF(J1904="","",VALUE(LEFT(OFFSET($E$7,$H$13*($J1904-1),0),MAX(ISNUMBER(VALUE(MID(OFFSET($E$7,$H$13*($J1904-1),0),{1,2,3,4,5,6,7,8,9},1)))*{1,2,3,4,5,6,7,8,9}))))</f>
        <v/>
      </c>
      <c r="N1904" s="90" t="str">
        <f t="shared" ca="1" si="408"/>
        <v/>
      </c>
      <c r="O1904" s="91" t="str">
        <f t="shared" si="415"/>
        <v/>
      </c>
      <c r="P1904" s="91" t="str">
        <f t="shared" si="416"/>
        <v/>
      </c>
      <c r="Q1904" s="92" t="str">
        <f t="shared" si="411"/>
        <v/>
      </c>
      <c r="R1904" s="92" t="str">
        <f t="shared" si="417"/>
        <v/>
      </c>
      <c r="S1904" s="92" t="str">
        <f t="shared" si="418"/>
        <v/>
      </c>
      <c r="T1904" s="92" t="str">
        <f t="shared" si="419"/>
        <v/>
      </c>
      <c r="U1904" s="94" t="str">
        <f t="shared" si="412"/>
        <v/>
      </c>
      <c r="V1904" s="95" t="str">
        <f t="shared" si="413"/>
        <v/>
      </c>
      <c r="W1904" s="95" t="str">
        <f t="shared" si="420"/>
        <v/>
      </c>
      <c r="X1904" s="96" t="str">
        <f t="shared" si="421"/>
        <v/>
      </c>
    </row>
    <row r="1905" spans="1:24" ht="14.4" x14ac:dyDescent="0.3">
      <c r="A1905" s="13"/>
      <c r="B1905" s="13"/>
      <c r="C1905" s="13"/>
      <c r="D1905" s="10"/>
      <c r="E1905" s="66"/>
      <c r="J1905" s="88" t="str">
        <f t="shared" si="409"/>
        <v/>
      </c>
      <c r="K1905" s="89" t="str">
        <f t="shared" ca="1" si="410"/>
        <v/>
      </c>
      <c r="L1905" s="88" t="str">
        <f t="shared" si="414"/>
        <v/>
      </c>
      <c r="M1905" s="90" t="str">
        <f ca="1">IF(J1905="","",VALUE(LEFT(OFFSET($E$7,$H$13*($J1905-1),0),MAX(ISNUMBER(VALUE(MID(OFFSET($E$7,$H$13*($J1905-1),0),{1,2,3,4,5,6,7,8,9},1)))*{1,2,3,4,5,6,7,8,9}))))</f>
        <v/>
      </c>
      <c r="N1905" s="90" t="str">
        <f t="shared" ca="1" si="408"/>
        <v/>
      </c>
      <c r="O1905" s="91" t="str">
        <f t="shared" si="415"/>
        <v/>
      </c>
      <c r="P1905" s="91" t="str">
        <f t="shared" si="416"/>
        <v/>
      </c>
      <c r="Q1905" s="92" t="str">
        <f t="shared" si="411"/>
        <v/>
      </c>
      <c r="R1905" s="92" t="str">
        <f t="shared" si="417"/>
        <v/>
      </c>
      <c r="S1905" s="92" t="str">
        <f t="shared" si="418"/>
        <v/>
      </c>
      <c r="T1905" s="92" t="str">
        <f t="shared" si="419"/>
        <v/>
      </c>
      <c r="U1905" s="94" t="str">
        <f t="shared" si="412"/>
        <v/>
      </c>
      <c r="V1905" s="95" t="str">
        <f t="shared" si="413"/>
        <v/>
      </c>
      <c r="W1905" s="95" t="str">
        <f t="shared" si="420"/>
        <v/>
      </c>
      <c r="X1905" s="96" t="str">
        <f t="shared" si="421"/>
        <v/>
      </c>
    </row>
    <row r="1906" spans="1:24" ht="14.4" x14ac:dyDescent="0.3">
      <c r="A1906" s="13"/>
      <c r="B1906" s="13"/>
      <c r="C1906" s="13"/>
      <c r="D1906" s="10"/>
      <c r="E1906" s="66"/>
      <c r="J1906" s="88" t="str">
        <f t="shared" si="409"/>
        <v/>
      </c>
      <c r="K1906" s="89" t="str">
        <f t="shared" ca="1" si="410"/>
        <v/>
      </c>
      <c r="L1906" s="88" t="str">
        <f t="shared" si="414"/>
        <v/>
      </c>
      <c r="M1906" s="90" t="str">
        <f ca="1">IF(J1906="","",VALUE(LEFT(OFFSET($E$7,$H$13*($J1906-1),0),MAX(ISNUMBER(VALUE(MID(OFFSET($E$7,$H$13*($J1906-1),0),{1,2,3,4,5,6,7,8,9},1)))*{1,2,3,4,5,6,7,8,9}))))</f>
        <v/>
      </c>
      <c r="N1906" s="90" t="str">
        <f t="shared" ca="1" si="408"/>
        <v/>
      </c>
      <c r="O1906" s="91" t="str">
        <f t="shared" si="415"/>
        <v/>
      </c>
      <c r="P1906" s="91" t="str">
        <f t="shared" si="416"/>
        <v/>
      </c>
      <c r="Q1906" s="92" t="str">
        <f t="shared" si="411"/>
        <v/>
      </c>
      <c r="R1906" s="92" t="str">
        <f t="shared" si="417"/>
        <v/>
      </c>
      <c r="S1906" s="92" t="str">
        <f t="shared" si="418"/>
        <v/>
      </c>
      <c r="T1906" s="92" t="str">
        <f t="shared" si="419"/>
        <v/>
      </c>
      <c r="U1906" s="94" t="str">
        <f t="shared" si="412"/>
        <v/>
      </c>
      <c r="V1906" s="95" t="str">
        <f t="shared" si="413"/>
        <v/>
      </c>
      <c r="W1906" s="95" t="str">
        <f t="shared" si="420"/>
        <v/>
      </c>
      <c r="X1906" s="96" t="str">
        <f t="shared" si="421"/>
        <v/>
      </c>
    </row>
    <row r="1907" spans="1:24" ht="14.4" x14ac:dyDescent="0.3">
      <c r="A1907" s="13"/>
      <c r="B1907" s="13"/>
      <c r="C1907" s="13"/>
      <c r="D1907" s="10"/>
      <c r="E1907" s="66"/>
      <c r="J1907" s="88" t="str">
        <f t="shared" si="409"/>
        <v/>
      </c>
      <c r="K1907" s="89" t="str">
        <f t="shared" ca="1" si="410"/>
        <v/>
      </c>
      <c r="L1907" s="88" t="str">
        <f t="shared" si="414"/>
        <v/>
      </c>
      <c r="M1907" s="90" t="str">
        <f ca="1">IF(J1907="","",VALUE(LEFT(OFFSET($E$7,$H$13*($J1907-1),0),MAX(ISNUMBER(VALUE(MID(OFFSET($E$7,$H$13*($J1907-1),0),{1,2,3,4,5,6,7,8,9},1)))*{1,2,3,4,5,6,7,8,9}))))</f>
        <v/>
      </c>
      <c r="N1907" s="90" t="str">
        <f t="shared" ca="1" si="408"/>
        <v/>
      </c>
      <c r="O1907" s="91" t="str">
        <f t="shared" si="415"/>
        <v/>
      </c>
      <c r="P1907" s="91" t="str">
        <f t="shared" si="416"/>
        <v/>
      </c>
      <c r="Q1907" s="92" t="str">
        <f t="shared" si="411"/>
        <v/>
      </c>
      <c r="R1907" s="92" t="str">
        <f t="shared" si="417"/>
        <v/>
      </c>
      <c r="S1907" s="92" t="str">
        <f t="shared" si="418"/>
        <v/>
      </c>
      <c r="T1907" s="92" t="str">
        <f t="shared" si="419"/>
        <v/>
      </c>
      <c r="U1907" s="94" t="str">
        <f t="shared" si="412"/>
        <v/>
      </c>
      <c r="V1907" s="95" t="str">
        <f t="shared" si="413"/>
        <v/>
      </c>
      <c r="W1907" s="95" t="str">
        <f t="shared" si="420"/>
        <v/>
      </c>
      <c r="X1907" s="96" t="str">
        <f t="shared" si="421"/>
        <v/>
      </c>
    </row>
    <row r="1908" spans="1:24" ht="14.4" x14ac:dyDescent="0.3">
      <c r="A1908" s="13"/>
      <c r="B1908" s="13"/>
      <c r="C1908" s="13"/>
      <c r="D1908" s="10"/>
      <c r="E1908" s="66"/>
      <c r="J1908" s="88" t="str">
        <f t="shared" si="409"/>
        <v/>
      </c>
      <c r="K1908" s="89" t="str">
        <f t="shared" ca="1" si="410"/>
        <v/>
      </c>
      <c r="L1908" s="88" t="str">
        <f t="shared" si="414"/>
        <v/>
      </c>
      <c r="M1908" s="90" t="str">
        <f ca="1">IF(J1908="","",VALUE(LEFT(OFFSET($E$7,$H$13*($J1908-1),0),MAX(ISNUMBER(VALUE(MID(OFFSET($E$7,$H$13*($J1908-1),0),{1,2,3,4,5,6,7,8,9},1)))*{1,2,3,4,5,6,7,8,9}))))</f>
        <v/>
      </c>
      <c r="N1908" s="90" t="str">
        <f t="shared" ca="1" si="408"/>
        <v/>
      </c>
      <c r="O1908" s="91" t="str">
        <f t="shared" si="415"/>
        <v/>
      </c>
      <c r="P1908" s="91" t="str">
        <f t="shared" si="416"/>
        <v/>
      </c>
      <c r="Q1908" s="92" t="str">
        <f t="shared" si="411"/>
        <v/>
      </c>
      <c r="R1908" s="92" t="str">
        <f t="shared" si="417"/>
        <v/>
      </c>
      <c r="S1908" s="92" t="str">
        <f t="shared" si="418"/>
        <v/>
      </c>
      <c r="T1908" s="92" t="str">
        <f t="shared" si="419"/>
        <v/>
      </c>
      <c r="U1908" s="94" t="str">
        <f t="shared" si="412"/>
        <v/>
      </c>
      <c r="V1908" s="95" t="str">
        <f t="shared" si="413"/>
        <v/>
      </c>
      <c r="W1908" s="95" t="str">
        <f t="shared" si="420"/>
        <v/>
      </c>
      <c r="X1908" s="96" t="str">
        <f t="shared" si="421"/>
        <v/>
      </c>
    </row>
    <row r="1909" spans="1:24" ht="14.4" x14ac:dyDescent="0.3">
      <c r="A1909" s="13"/>
      <c r="B1909" s="13"/>
      <c r="C1909" s="13"/>
      <c r="D1909" s="10"/>
      <c r="E1909" s="66"/>
      <c r="J1909" s="88" t="str">
        <f t="shared" si="409"/>
        <v/>
      </c>
      <c r="K1909" s="89" t="str">
        <f t="shared" ca="1" si="410"/>
        <v/>
      </c>
      <c r="L1909" s="88" t="str">
        <f t="shared" si="414"/>
        <v/>
      </c>
      <c r="M1909" s="90" t="str">
        <f ca="1">IF(J1909="","",VALUE(LEFT(OFFSET($E$7,$H$13*($J1909-1),0),MAX(ISNUMBER(VALUE(MID(OFFSET($E$7,$H$13*($J1909-1),0),{1,2,3,4,5,6,7,8,9},1)))*{1,2,3,4,5,6,7,8,9}))))</f>
        <v/>
      </c>
      <c r="N1909" s="90" t="str">
        <f t="shared" ca="1" si="408"/>
        <v/>
      </c>
      <c r="O1909" s="91" t="str">
        <f t="shared" si="415"/>
        <v/>
      </c>
      <c r="P1909" s="91" t="str">
        <f t="shared" si="416"/>
        <v/>
      </c>
      <c r="Q1909" s="92" t="str">
        <f t="shared" si="411"/>
        <v/>
      </c>
      <c r="R1909" s="92" t="str">
        <f t="shared" si="417"/>
        <v/>
      </c>
      <c r="S1909" s="92" t="str">
        <f t="shared" si="418"/>
        <v/>
      </c>
      <c r="T1909" s="92" t="str">
        <f t="shared" si="419"/>
        <v/>
      </c>
      <c r="U1909" s="94" t="str">
        <f t="shared" si="412"/>
        <v/>
      </c>
      <c r="V1909" s="95" t="str">
        <f t="shared" si="413"/>
        <v/>
      </c>
      <c r="W1909" s="95" t="str">
        <f t="shared" si="420"/>
        <v/>
      </c>
      <c r="X1909" s="96" t="str">
        <f t="shared" si="421"/>
        <v/>
      </c>
    </row>
    <row r="1910" spans="1:24" ht="14.4" x14ac:dyDescent="0.3">
      <c r="A1910" s="13"/>
      <c r="B1910" s="13"/>
      <c r="C1910" s="13"/>
      <c r="D1910" s="10"/>
      <c r="E1910" s="66"/>
      <c r="J1910" s="88" t="str">
        <f t="shared" si="409"/>
        <v/>
      </c>
      <c r="K1910" s="89" t="str">
        <f t="shared" ca="1" si="410"/>
        <v/>
      </c>
      <c r="L1910" s="88" t="str">
        <f t="shared" si="414"/>
        <v/>
      </c>
      <c r="M1910" s="90" t="str">
        <f ca="1">IF(J1910="","",VALUE(LEFT(OFFSET($E$7,$H$13*($J1910-1),0),MAX(ISNUMBER(VALUE(MID(OFFSET($E$7,$H$13*($J1910-1),0),{1,2,3,4,5,6,7,8,9},1)))*{1,2,3,4,5,6,7,8,9}))))</f>
        <v/>
      </c>
      <c r="N1910" s="90" t="str">
        <f t="shared" ca="1" si="408"/>
        <v/>
      </c>
      <c r="O1910" s="91" t="str">
        <f t="shared" si="415"/>
        <v/>
      </c>
      <c r="P1910" s="91" t="str">
        <f t="shared" si="416"/>
        <v/>
      </c>
      <c r="Q1910" s="92" t="str">
        <f t="shared" si="411"/>
        <v/>
      </c>
      <c r="R1910" s="92" t="str">
        <f t="shared" si="417"/>
        <v/>
      </c>
      <c r="S1910" s="92" t="str">
        <f t="shared" si="418"/>
        <v/>
      </c>
      <c r="T1910" s="92" t="str">
        <f t="shared" si="419"/>
        <v/>
      </c>
      <c r="U1910" s="94" t="str">
        <f t="shared" si="412"/>
        <v/>
      </c>
      <c r="V1910" s="95" t="str">
        <f t="shared" si="413"/>
        <v/>
      </c>
      <c r="W1910" s="95" t="str">
        <f t="shared" si="420"/>
        <v/>
      </c>
      <c r="X1910" s="96" t="str">
        <f t="shared" si="421"/>
        <v/>
      </c>
    </row>
    <row r="1911" spans="1:24" ht="14.4" x14ac:dyDescent="0.3">
      <c r="A1911" s="13"/>
      <c r="B1911" s="13"/>
      <c r="C1911" s="13"/>
      <c r="D1911" s="10"/>
      <c r="E1911" s="66"/>
      <c r="J1911" s="88" t="str">
        <f t="shared" si="409"/>
        <v/>
      </c>
      <c r="K1911" s="89" t="str">
        <f t="shared" ca="1" si="410"/>
        <v/>
      </c>
      <c r="L1911" s="88" t="str">
        <f t="shared" si="414"/>
        <v/>
      </c>
      <c r="M1911" s="90" t="str">
        <f ca="1">IF(J1911="","",VALUE(LEFT(OFFSET($E$7,$H$13*($J1911-1),0),MAX(ISNUMBER(VALUE(MID(OFFSET($E$7,$H$13*($J1911-1),0),{1,2,3,4,5,6,7,8,9},1)))*{1,2,3,4,5,6,7,8,9}))))</f>
        <v/>
      </c>
      <c r="N1911" s="90" t="str">
        <f t="shared" ca="1" si="408"/>
        <v/>
      </c>
      <c r="O1911" s="91" t="str">
        <f t="shared" si="415"/>
        <v/>
      </c>
      <c r="P1911" s="91" t="str">
        <f t="shared" si="416"/>
        <v/>
      </c>
      <c r="Q1911" s="92" t="str">
        <f t="shared" si="411"/>
        <v/>
      </c>
      <c r="R1911" s="92" t="str">
        <f t="shared" si="417"/>
        <v/>
      </c>
      <c r="S1911" s="92" t="str">
        <f t="shared" si="418"/>
        <v/>
      </c>
      <c r="T1911" s="92" t="str">
        <f t="shared" si="419"/>
        <v/>
      </c>
      <c r="U1911" s="94" t="str">
        <f t="shared" si="412"/>
        <v/>
      </c>
      <c r="V1911" s="95" t="str">
        <f t="shared" si="413"/>
        <v/>
      </c>
      <c r="W1911" s="95" t="str">
        <f t="shared" si="420"/>
        <v/>
      </c>
      <c r="X1911" s="96" t="str">
        <f t="shared" si="421"/>
        <v/>
      </c>
    </row>
    <row r="1912" spans="1:24" ht="14.4" x14ac:dyDescent="0.3">
      <c r="A1912" s="13"/>
      <c r="B1912" s="13"/>
      <c r="C1912" s="13"/>
      <c r="D1912" s="10"/>
      <c r="E1912" s="66"/>
      <c r="J1912" s="88" t="str">
        <f t="shared" si="409"/>
        <v/>
      </c>
      <c r="K1912" s="89" t="str">
        <f t="shared" ca="1" si="410"/>
        <v/>
      </c>
      <c r="L1912" s="88" t="str">
        <f t="shared" si="414"/>
        <v/>
      </c>
      <c r="M1912" s="90" t="str">
        <f ca="1">IF(J1912="","",VALUE(LEFT(OFFSET($E$7,$H$13*($J1912-1),0),MAX(ISNUMBER(VALUE(MID(OFFSET($E$7,$H$13*($J1912-1),0),{1,2,3,4,5,6,7,8,9},1)))*{1,2,3,4,5,6,7,8,9}))))</f>
        <v/>
      </c>
      <c r="N1912" s="90" t="str">
        <f t="shared" ca="1" si="408"/>
        <v/>
      </c>
      <c r="O1912" s="91" t="str">
        <f t="shared" si="415"/>
        <v/>
      </c>
      <c r="P1912" s="91" t="str">
        <f t="shared" si="416"/>
        <v/>
      </c>
      <c r="Q1912" s="92" t="str">
        <f t="shared" si="411"/>
        <v/>
      </c>
      <c r="R1912" s="92" t="str">
        <f t="shared" si="417"/>
        <v/>
      </c>
      <c r="S1912" s="92" t="str">
        <f t="shared" si="418"/>
        <v/>
      </c>
      <c r="T1912" s="92" t="str">
        <f t="shared" si="419"/>
        <v/>
      </c>
      <c r="U1912" s="94" t="str">
        <f t="shared" si="412"/>
        <v/>
      </c>
      <c r="V1912" s="95" t="str">
        <f t="shared" si="413"/>
        <v/>
      </c>
      <c r="W1912" s="95" t="str">
        <f t="shared" si="420"/>
        <v/>
      </c>
      <c r="X1912" s="96" t="str">
        <f t="shared" si="421"/>
        <v/>
      </c>
    </row>
    <row r="1913" spans="1:24" ht="14.4" x14ac:dyDescent="0.3">
      <c r="A1913" s="13"/>
      <c r="B1913" s="13"/>
      <c r="C1913" s="13"/>
      <c r="D1913" s="10"/>
      <c r="E1913" s="66"/>
      <c r="J1913" s="88" t="str">
        <f t="shared" si="409"/>
        <v/>
      </c>
      <c r="K1913" s="89" t="str">
        <f t="shared" ca="1" si="410"/>
        <v/>
      </c>
      <c r="L1913" s="88" t="str">
        <f t="shared" si="414"/>
        <v/>
      </c>
      <c r="M1913" s="90" t="str">
        <f ca="1">IF(J1913="","",VALUE(LEFT(OFFSET($E$7,$H$13*($J1913-1),0),MAX(ISNUMBER(VALUE(MID(OFFSET($E$7,$H$13*($J1913-1),0),{1,2,3,4,5,6,7,8,9},1)))*{1,2,3,4,5,6,7,8,9}))))</f>
        <v/>
      </c>
      <c r="N1913" s="90" t="str">
        <f t="shared" ca="1" si="408"/>
        <v/>
      </c>
      <c r="O1913" s="91" t="str">
        <f t="shared" si="415"/>
        <v/>
      </c>
      <c r="P1913" s="91" t="str">
        <f t="shared" si="416"/>
        <v/>
      </c>
      <c r="Q1913" s="92" t="str">
        <f t="shared" si="411"/>
        <v/>
      </c>
      <c r="R1913" s="92" t="str">
        <f t="shared" si="417"/>
        <v/>
      </c>
      <c r="S1913" s="92" t="str">
        <f t="shared" si="418"/>
        <v/>
      </c>
      <c r="T1913" s="92" t="str">
        <f t="shared" si="419"/>
        <v/>
      </c>
      <c r="U1913" s="94" t="str">
        <f t="shared" si="412"/>
        <v/>
      </c>
      <c r="V1913" s="95" t="str">
        <f t="shared" si="413"/>
        <v/>
      </c>
      <c r="W1913" s="95" t="str">
        <f t="shared" si="420"/>
        <v/>
      </c>
      <c r="X1913" s="96" t="str">
        <f t="shared" si="421"/>
        <v/>
      </c>
    </row>
    <row r="1914" spans="1:24" ht="14.4" x14ac:dyDescent="0.3">
      <c r="A1914" s="13"/>
      <c r="B1914" s="13"/>
      <c r="C1914" s="13"/>
      <c r="D1914" s="10"/>
      <c r="E1914" s="66"/>
      <c r="J1914" s="88" t="str">
        <f t="shared" si="409"/>
        <v/>
      </c>
      <c r="K1914" s="89" t="str">
        <f t="shared" ca="1" si="410"/>
        <v/>
      </c>
      <c r="L1914" s="88" t="str">
        <f t="shared" si="414"/>
        <v/>
      </c>
      <c r="M1914" s="90" t="str">
        <f ca="1">IF(J1914="","",VALUE(LEFT(OFFSET($E$7,$H$13*($J1914-1),0),MAX(ISNUMBER(VALUE(MID(OFFSET($E$7,$H$13*($J1914-1),0),{1,2,3,4,5,6,7,8,9},1)))*{1,2,3,4,5,6,7,8,9}))))</f>
        <v/>
      </c>
      <c r="N1914" s="90" t="str">
        <f t="shared" ca="1" si="408"/>
        <v/>
      </c>
      <c r="O1914" s="91" t="str">
        <f t="shared" si="415"/>
        <v/>
      </c>
      <c r="P1914" s="91" t="str">
        <f t="shared" si="416"/>
        <v/>
      </c>
      <c r="Q1914" s="92" t="str">
        <f t="shared" si="411"/>
        <v/>
      </c>
      <c r="R1914" s="92" t="str">
        <f t="shared" si="417"/>
        <v/>
      </c>
      <c r="S1914" s="92" t="str">
        <f t="shared" si="418"/>
        <v/>
      </c>
      <c r="T1914" s="92" t="str">
        <f t="shared" si="419"/>
        <v/>
      </c>
      <c r="U1914" s="94" t="str">
        <f t="shared" si="412"/>
        <v/>
      </c>
      <c r="V1914" s="95" t="str">
        <f t="shared" si="413"/>
        <v/>
      </c>
      <c r="W1914" s="95" t="str">
        <f t="shared" si="420"/>
        <v/>
      </c>
      <c r="X1914" s="96" t="str">
        <f t="shared" si="421"/>
        <v/>
      </c>
    </row>
    <row r="1915" spans="1:24" ht="14.4" x14ac:dyDescent="0.3">
      <c r="A1915" s="13"/>
      <c r="B1915" s="13"/>
      <c r="C1915" s="13"/>
      <c r="D1915" s="10"/>
      <c r="E1915" s="66"/>
      <c r="J1915" s="88" t="str">
        <f t="shared" si="409"/>
        <v/>
      </c>
      <c r="K1915" s="89" t="str">
        <f t="shared" ca="1" si="410"/>
        <v/>
      </c>
      <c r="L1915" s="88" t="str">
        <f t="shared" si="414"/>
        <v/>
      </c>
      <c r="M1915" s="90" t="str">
        <f ca="1">IF(J1915="","",VALUE(LEFT(OFFSET($E$7,$H$13*($J1915-1),0),MAX(ISNUMBER(VALUE(MID(OFFSET($E$7,$H$13*($J1915-1),0),{1,2,3,4,5,6,7,8,9},1)))*{1,2,3,4,5,6,7,8,9}))))</f>
        <v/>
      </c>
      <c r="N1915" s="90" t="str">
        <f t="shared" ca="1" si="408"/>
        <v/>
      </c>
      <c r="O1915" s="91" t="str">
        <f t="shared" si="415"/>
        <v/>
      </c>
      <c r="P1915" s="91" t="str">
        <f t="shared" si="416"/>
        <v/>
      </c>
      <c r="Q1915" s="92" t="str">
        <f t="shared" si="411"/>
        <v/>
      </c>
      <c r="R1915" s="92" t="str">
        <f t="shared" si="417"/>
        <v/>
      </c>
      <c r="S1915" s="92" t="str">
        <f t="shared" si="418"/>
        <v/>
      </c>
      <c r="T1915" s="92" t="str">
        <f t="shared" si="419"/>
        <v/>
      </c>
      <c r="U1915" s="94" t="str">
        <f t="shared" si="412"/>
        <v/>
      </c>
      <c r="V1915" s="95" t="str">
        <f t="shared" si="413"/>
        <v/>
      </c>
      <c r="W1915" s="95" t="str">
        <f t="shared" si="420"/>
        <v/>
      </c>
      <c r="X1915" s="96" t="str">
        <f t="shared" si="421"/>
        <v/>
      </c>
    </row>
    <row r="1916" spans="1:24" ht="14.4" x14ac:dyDescent="0.3">
      <c r="A1916" s="13"/>
      <c r="B1916" s="13"/>
      <c r="C1916" s="13"/>
      <c r="D1916" s="10"/>
      <c r="E1916" s="66"/>
      <c r="J1916" s="88" t="str">
        <f t="shared" si="409"/>
        <v/>
      </c>
      <c r="K1916" s="89" t="str">
        <f t="shared" ca="1" si="410"/>
        <v/>
      </c>
      <c r="L1916" s="88" t="str">
        <f t="shared" si="414"/>
        <v/>
      </c>
      <c r="M1916" s="90" t="str">
        <f ca="1">IF(J1916="","",VALUE(LEFT(OFFSET($E$7,$H$13*($J1916-1),0),MAX(ISNUMBER(VALUE(MID(OFFSET($E$7,$H$13*($J1916-1),0),{1,2,3,4,5,6,7,8,9},1)))*{1,2,3,4,5,6,7,8,9}))))</f>
        <v/>
      </c>
      <c r="N1916" s="90" t="str">
        <f t="shared" ca="1" si="408"/>
        <v/>
      </c>
      <c r="O1916" s="91" t="str">
        <f t="shared" si="415"/>
        <v/>
      </c>
      <c r="P1916" s="91" t="str">
        <f t="shared" si="416"/>
        <v/>
      </c>
      <c r="Q1916" s="92" t="str">
        <f t="shared" si="411"/>
        <v/>
      </c>
      <c r="R1916" s="92" t="str">
        <f t="shared" si="417"/>
        <v/>
      </c>
      <c r="S1916" s="92" t="str">
        <f t="shared" si="418"/>
        <v/>
      </c>
      <c r="T1916" s="92" t="str">
        <f t="shared" si="419"/>
        <v/>
      </c>
      <c r="U1916" s="94" t="str">
        <f t="shared" si="412"/>
        <v/>
      </c>
      <c r="V1916" s="95" t="str">
        <f t="shared" si="413"/>
        <v/>
      </c>
      <c r="W1916" s="95" t="str">
        <f t="shared" si="420"/>
        <v/>
      </c>
      <c r="X1916" s="96" t="str">
        <f t="shared" si="421"/>
        <v/>
      </c>
    </row>
    <row r="1917" spans="1:24" ht="14.4" x14ac:dyDescent="0.3">
      <c r="A1917" s="13"/>
      <c r="B1917" s="13"/>
      <c r="C1917" s="13"/>
      <c r="D1917" s="10"/>
      <c r="E1917" s="66"/>
      <c r="J1917" s="88" t="str">
        <f t="shared" si="409"/>
        <v/>
      </c>
      <c r="K1917" s="89" t="str">
        <f t="shared" ca="1" si="410"/>
        <v/>
      </c>
      <c r="L1917" s="88" t="str">
        <f t="shared" si="414"/>
        <v/>
      </c>
      <c r="M1917" s="90" t="str">
        <f ca="1">IF(J1917="","",VALUE(LEFT(OFFSET($E$7,$H$13*($J1917-1),0),MAX(ISNUMBER(VALUE(MID(OFFSET($E$7,$H$13*($J1917-1),0),{1,2,3,4,5,6,7,8,9},1)))*{1,2,3,4,5,6,7,8,9}))))</f>
        <v/>
      </c>
      <c r="N1917" s="90" t="str">
        <f t="shared" ca="1" si="408"/>
        <v/>
      </c>
      <c r="O1917" s="91" t="str">
        <f t="shared" si="415"/>
        <v/>
      </c>
      <c r="P1917" s="91" t="str">
        <f t="shared" si="416"/>
        <v/>
      </c>
      <c r="Q1917" s="92" t="str">
        <f t="shared" si="411"/>
        <v/>
      </c>
      <c r="R1917" s="92" t="str">
        <f t="shared" si="417"/>
        <v/>
      </c>
      <c r="S1917" s="92" t="str">
        <f t="shared" si="418"/>
        <v/>
      </c>
      <c r="T1917" s="92" t="str">
        <f t="shared" si="419"/>
        <v/>
      </c>
      <c r="U1917" s="94" t="str">
        <f t="shared" si="412"/>
        <v/>
      </c>
      <c r="V1917" s="95" t="str">
        <f t="shared" si="413"/>
        <v/>
      </c>
      <c r="W1917" s="95" t="str">
        <f t="shared" si="420"/>
        <v/>
      </c>
      <c r="X1917" s="96" t="str">
        <f t="shared" si="421"/>
        <v/>
      </c>
    </row>
    <row r="1918" spans="1:24" ht="14.4" x14ac:dyDescent="0.3">
      <c r="A1918" s="13"/>
      <c r="B1918" s="13"/>
      <c r="C1918" s="13"/>
      <c r="D1918" s="10"/>
      <c r="E1918" s="66"/>
      <c r="J1918" s="88" t="str">
        <f t="shared" si="409"/>
        <v/>
      </c>
      <c r="K1918" s="89" t="str">
        <f t="shared" ca="1" si="410"/>
        <v/>
      </c>
      <c r="L1918" s="88" t="str">
        <f t="shared" si="414"/>
        <v/>
      </c>
      <c r="M1918" s="90" t="str">
        <f ca="1">IF(J1918="","",VALUE(LEFT(OFFSET($E$7,$H$13*($J1918-1),0),MAX(ISNUMBER(VALUE(MID(OFFSET($E$7,$H$13*($J1918-1),0),{1,2,3,4,5,6,7,8,9},1)))*{1,2,3,4,5,6,7,8,9}))))</f>
        <v/>
      </c>
      <c r="N1918" s="90" t="str">
        <f t="shared" ca="1" si="408"/>
        <v/>
      </c>
      <c r="O1918" s="91" t="str">
        <f t="shared" si="415"/>
        <v/>
      </c>
      <c r="P1918" s="91" t="str">
        <f t="shared" si="416"/>
        <v/>
      </c>
      <c r="Q1918" s="92" t="str">
        <f t="shared" si="411"/>
        <v/>
      </c>
      <c r="R1918" s="92" t="str">
        <f t="shared" si="417"/>
        <v/>
      </c>
      <c r="S1918" s="92" t="str">
        <f t="shared" si="418"/>
        <v/>
      </c>
      <c r="T1918" s="92" t="str">
        <f t="shared" si="419"/>
        <v/>
      </c>
      <c r="U1918" s="94" t="str">
        <f t="shared" si="412"/>
        <v/>
      </c>
      <c r="V1918" s="95" t="str">
        <f t="shared" si="413"/>
        <v/>
      </c>
      <c r="W1918" s="95" t="str">
        <f t="shared" si="420"/>
        <v/>
      </c>
      <c r="X1918" s="96" t="str">
        <f t="shared" si="421"/>
        <v/>
      </c>
    </row>
    <row r="1919" spans="1:24" ht="14.4" x14ac:dyDescent="0.3">
      <c r="A1919" s="13"/>
      <c r="B1919" s="13"/>
      <c r="C1919" s="13"/>
      <c r="D1919" s="10"/>
      <c r="E1919" s="66"/>
      <c r="J1919" s="88" t="str">
        <f t="shared" si="409"/>
        <v/>
      </c>
      <c r="K1919" s="89" t="str">
        <f t="shared" ca="1" si="410"/>
        <v/>
      </c>
      <c r="L1919" s="88" t="str">
        <f t="shared" si="414"/>
        <v/>
      </c>
      <c r="M1919" s="90" t="str">
        <f ca="1">IF(J1919="","",VALUE(LEFT(OFFSET($E$7,$H$13*($J1919-1),0),MAX(ISNUMBER(VALUE(MID(OFFSET($E$7,$H$13*($J1919-1),0),{1,2,3,4,5,6,7,8,9},1)))*{1,2,3,4,5,6,7,8,9}))))</f>
        <v/>
      </c>
      <c r="N1919" s="90" t="str">
        <f t="shared" ca="1" si="408"/>
        <v/>
      </c>
      <c r="O1919" s="91" t="str">
        <f t="shared" si="415"/>
        <v/>
      </c>
      <c r="P1919" s="91" t="str">
        <f t="shared" si="416"/>
        <v/>
      </c>
      <c r="Q1919" s="92" t="str">
        <f t="shared" si="411"/>
        <v/>
      </c>
      <c r="R1919" s="92" t="str">
        <f t="shared" si="417"/>
        <v/>
      </c>
      <c r="S1919" s="92" t="str">
        <f t="shared" si="418"/>
        <v/>
      </c>
      <c r="T1919" s="92" t="str">
        <f t="shared" si="419"/>
        <v/>
      </c>
      <c r="U1919" s="94" t="str">
        <f t="shared" si="412"/>
        <v/>
      </c>
      <c r="V1919" s="95" t="str">
        <f t="shared" si="413"/>
        <v/>
      </c>
      <c r="W1919" s="95" t="str">
        <f t="shared" si="420"/>
        <v/>
      </c>
      <c r="X1919" s="96" t="str">
        <f t="shared" si="421"/>
        <v/>
      </c>
    </row>
    <row r="1920" spans="1:24" ht="14.4" x14ac:dyDescent="0.3">
      <c r="A1920" s="13"/>
      <c r="B1920" s="13"/>
      <c r="C1920" s="13"/>
      <c r="D1920" s="10"/>
      <c r="E1920" s="66"/>
      <c r="J1920" s="88" t="str">
        <f t="shared" si="409"/>
        <v/>
      </c>
      <c r="K1920" s="89" t="str">
        <f t="shared" ca="1" si="410"/>
        <v/>
      </c>
      <c r="L1920" s="88" t="str">
        <f t="shared" si="414"/>
        <v/>
      </c>
      <c r="M1920" s="90" t="str">
        <f ca="1">IF(J1920="","",VALUE(LEFT(OFFSET($E$7,$H$13*($J1920-1),0),MAX(ISNUMBER(VALUE(MID(OFFSET($E$7,$H$13*($J1920-1),0),{1,2,3,4,5,6,7,8,9},1)))*{1,2,3,4,5,6,7,8,9}))))</f>
        <v/>
      </c>
      <c r="N1920" s="90" t="str">
        <f t="shared" ca="1" si="408"/>
        <v/>
      </c>
      <c r="O1920" s="91" t="str">
        <f t="shared" si="415"/>
        <v/>
      </c>
      <c r="P1920" s="91" t="str">
        <f t="shared" si="416"/>
        <v/>
      </c>
      <c r="Q1920" s="92" t="str">
        <f t="shared" si="411"/>
        <v/>
      </c>
      <c r="R1920" s="92" t="str">
        <f t="shared" si="417"/>
        <v/>
      </c>
      <c r="S1920" s="92" t="str">
        <f t="shared" si="418"/>
        <v/>
      </c>
      <c r="T1920" s="92" t="str">
        <f t="shared" si="419"/>
        <v/>
      </c>
      <c r="U1920" s="94" t="str">
        <f t="shared" si="412"/>
        <v/>
      </c>
      <c r="V1920" s="95" t="str">
        <f t="shared" si="413"/>
        <v/>
      </c>
      <c r="W1920" s="95" t="str">
        <f t="shared" si="420"/>
        <v/>
      </c>
      <c r="X1920" s="96" t="str">
        <f t="shared" si="421"/>
        <v/>
      </c>
    </row>
    <row r="1921" spans="1:24" ht="14.4" x14ac:dyDescent="0.3">
      <c r="A1921" s="13"/>
      <c r="B1921" s="13"/>
      <c r="C1921" s="13"/>
      <c r="D1921" s="10"/>
      <c r="E1921" s="66"/>
      <c r="J1921" s="88" t="str">
        <f t="shared" si="409"/>
        <v/>
      </c>
      <c r="K1921" s="89" t="str">
        <f t="shared" ca="1" si="410"/>
        <v/>
      </c>
      <c r="L1921" s="88" t="str">
        <f t="shared" si="414"/>
        <v/>
      </c>
      <c r="M1921" s="90" t="str">
        <f ca="1">IF(J1921="","",VALUE(LEFT(OFFSET($E$7,$H$13*($J1921-1),0),MAX(ISNUMBER(VALUE(MID(OFFSET($E$7,$H$13*($J1921-1),0),{1,2,3,4,5,6,7,8,9},1)))*{1,2,3,4,5,6,7,8,9}))))</f>
        <v/>
      </c>
      <c r="N1921" s="90" t="str">
        <f t="shared" ca="1" si="408"/>
        <v/>
      </c>
      <c r="O1921" s="91" t="str">
        <f t="shared" si="415"/>
        <v/>
      </c>
      <c r="P1921" s="91" t="str">
        <f t="shared" si="416"/>
        <v/>
      </c>
      <c r="Q1921" s="92" t="str">
        <f t="shared" si="411"/>
        <v/>
      </c>
      <c r="R1921" s="92" t="str">
        <f t="shared" si="417"/>
        <v/>
      </c>
      <c r="S1921" s="92" t="str">
        <f t="shared" si="418"/>
        <v/>
      </c>
      <c r="T1921" s="92" t="str">
        <f t="shared" si="419"/>
        <v/>
      </c>
      <c r="U1921" s="94" t="str">
        <f t="shared" si="412"/>
        <v/>
      </c>
      <c r="V1921" s="95" t="str">
        <f t="shared" si="413"/>
        <v/>
      </c>
      <c r="W1921" s="95" t="str">
        <f t="shared" si="420"/>
        <v/>
      </c>
      <c r="X1921" s="96" t="str">
        <f t="shared" si="421"/>
        <v/>
      </c>
    </row>
    <row r="1922" spans="1:24" ht="14.4" x14ac:dyDescent="0.3">
      <c r="A1922" s="13"/>
      <c r="B1922" s="13"/>
      <c r="C1922" s="13"/>
      <c r="D1922" s="10"/>
      <c r="E1922" s="66"/>
      <c r="J1922" s="88" t="str">
        <f t="shared" si="409"/>
        <v/>
      </c>
      <c r="K1922" s="89" t="str">
        <f t="shared" ca="1" si="410"/>
        <v/>
      </c>
      <c r="L1922" s="88" t="str">
        <f t="shared" si="414"/>
        <v/>
      </c>
      <c r="M1922" s="90" t="str">
        <f ca="1">IF(J1922="","",VALUE(LEFT(OFFSET($E$7,$H$13*($J1922-1),0),MAX(ISNUMBER(VALUE(MID(OFFSET($E$7,$H$13*($J1922-1),0),{1,2,3,4,5,6,7,8,9},1)))*{1,2,3,4,5,6,7,8,9}))))</f>
        <v/>
      </c>
      <c r="N1922" s="90" t="str">
        <f t="shared" ca="1" si="408"/>
        <v/>
      </c>
      <c r="O1922" s="91" t="str">
        <f t="shared" si="415"/>
        <v/>
      </c>
      <c r="P1922" s="91" t="str">
        <f t="shared" si="416"/>
        <v/>
      </c>
      <c r="Q1922" s="92" t="str">
        <f t="shared" si="411"/>
        <v/>
      </c>
      <c r="R1922" s="92" t="str">
        <f t="shared" si="417"/>
        <v/>
      </c>
      <c r="S1922" s="92" t="str">
        <f t="shared" si="418"/>
        <v/>
      </c>
      <c r="T1922" s="92" t="str">
        <f t="shared" si="419"/>
        <v/>
      </c>
      <c r="U1922" s="94" t="str">
        <f t="shared" si="412"/>
        <v/>
      </c>
      <c r="V1922" s="95" t="str">
        <f t="shared" si="413"/>
        <v/>
      </c>
      <c r="W1922" s="95" t="str">
        <f t="shared" si="420"/>
        <v/>
      </c>
      <c r="X1922" s="96" t="str">
        <f t="shared" si="421"/>
        <v/>
      </c>
    </row>
    <row r="1923" spans="1:24" ht="14.4" x14ac:dyDescent="0.3">
      <c r="A1923" s="13"/>
      <c r="B1923" s="13"/>
      <c r="C1923" s="13"/>
      <c r="D1923" s="10"/>
      <c r="E1923" s="66"/>
      <c r="J1923" s="88" t="str">
        <f t="shared" si="409"/>
        <v/>
      </c>
      <c r="K1923" s="89" t="str">
        <f t="shared" ca="1" si="410"/>
        <v/>
      </c>
      <c r="L1923" s="88" t="str">
        <f t="shared" si="414"/>
        <v/>
      </c>
      <c r="M1923" s="90" t="str">
        <f ca="1">IF(J1923="","",VALUE(LEFT(OFFSET($E$7,$H$13*($J1923-1),0),MAX(ISNUMBER(VALUE(MID(OFFSET($E$7,$H$13*($J1923-1),0),{1,2,3,4,5,6,7,8,9},1)))*{1,2,3,4,5,6,7,8,9}))))</f>
        <v/>
      </c>
      <c r="N1923" s="90" t="str">
        <f t="shared" ca="1" si="408"/>
        <v/>
      </c>
      <c r="O1923" s="91" t="str">
        <f t="shared" si="415"/>
        <v/>
      </c>
      <c r="P1923" s="91" t="str">
        <f t="shared" si="416"/>
        <v/>
      </c>
      <c r="Q1923" s="92" t="str">
        <f t="shared" si="411"/>
        <v/>
      </c>
      <c r="R1923" s="92" t="str">
        <f t="shared" si="417"/>
        <v/>
      </c>
      <c r="S1923" s="92" t="str">
        <f t="shared" si="418"/>
        <v/>
      </c>
      <c r="T1923" s="92" t="str">
        <f t="shared" si="419"/>
        <v/>
      </c>
      <c r="U1923" s="94" t="str">
        <f t="shared" si="412"/>
        <v/>
      </c>
      <c r="V1923" s="95" t="str">
        <f t="shared" si="413"/>
        <v/>
      </c>
      <c r="W1923" s="95" t="str">
        <f t="shared" si="420"/>
        <v/>
      </c>
      <c r="X1923" s="96" t="str">
        <f t="shared" si="421"/>
        <v/>
      </c>
    </row>
    <row r="1924" spans="1:24" ht="14.4" x14ac:dyDescent="0.3">
      <c r="A1924" s="13"/>
      <c r="B1924" s="13"/>
      <c r="C1924" s="13"/>
      <c r="D1924" s="10"/>
      <c r="E1924" s="66"/>
      <c r="J1924" s="88" t="str">
        <f t="shared" si="409"/>
        <v/>
      </c>
      <c r="K1924" s="89" t="str">
        <f t="shared" ca="1" si="410"/>
        <v/>
      </c>
      <c r="L1924" s="88" t="str">
        <f t="shared" si="414"/>
        <v/>
      </c>
      <c r="M1924" s="90" t="str">
        <f ca="1">IF(J1924="","",VALUE(LEFT(OFFSET($E$7,$H$13*($J1924-1),0),MAX(ISNUMBER(VALUE(MID(OFFSET($E$7,$H$13*($J1924-1),0),{1,2,3,4,5,6,7,8,9},1)))*{1,2,3,4,5,6,7,8,9}))))</f>
        <v/>
      </c>
      <c r="N1924" s="90" t="str">
        <f t="shared" ca="1" si="408"/>
        <v/>
      </c>
      <c r="O1924" s="91" t="str">
        <f t="shared" si="415"/>
        <v/>
      </c>
      <c r="P1924" s="91" t="str">
        <f t="shared" si="416"/>
        <v/>
      </c>
      <c r="Q1924" s="92" t="str">
        <f t="shared" si="411"/>
        <v/>
      </c>
      <c r="R1924" s="92" t="str">
        <f t="shared" si="417"/>
        <v/>
      </c>
      <c r="S1924" s="92" t="str">
        <f t="shared" si="418"/>
        <v/>
      </c>
      <c r="T1924" s="92" t="str">
        <f t="shared" si="419"/>
        <v/>
      </c>
      <c r="U1924" s="94" t="str">
        <f t="shared" si="412"/>
        <v/>
      </c>
      <c r="V1924" s="95" t="str">
        <f t="shared" si="413"/>
        <v/>
      </c>
      <c r="W1924" s="95" t="str">
        <f t="shared" si="420"/>
        <v/>
      </c>
      <c r="X1924" s="96" t="str">
        <f t="shared" si="421"/>
        <v/>
      </c>
    </row>
    <row r="1925" spans="1:24" ht="14.4" x14ac:dyDescent="0.3">
      <c r="A1925" s="13"/>
      <c r="B1925" s="13"/>
      <c r="C1925" s="13"/>
      <c r="D1925" s="10"/>
      <c r="E1925" s="66"/>
      <c r="J1925" s="88" t="str">
        <f t="shared" si="409"/>
        <v/>
      </c>
      <c r="K1925" s="89" t="str">
        <f t="shared" ca="1" si="410"/>
        <v/>
      </c>
      <c r="L1925" s="88" t="str">
        <f t="shared" si="414"/>
        <v/>
      </c>
      <c r="M1925" s="90" t="str">
        <f ca="1">IF(J1925="","",VALUE(LEFT(OFFSET($E$7,$H$13*($J1925-1),0),MAX(ISNUMBER(VALUE(MID(OFFSET($E$7,$H$13*($J1925-1),0),{1,2,3,4,5,6,7,8,9},1)))*{1,2,3,4,5,6,7,8,9}))))</f>
        <v/>
      </c>
      <c r="N1925" s="90" t="str">
        <f t="shared" ca="1" si="408"/>
        <v/>
      </c>
      <c r="O1925" s="91" t="str">
        <f t="shared" si="415"/>
        <v/>
      </c>
      <c r="P1925" s="91" t="str">
        <f t="shared" si="416"/>
        <v/>
      </c>
      <c r="Q1925" s="92" t="str">
        <f t="shared" si="411"/>
        <v/>
      </c>
      <c r="R1925" s="92" t="str">
        <f t="shared" si="417"/>
        <v/>
      </c>
      <c r="S1925" s="92" t="str">
        <f t="shared" si="418"/>
        <v/>
      </c>
      <c r="T1925" s="92" t="str">
        <f t="shared" si="419"/>
        <v/>
      </c>
      <c r="U1925" s="94" t="str">
        <f t="shared" si="412"/>
        <v/>
      </c>
      <c r="V1925" s="95" t="str">
        <f t="shared" si="413"/>
        <v/>
      </c>
      <c r="W1925" s="95" t="str">
        <f t="shared" si="420"/>
        <v/>
      </c>
      <c r="X1925" s="96" t="str">
        <f t="shared" si="421"/>
        <v/>
      </c>
    </row>
    <row r="1926" spans="1:24" ht="14.4" x14ac:dyDescent="0.3">
      <c r="A1926" s="13"/>
      <c r="B1926" s="13"/>
      <c r="C1926" s="13"/>
      <c r="D1926" s="10"/>
      <c r="E1926" s="66"/>
      <c r="J1926" s="88" t="str">
        <f t="shared" si="409"/>
        <v/>
      </c>
      <c r="K1926" s="89" t="str">
        <f t="shared" ca="1" si="410"/>
        <v/>
      </c>
      <c r="L1926" s="88" t="str">
        <f t="shared" si="414"/>
        <v/>
      </c>
      <c r="M1926" s="90" t="str">
        <f ca="1">IF(J1926="","",VALUE(LEFT(OFFSET($E$7,$H$13*($J1926-1),0),MAX(ISNUMBER(VALUE(MID(OFFSET($E$7,$H$13*($J1926-1),0),{1,2,3,4,5,6,7,8,9},1)))*{1,2,3,4,5,6,7,8,9}))))</f>
        <v/>
      </c>
      <c r="N1926" s="90" t="str">
        <f t="shared" ca="1" si="408"/>
        <v/>
      </c>
      <c r="O1926" s="91" t="str">
        <f t="shared" si="415"/>
        <v/>
      </c>
      <c r="P1926" s="91" t="str">
        <f t="shared" si="416"/>
        <v/>
      </c>
      <c r="Q1926" s="92" t="str">
        <f t="shared" si="411"/>
        <v/>
      </c>
      <c r="R1926" s="92" t="str">
        <f t="shared" si="417"/>
        <v/>
      </c>
      <c r="S1926" s="92" t="str">
        <f t="shared" si="418"/>
        <v/>
      </c>
      <c r="T1926" s="92" t="str">
        <f t="shared" si="419"/>
        <v/>
      </c>
      <c r="U1926" s="94" t="str">
        <f t="shared" si="412"/>
        <v/>
      </c>
      <c r="V1926" s="95" t="str">
        <f t="shared" si="413"/>
        <v/>
      </c>
      <c r="W1926" s="95" t="str">
        <f t="shared" si="420"/>
        <v/>
      </c>
      <c r="X1926" s="96" t="str">
        <f t="shared" si="421"/>
        <v/>
      </c>
    </row>
    <row r="1927" spans="1:24" ht="14.4" x14ac:dyDescent="0.3">
      <c r="A1927" s="13"/>
      <c r="B1927" s="13"/>
      <c r="C1927" s="13"/>
      <c r="D1927" s="10"/>
      <c r="E1927" s="66"/>
      <c r="J1927" s="88" t="str">
        <f t="shared" si="409"/>
        <v/>
      </c>
      <c r="K1927" s="89" t="str">
        <f t="shared" ca="1" si="410"/>
        <v/>
      </c>
      <c r="L1927" s="88" t="str">
        <f t="shared" si="414"/>
        <v/>
      </c>
      <c r="M1927" s="90" t="str">
        <f ca="1">IF(J1927="","",VALUE(LEFT(OFFSET($E$7,$H$13*($J1927-1),0),MAX(ISNUMBER(VALUE(MID(OFFSET($E$7,$H$13*($J1927-1),0),{1,2,3,4,5,6,7,8,9},1)))*{1,2,3,4,5,6,7,8,9}))))</f>
        <v/>
      </c>
      <c r="N1927" s="90" t="str">
        <f t="shared" ref="N1927:N1990" ca="1" si="422">IF(M1927="","",CONVERT(M1927,LEFT(Temp_unit,1),"C"))</f>
        <v/>
      </c>
      <c r="O1927" s="91" t="str">
        <f t="shared" si="415"/>
        <v/>
      </c>
      <c r="P1927" s="91" t="str">
        <f t="shared" si="416"/>
        <v/>
      </c>
      <c r="Q1927" s="92" t="str">
        <f t="shared" si="411"/>
        <v/>
      </c>
      <c r="R1927" s="92" t="str">
        <f t="shared" si="417"/>
        <v/>
      </c>
      <c r="S1927" s="92" t="str">
        <f t="shared" si="418"/>
        <v/>
      </c>
      <c r="T1927" s="92" t="str">
        <f t="shared" si="419"/>
        <v/>
      </c>
      <c r="U1927" s="94" t="str">
        <f t="shared" si="412"/>
        <v/>
      </c>
      <c r="V1927" s="95" t="str">
        <f t="shared" si="413"/>
        <v/>
      </c>
      <c r="W1927" s="95" t="str">
        <f t="shared" si="420"/>
        <v/>
      </c>
      <c r="X1927" s="96" t="str">
        <f t="shared" si="421"/>
        <v/>
      </c>
    </row>
    <row r="1928" spans="1:24" ht="14.4" x14ac:dyDescent="0.3">
      <c r="A1928" s="13"/>
      <c r="B1928" s="13"/>
      <c r="C1928" s="13"/>
      <c r="D1928" s="10"/>
      <c r="E1928" s="66"/>
      <c r="J1928" s="88" t="str">
        <f t="shared" ref="J1928:J1991" si="423">IF(J1927="","",IF(J1927+1&gt;$H$8/$H$13,"",J1927+1))</f>
        <v/>
      </c>
      <c r="K1928" s="89" t="str">
        <f t="shared" ref="K1928:K1991" ca="1" si="424">IF(J1928="","",OFFSET($D$7,$H$13*($J1928-1),0))</f>
        <v/>
      </c>
      <c r="L1928" s="88" t="str">
        <f t="shared" si="414"/>
        <v/>
      </c>
      <c r="M1928" s="90" t="str">
        <f ca="1">IF(J1928="","",VALUE(LEFT(OFFSET($E$7,$H$13*($J1928-1),0),MAX(ISNUMBER(VALUE(MID(OFFSET($E$7,$H$13*($J1928-1),0),{1,2,3,4,5,6,7,8,9},1)))*{1,2,3,4,5,6,7,8,9}))))</f>
        <v/>
      </c>
      <c r="N1928" s="90" t="str">
        <f t="shared" ca="1" si="422"/>
        <v/>
      </c>
      <c r="O1928" s="91" t="str">
        <f t="shared" si="415"/>
        <v/>
      </c>
      <c r="P1928" s="91" t="str">
        <f t="shared" si="416"/>
        <v/>
      </c>
      <c r="Q1928" s="92" t="str">
        <f t="shared" ref="Q1928:Q1991" si="425">IF(J1928="","",IF(N1928&lt;Temp_min,0,N1928*M_a+M_b))</f>
        <v/>
      </c>
      <c r="R1928" s="92" t="str">
        <f t="shared" si="417"/>
        <v/>
      </c>
      <c r="S1928" s="92" t="str">
        <f t="shared" si="418"/>
        <v/>
      </c>
      <c r="T1928" s="92" t="str">
        <f t="shared" si="419"/>
        <v/>
      </c>
      <c r="U1928" s="94" t="str">
        <f t="shared" ref="U1928:U1991" si="426">IF(J1928="","",MIN(U1927+T1928,M_maxlcfu))</f>
        <v/>
      </c>
      <c r="V1928" s="95" t="str">
        <f t="shared" ref="V1928:V1991" si="427">IF(J1928="","",IF(N1928&lt;Temp_min,0,((N1928-M_tmin)/(Pref_temp-M_tmin))^2))</f>
        <v/>
      </c>
      <c r="W1928" s="95" t="str">
        <f t="shared" si="420"/>
        <v/>
      </c>
      <c r="X1928" s="96" t="str">
        <f t="shared" si="421"/>
        <v/>
      </c>
    </row>
    <row r="1929" spans="1:24" ht="14.4" x14ac:dyDescent="0.3">
      <c r="A1929" s="13"/>
      <c r="B1929" s="13"/>
      <c r="C1929" s="13"/>
      <c r="D1929" s="10"/>
      <c r="E1929" s="66"/>
      <c r="J1929" s="88" t="str">
        <f t="shared" si="423"/>
        <v/>
      </c>
      <c r="K1929" s="89" t="str">
        <f t="shared" ca="1" si="424"/>
        <v/>
      </c>
      <c r="L1929" s="88" t="str">
        <f t="shared" ref="L1929:L1992" si="428">IF(J1929="","",K1929-K1928)</f>
        <v/>
      </c>
      <c r="M1929" s="90" t="str">
        <f ca="1">IF(J1929="","",VALUE(LEFT(OFFSET($E$7,$H$13*($J1929-1),0),MAX(ISNUMBER(VALUE(MID(OFFSET($E$7,$H$13*($J1929-1),0),{1,2,3,4,5,6,7,8,9},1)))*{1,2,3,4,5,6,7,8,9}))))</f>
        <v/>
      </c>
      <c r="N1929" s="90" t="str">
        <f t="shared" ca="1" si="422"/>
        <v/>
      </c>
      <c r="O1929" s="91" t="str">
        <f t="shared" ref="O1929:O1992" si="429">IF(J1929="","",$K1929-$K$7)</f>
        <v/>
      </c>
      <c r="P1929" s="91" t="str">
        <f t="shared" ref="P1929:P1992" si="430">IF(J1929="","",P1928+L1929*N1929)</f>
        <v/>
      </c>
      <c r="Q1929" s="92" t="str">
        <f t="shared" si="425"/>
        <v/>
      </c>
      <c r="R1929" s="92" t="str">
        <f t="shared" ref="R1929:R1992" si="431">IF(J1929="","",Q1929^2)</f>
        <v/>
      </c>
      <c r="S1929" s="92" t="str">
        <f t="shared" ref="S1929:S1992" si="432">IF(J1929="","",R1929/2.301)</f>
        <v/>
      </c>
      <c r="T1929" s="92" t="str">
        <f t="shared" ref="T1929:T1992" si="433">IF(J1929="","",S1929*24*(K1929-K1928))</f>
        <v/>
      </c>
      <c r="U1929" s="94" t="str">
        <f t="shared" si="426"/>
        <v/>
      </c>
      <c r="V1929" s="95" t="str">
        <f t="shared" si="427"/>
        <v/>
      </c>
      <c r="W1929" s="95" t="str">
        <f t="shared" ref="W1929:W1992" si="434">IF(J1929="","",V1929*(K1929-K1928))</f>
        <v/>
      </c>
      <c r="X1929" s="96" t="str">
        <f t="shared" ref="X1929:X1992" si="435">IF(J1929="","",X1928-W1929)</f>
        <v/>
      </c>
    </row>
    <row r="1930" spans="1:24" ht="14.4" x14ac:dyDescent="0.3">
      <c r="A1930" s="13"/>
      <c r="B1930" s="13"/>
      <c r="C1930" s="13"/>
      <c r="D1930" s="10"/>
      <c r="E1930" s="66"/>
      <c r="J1930" s="88" t="str">
        <f t="shared" si="423"/>
        <v/>
      </c>
      <c r="K1930" s="89" t="str">
        <f t="shared" ca="1" si="424"/>
        <v/>
      </c>
      <c r="L1930" s="88" t="str">
        <f t="shared" si="428"/>
        <v/>
      </c>
      <c r="M1930" s="90" t="str">
        <f ca="1">IF(J1930="","",VALUE(LEFT(OFFSET($E$7,$H$13*($J1930-1),0),MAX(ISNUMBER(VALUE(MID(OFFSET($E$7,$H$13*($J1930-1),0),{1,2,3,4,5,6,7,8,9},1)))*{1,2,3,4,5,6,7,8,9}))))</f>
        <v/>
      </c>
      <c r="N1930" s="90" t="str">
        <f t="shared" ca="1" si="422"/>
        <v/>
      </c>
      <c r="O1930" s="91" t="str">
        <f t="shared" si="429"/>
        <v/>
      </c>
      <c r="P1930" s="91" t="str">
        <f t="shared" si="430"/>
        <v/>
      </c>
      <c r="Q1930" s="92" t="str">
        <f t="shared" si="425"/>
        <v/>
      </c>
      <c r="R1930" s="92" t="str">
        <f t="shared" si="431"/>
        <v/>
      </c>
      <c r="S1930" s="92" t="str">
        <f t="shared" si="432"/>
        <v/>
      </c>
      <c r="T1930" s="92" t="str">
        <f t="shared" si="433"/>
        <v/>
      </c>
      <c r="U1930" s="94" t="str">
        <f t="shared" si="426"/>
        <v/>
      </c>
      <c r="V1930" s="95" t="str">
        <f t="shared" si="427"/>
        <v/>
      </c>
      <c r="W1930" s="95" t="str">
        <f t="shared" si="434"/>
        <v/>
      </c>
      <c r="X1930" s="96" t="str">
        <f t="shared" si="435"/>
        <v/>
      </c>
    </row>
    <row r="1931" spans="1:24" ht="14.4" x14ac:dyDescent="0.3">
      <c r="A1931" s="13"/>
      <c r="B1931" s="13"/>
      <c r="C1931" s="13"/>
      <c r="D1931" s="10"/>
      <c r="E1931" s="66"/>
      <c r="J1931" s="88" t="str">
        <f t="shared" si="423"/>
        <v/>
      </c>
      <c r="K1931" s="89" t="str">
        <f t="shared" ca="1" si="424"/>
        <v/>
      </c>
      <c r="L1931" s="88" t="str">
        <f t="shared" si="428"/>
        <v/>
      </c>
      <c r="M1931" s="90" t="str">
        <f ca="1">IF(J1931="","",VALUE(LEFT(OFFSET($E$7,$H$13*($J1931-1),0),MAX(ISNUMBER(VALUE(MID(OFFSET($E$7,$H$13*($J1931-1),0),{1,2,3,4,5,6,7,8,9},1)))*{1,2,3,4,5,6,7,8,9}))))</f>
        <v/>
      </c>
      <c r="N1931" s="90" t="str">
        <f t="shared" ca="1" si="422"/>
        <v/>
      </c>
      <c r="O1931" s="91" t="str">
        <f t="shared" si="429"/>
        <v/>
      </c>
      <c r="P1931" s="91" t="str">
        <f t="shared" si="430"/>
        <v/>
      </c>
      <c r="Q1931" s="92" t="str">
        <f t="shared" si="425"/>
        <v/>
      </c>
      <c r="R1931" s="92" t="str">
        <f t="shared" si="431"/>
        <v/>
      </c>
      <c r="S1931" s="92" t="str">
        <f t="shared" si="432"/>
        <v/>
      </c>
      <c r="T1931" s="92" t="str">
        <f t="shared" si="433"/>
        <v/>
      </c>
      <c r="U1931" s="94" t="str">
        <f t="shared" si="426"/>
        <v/>
      </c>
      <c r="V1931" s="95" t="str">
        <f t="shared" si="427"/>
        <v/>
      </c>
      <c r="W1931" s="95" t="str">
        <f t="shared" si="434"/>
        <v/>
      </c>
      <c r="X1931" s="96" t="str">
        <f t="shared" si="435"/>
        <v/>
      </c>
    </row>
    <row r="1932" spans="1:24" ht="14.4" x14ac:dyDescent="0.3">
      <c r="A1932" s="13"/>
      <c r="B1932" s="13"/>
      <c r="C1932" s="13"/>
      <c r="D1932" s="10"/>
      <c r="E1932" s="66"/>
      <c r="J1932" s="88" t="str">
        <f t="shared" si="423"/>
        <v/>
      </c>
      <c r="K1932" s="89" t="str">
        <f t="shared" ca="1" si="424"/>
        <v/>
      </c>
      <c r="L1932" s="88" t="str">
        <f t="shared" si="428"/>
        <v/>
      </c>
      <c r="M1932" s="90" t="str">
        <f ca="1">IF(J1932="","",VALUE(LEFT(OFFSET($E$7,$H$13*($J1932-1),0),MAX(ISNUMBER(VALUE(MID(OFFSET($E$7,$H$13*($J1932-1),0),{1,2,3,4,5,6,7,8,9},1)))*{1,2,3,4,5,6,7,8,9}))))</f>
        <v/>
      </c>
      <c r="N1932" s="90" t="str">
        <f t="shared" ca="1" si="422"/>
        <v/>
      </c>
      <c r="O1932" s="91" t="str">
        <f t="shared" si="429"/>
        <v/>
      </c>
      <c r="P1932" s="91" t="str">
        <f t="shared" si="430"/>
        <v/>
      </c>
      <c r="Q1932" s="92" t="str">
        <f t="shared" si="425"/>
        <v/>
      </c>
      <c r="R1932" s="92" t="str">
        <f t="shared" si="431"/>
        <v/>
      </c>
      <c r="S1932" s="92" t="str">
        <f t="shared" si="432"/>
        <v/>
      </c>
      <c r="T1932" s="92" t="str">
        <f t="shared" si="433"/>
        <v/>
      </c>
      <c r="U1932" s="94" t="str">
        <f t="shared" si="426"/>
        <v/>
      </c>
      <c r="V1932" s="95" t="str">
        <f t="shared" si="427"/>
        <v/>
      </c>
      <c r="W1932" s="95" t="str">
        <f t="shared" si="434"/>
        <v/>
      </c>
      <c r="X1932" s="96" t="str">
        <f t="shared" si="435"/>
        <v/>
      </c>
    </row>
    <row r="1933" spans="1:24" ht="14.4" x14ac:dyDescent="0.3">
      <c r="A1933" s="13"/>
      <c r="B1933" s="13"/>
      <c r="C1933" s="13"/>
      <c r="D1933" s="10"/>
      <c r="E1933" s="66"/>
      <c r="J1933" s="88" t="str">
        <f t="shared" si="423"/>
        <v/>
      </c>
      <c r="K1933" s="89" t="str">
        <f t="shared" ca="1" si="424"/>
        <v/>
      </c>
      <c r="L1933" s="88" t="str">
        <f t="shared" si="428"/>
        <v/>
      </c>
      <c r="M1933" s="90" t="str">
        <f ca="1">IF(J1933="","",VALUE(LEFT(OFFSET($E$7,$H$13*($J1933-1),0),MAX(ISNUMBER(VALUE(MID(OFFSET($E$7,$H$13*($J1933-1),0),{1,2,3,4,5,6,7,8,9},1)))*{1,2,3,4,5,6,7,8,9}))))</f>
        <v/>
      </c>
      <c r="N1933" s="90" t="str">
        <f t="shared" ca="1" si="422"/>
        <v/>
      </c>
      <c r="O1933" s="91" t="str">
        <f t="shared" si="429"/>
        <v/>
      </c>
      <c r="P1933" s="91" t="str">
        <f t="shared" si="430"/>
        <v/>
      </c>
      <c r="Q1933" s="92" t="str">
        <f t="shared" si="425"/>
        <v/>
      </c>
      <c r="R1933" s="92" t="str">
        <f t="shared" si="431"/>
        <v/>
      </c>
      <c r="S1933" s="92" t="str">
        <f t="shared" si="432"/>
        <v/>
      </c>
      <c r="T1933" s="92" t="str">
        <f t="shared" si="433"/>
        <v/>
      </c>
      <c r="U1933" s="94" t="str">
        <f t="shared" si="426"/>
        <v/>
      </c>
      <c r="V1933" s="95" t="str">
        <f t="shared" si="427"/>
        <v/>
      </c>
      <c r="W1933" s="95" t="str">
        <f t="shared" si="434"/>
        <v/>
      </c>
      <c r="X1933" s="96" t="str">
        <f t="shared" si="435"/>
        <v/>
      </c>
    </row>
    <row r="1934" spans="1:24" ht="14.4" x14ac:dyDescent="0.3">
      <c r="A1934" s="13"/>
      <c r="B1934" s="13"/>
      <c r="C1934" s="13"/>
      <c r="D1934" s="10"/>
      <c r="E1934" s="66"/>
      <c r="J1934" s="88" t="str">
        <f t="shared" si="423"/>
        <v/>
      </c>
      <c r="K1934" s="89" t="str">
        <f t="shared" ca="1" si="424"/>
        <v/>
      </c>
      <c r="L1934" s="88" t="str">
        <f t="shared" si="428"/>
        <v/>
      </c>
      <c r="M1934" s="90" t="str">
        <f ca="1">IF(J1934="","",VALUE(LEFT(OFFSET($E$7,$H$13*($J1934-1),0),MAX(ISNUMBER(VALUE(MID(OFFSET($E$7,$H$13*($J1934-1),0),{1,2,3,4,5,6,7,8,9},1)))*{1,2,3,4,5,6,7,8,9}))))</f>
        <v/>
      </c>
      <c r="N1934" s="90" t="str">
        <f t="shared" ca="1" si="422"/>
        <v/>
      </c>
      <c r="O1934" s="91" t="str">
        <f t="shared" si="429"/>
        <v/>
      </c>
      <c r="P1934" s="91" t="str">
        <f t="shared" si="430"/>
        <v/>
      </c>
      <c r="Q1934" s="92" t="str">
        <f t="shared" si="425"/>
        <v/>
      </c>
      <c r="R1934" s="92" t="str">
        <f t="shared" si="431"/>
        <v/>
      </c>
      <c r="S1934" s="92" t="str">
        <f t="shared" si="432"/>
        <v/>
      </c>
      <c r="T1934" s="92" t="str">
        <f t="shared" si="433"/>
        <v/>
      </c>
      <c r="U1934" s="94" t="str">
        <f t="shared" si="426"/>
        <v/>
      </c>
      <c r="V1934" s="95" t="str">
        <f t="shared" si="427"/>
        <v/>
      </c>
      <c r="W1934" s="95" t="str">
        <f t="shared" si="434"/>
        <v/>
      </c>
      <c r="X1934" s="96" t="str">
        <f t="shared" si="435"/>
        <v/>
      </c>
    </row>
    <row r="1935" spans="1:24" ht="14.4" x14ac:dyDescent="0.3">
      <c r="A1935" s="13"/>
      <c r="B1935" s="13"/>
      <c r="C1935" s="13"/>
      <c r="D1935" s="10"/>
      <c r="E1935" s="66"/>
      <c r="J1935" s="88" t="str">
        <f t="shared" si="423"/>
        <v/>
      </c>
      <c r="K1935" s="89" t="str">
        <f t="shared" ca="1" si="424"/>
        <v/>
      </c>
      <c r="L1935" s="88" t="str">
        <f t="shared" si="428"/>
        <v/>
      </c>
      <c r="M1935" s="90" t="str">
        <f ca="1">IF(J1935="","",VALUE(LEFT(OFFSET($E$7,$H$13*($J1935-1),0),MAX(ISNUMBER(VALUE(MID(OFFSET($E$7,$H$13*($J1935-1),0),{1,2,3,4,5,6,7,8,9},1)))*{1,2,3,4,5,6,7,8,9}))))</f>
        <v/>
      </c>
      <c r="N1935" s="90" t="str">
        <f t="shared" ca="1" si="422"/>
        <v/>
      </c>
      <c r="O1935" s="91" t="str">
        <f t="shared" si="429"/>
        <v/>
      </c>
      <c r="P1935" s="91" t="str">
        <f t="shared" si="430"/>
        <v/>
      </c>
      <c r="Q1935" s="92" t="str">
        <f t="shared" si="425"/>
        <v/>
      </c>
      <c r="R1935" s="92" t="str">
        <f t="shared" si="431"/>
        <v/>
      </c>
      <c r="S1935" s="92" t="str">
        <f t="shared" si="432"/>
        <v/>
      </c>
      <c r="T1935" s="92" t="str">
        <f t="shared" si="433"/>
        <v/>
      </c>
      <c r="U1935" s="94" t="str">
        <f t="shared" si="426"/>
        <v/>
      </c>
      <c r="V1935" s="95" t="str">
        <f t="shared" si="427"/>
        <v/>
      </c>
      <c r="W1935" s="95" t="str">
        <f t="shared" si="434"/>
        <v/>
      </c>
      <c r="X1935" s="96" t="str">
        <f t="shared" si="435"/>
        <v/>
      </c>
    </row>
    <row r="1936" spans="1:24" ht="14.4" x14ac:dyDescent="0.3">
      <c r="A1936" s="13"/>
      <c r="B1936" s="13"/>
      <c r="C1936" s="13"/>
      <c r="D1936" s="10"/>
      <c r="E1936" s="66"/>
      <c r="J1936" s="88" t="str">
        <f t="shared" si="423"/>
        <v/>
      </c>
      <c r="K1936" s="89" t="str">
        <f t="shared" ca="1" si="424"/>
        <v/>
      </c>
      <c r="L1936" s="88" t="str">
        <f t="shared" si="428"/>
        <v/>
      </c>
      <c r="M1936" s="90" t="str">
        <f ca="1">IF(J1936="","",VALUE(LEFT(OFFSET($E$7,$H$13*($J1936-1),0),MAX(ISNUMBER(VALUE(MID(OFFSET($E$7,$H$13*($J1936-1),0),{1,2,3,4,5,6,7,8,9},1)))*{1,2,3,4,5,6,7,8,9}))))</f>
        <v/>
      </c>
      <c r="N1936" s="90" t="str">
        <f t="shared" ca="1" si="422"/>
        <v/>
      </c>
      <c r="O1936" s="91" t="str">
        <f t="shared" si="429"/>
        <v/>
      </c>
      <c r="P1936" s="91" t="str">
        <f t="shared" si="430"/>
        <v/>
      </c>
      <c r="Q1936" s="92" t="str">
        <f t="shared" si="425"/>
        <v/>
      </c>
      <c r="R1936" s="92" t="str">
        <f t="shared" si="431"/>
        <v/>
      </c>
      <c r="S1936" s="92" t="str">
        <f t="shared" si="432"/>
        <v/>
      </c>
      <c r="T1936" s="92" t="str">
        <f t="shared" si="433"/>
        <v/>
      </c>
      <c r="U1936" s="94" t="str">
        <f t="shared" si="426"/>
        <v/>
      </c>
      <c r="V1936" s="95" t="str">
        <f t="shared" si="427"/>
        <v/>
      </c>
      <c r="W1936" s="95" t="str">
        <f t="shared" si="434"/>
        <v/>
      </c>
      <c r="X1936" s="96" t="str">
        <f t="shared" si="435"/>
        <v/>
      </c>
    </row>
    <row r="1937" spans="1:24" ht="14.4" x14ac:dyDescent="0.3">
      <c r="A1937" s="13"/>
      <c r="B1937" s="13"/>
      <c r="C1937" s="13"/>
      <c r="D1937" s="10"/>
      <c r="E1937" s="66"/>
      <c r="J1937" s="88" t="str">
        <f t="shared" si="423"/>
        <v/>
      </c>
      <c r="K1937" s="89" t="str">
        <f t="shared" ca="1" si="424"/>
        <v/>
      </c>
      <c r="L1937" s="88" t="str">
        <f t="shared" si="428"/>
        <v/>
      </c>
      <c r="M1937" s="90" t="str">
        <f ca="1">IF(J1937="","",VALUE(LEFT(OFFSET($E$7,$H$13*($J1937-1),0),MAX(ISNUMBER(VALUE(MID(OFFSET($E$7,$H$13*($J1937-1),0),{1,2,3,4,5,6,7,8,9},1)))*{1,2,3,4,5,6,7,8,9}))))</f>
        <v/>
      </c>
      <c r="N1937" s="90" t="str">
        <f t="shared" ca="1" si="422"/>
        <v/>
      </c>
      <c r="O1937" s="91" t="str">
        <f t="shared" si="429"/>
        <v/>
      </c>
      <c r="P1937" s="91" t="str">
        <f t="shared" si="430"/>
        <v/>
      </c>
      <c r="Q1937" s="92" t="str">
        <f t="shared" si="425"/>
        <v/>
      </c>
      <c r="R1937" s="92" t="str">
        <f t="shared" si="431"/>
        <v/>
      </c>
      <c r="S1937" s="92" t="str">
        <f t="shared" si="432"/>
        <v/>
      </c>
      <c r="T1937" s="92" t="str">
        <f t="shared" si="433"/>
        <v/>
      </c>
      <c r="U1937" s="94" t="str">
        <f t="shared" si="426"/>
        <v/>
      </c>
      <c r="V1937" s="95" t="str">
        <f t="shared" si="427"/>
        <v/>
      </c>
      <c r="W1937" s="95" t="str">
        <f t="shared" si="434"/>
        <v/>
      </c>
      <c r="X1937" s="96" t="str">
        <f t="shared" si="435"/>
        <v/>
      </c>
    </row>
    <row r="1938" spans="1:24" ht="14.4" x14ac:dyDescent="0.3">
      <c r="A1938" s="13"/>
      <c r="B1938" s="13"/>
      <c r="C1938" s="13"/>
      <c r="D1938" s="10"/>
      <c r="E1938" s="66"/>
      <c r="J1938" s="88" t="str">
        <f t="shared" si="423"/>
        <v/>
      </c>
      <c r="K1938" s="89" t="str">
        <f t="shared" ca="1" si="424"/>
        <v/>
      </c>
      <c r="L1938" s="88" t="str">
        <f t="shared" si="428"/>
        <v/>
      </c>
      <c r="M1938" s="90" t="str">
        <f ca="1">IF(J1938="","",VALUE(LEFT(OFFSET($E$7,$H$13*($J1938-1),0),MAX(ISNUMBER(VALUE(MID(OFFSET($E$7,$H$13*($J1938-1),0),{1,2,3,4,5,6,7,8,9},1)))*{1,2,3,4,5,6,7,8,9}))))</f>
        <v/>
      </c>
      <c r="N1938" s="90" t="str">
        <f t="shared" ca="1" si="422"/>
        <v/>
      </c>
      <c r="O1938" s="91" t="str">
        <f t="shared" si="429"/>
        <v/>
      </c>
      <c r="P1938" s="91" t="str">
        <f t="shared" si="430"/>
        <v/>
      </c>
      <c r="Q1938" s="92" t="str">
        <f t="shared" si="425"/>
        <v/>
      </c>
      <c r="R1938" s="92" t="str">
        <f t="shared" si="431"/>
        <v/>
      </c>
      <c r="S1938" s="92" t="str">
        <f t="shared" si="432"/>
        <v/>
      </c>
      <c r="T1938" s="92" t="str">
        <f t="shared" si="433"/>
        <v/>
      </c>
      <c r="U1938" s="94" t="str">
        <f t="shared" si="426"/>
        <v/>
      </c>
      <c r="V1938" s="95" t="str">
        <f t="shared" si="427"/>
        <v/>
      </c>
      <c r="W1938" s="95" t="str">
        <f t="shared" si="434"/>
        <v/>
      </c>
      <c r="X1938" s="96" t="str">
        <f t="shared" si="435"/>
        <v/>
      </c>
    </row>
    <row r="1939" spans="1:24" ht="14.4" x14ac:dyDescent="0.3">
      <c r="A1939" s="13"/>
      <c r="B1939" s="13"/>
      <c r="C1939" s="13"/>
      <c r="D1939" s="10"/>
      <c r="E1939" s="66"/>
      <c r="J1939" s="88" t="str">
        <f t="shared" si="423"/>
        <v/>
      </c>
      <c r="K1939" s="89" t="str">
        <f t="shared" ca="1" si="424"/>
        <v/>
      </c>
      <c r="L1939" s="88" t="str">
        <f t="shared" si="428"/>
        <v/>
      </c>
      <c r="M1939" s="90" t="str">
        <f ca="1">IF(J1939="","",VALUE(LEFT(OFFSET($E$7,$H$13*($J1939-1),0),MAX(ISNUMBER(VALUE(MID(OFFSET($E$7,$H$13*($J1939-1),0),{1,2,3,4,5,6,7,8,9},1)))*{1,2,3,4,5,6,7,8,9}))))</f>
        <v/>
      </c>
      <c r="N1939" s="90" t="str">
        <f t="shared" ca="1" si="422"/>
        <v/>
      </c>
      <c r="O1939" s="91" t="str">
        <f t="shared" si="429"/>
        <v/>
      </c>
      <c r="P1939" s="91" t="str">
        <f t="shared" si="430"/>
        <v/>
      </c>
      <c r="Q1939" s="92" t="str">
        <f t="shared" si="425"/>
        <v/>
      </c>
      <c r="R1939" s="92" t="str">
        <f t="shared" si="431"/>
        <v/>
      </c>
      <c r="S1939" s="92" t="str">
        <f t="shared" si="432"/>
        <v/>
      </c>
      <c r="T1939" s="92" t="str">
        <f t="shared" si="433"/>
        <v/>
      </c>
      <c r="U1939" s="94" t="str">
        <f t="shared" si="426"/>
        <v/>
      </c>
      <c r="V1939" s="95" t="str">
        <f t="shared" si="427"/>
        <v/>
      </c>
      <c r="W1939" s="95" t="str">
        <f t="shared" si="434"/>
        <v/>
      </c>
      <c r="X1939" s="96" t="str">
        <f t="shared" si="435"/>
        <v/>
      </c>
    </row>
    <row r="1940" spans="1:24" ht="14.4" x14ac:dyDescent="0.3">
      <c r="A1940" s="13"/>
      <c r="B1940" s="13"/>
      <c r="C1940" s="13"/>
      <c r="D1940" s="10"/>
      <c r="E1940" s="66"/>
      <c r="J1940" s="88" t="str">
        <f t="shared" si="423"/>
        <v/>
      </c>
      <c r="K1940" s="89" t="str">
        <f t="shared" ca="1" si="424"/>
        <v/>
      </c>
      <c r="L1940" s="88" t="str">
        <f t="shared" si="428"/>
        <v/>
      </c>
      <c r="M1940" s="90" t="str">
        <f ca="1">IF(J1940="","",VALUE(LEFT(OFFSET($E$7,$H$13*($J1940-1),0),MAX(ISNUMBER(VALUE(MID(OFFSET($E$7,$H$13*($J1940-1),0),{1,2,3,4,5,6,7,8,9},1)))*{1,2,3,4,5,6,7,8,9}))))</f>
        <v/>
      </c>
      <c r="N1940" s="90" t="str">
        <f t="shared" ca="1" si="422"/>
        <v/>
      </c>
      <c r="O1940" s="91" t="str">
        <f t="shared" si="429"/>
        <v/>
      </c>
      <c r="P1940" s="91" t="str">
        <f t="shared" si="430"/>
        <v/>
      </c>
      <c r="Q1940" s="92" t="str">
        <f t="shared" si="425"/>
        <v/>
      </c>
      <c r="R1940" s="92" t="str">
        <f t="shared" si="431"/>
        <v/>
      </c>
      <c r="S1940" s="92" t="str">
        <f t="shared" si="432"/>
        <v/>
      </c>
      <c r="T1940" s="92" t="str">
        <f t="shared" si="433"/>
        <v/>
      </c>
      <c r="U1940" s="94" t="str">
        <f t="shared" si="426"/>
        <v/>
      </c>
      <c r="V1940" s="95" t="str">
        <f t="shared" si="427"/>
        <v/>
      </c>
      <c r="W1940" s="95" t="str">
        <f t="shared" si="434"/>
        <v/>
      </c>
      <c r="X1940" s="96" t="str">
        <f t="shared" si="435"/>
        <v/>
      </c>
    </row>
    <row r="1941" spans="1:24" ht="14.4" x14ac:dyDescent="0.3">
      <c r="A1941" s="13"/>
      <c r="B1941" s="13"/>
      <c r="C1941" s="13"/>
      <c r="D1941" s="10"/>
      <c r="E1941" s="66"/>
      <c r="J1941" s="88" t="str">
        <f t="shared" si="423"/>
        <v/>
      </c>
      <c r="K1941" s="89" t="str">
        <f t="shared" ca="1" si="424"/>
        <v/>
      </c>
      <c r="L1941" s="88" t="str">
        <f t="shared" si="428"/>
        <v/>
      </c>
      <c r="M1941" s="90" t="str">
        <f ca="1">IF(J1941="","",VALUE(LEFT(OFFSET($E$7,$H$13*($J1941-1),0),MAX(ISNUMBER(VALUE(MID(OFFSET($E$7,$H$13*($J1941-1),0),{1,2,3,4,5,6,7,8,9},1)))*{1,2,3,4,5,6,7,8,9}))))</f>
        <v/>
      </c>
      <c r="N1941" s="90" t="str">
        <f t="shared" ca="1" si="422"/>
        <v/>
      </c>
      <c r="O1941" s="91" t="str">
        <f t="shared" si="429"/>
        <v/>
      </c>
      <c r="P1941" s="91" t="str">
        <f t="shared" si="430"/>
        <v/>
      </c>
      <c r="Q1941" s="92" t="str">
        <f t="shared" si="425"/>
        <v/>
      </c>
      <c r="R1941" s="92" t="str">
        <f t="shared" si="431"/>
        <v/>
      </c>
      <c r="S1941" s="92" t="str">
        <f t="shared" si="432"/>
        <v/>
      </c>
      <c r="T1941" s="92" t="str">
        <f t="shared" si="433"/>
        <v/>
      </c>
      <c r="U1941" s="94" t="str">
        <f t="shared" si="426"/>
        <v/>
      </c>
      <c r="V1941" s="95" t="str">
        <f t="shared" si="427"/>
        <v/>
      </c>
      <c r="W1941" s="95" t="str">
        <f t="shared" si="434"/>
        <v/>
      </c>
      <c r="X1941" s="96" t="str">
        <f t="shared" si="435"/>
        <v/>
      </c>
    </row>
    <row r="1942" spans="1:24" ht="14.4" x14ac:dyDescent="0.3">
      <c r="A1942" s="13"/>
      <c r="B1942" s="13"/>
      <c r="C1942" s="13"/>
      <c r="D1942" s="10"/>
      <c r="E1942" s="66"/>
      <c r="J1942" s="88" t="str">
        <f t="shared" si="423"/>
        <v/>
      </c>
      <c r="K1942" s="89" t="str">
        <f t="shared" ca="1" si="424"/>
        <v/>
      </c>
      <c r="L1942" s="88" t="str">
        <f t="shared" si="428"/>
        <v/>
      </c>
      <c r="M1942" s="90" t="str">
        <f ca="1">IF(J1942="","",VALUE(LEFT(OFFSET($E$7,$H$13*($J1942-1),0),MAX(ISNUMBER(VALUE(MID(OFFSET($E$7,$H$13*($J1942-1),0),{1,2,3,4,5,6,7,8,9},1)))*{1,2,3,4,5,6,7,8,9}))))</f>
        <v/>
      </c>
      <c r="N1942" s="90" t="str">
        <f t="shared" ca="1" si="422"/>
        <v/>
      </c>
      <c r="O1942" s="91" t="str">
        <f t="shared" si="429"/>
        <v/>
      </c>
      <c r="P1942" s="91" t="str">
        <f t="shared" si="430"/>
        <v/>
      </c>
      <c r="Q1942" s="92" t="str">
        <f t="shared" si="425"/>
        <v/>
      </c>
      <c r="R1942" s="92" t="str">
        <f t="shared" si="431"/>
        <v/>
      </c>
      <c r="S1942" s="92" t="str">
        <f t="shared" si="432"/>
        <v/>
      </c>
      <c r="T1942" s="92" t="str">
        <f t="shared" si="433"/>
        <v/>
      </c>
      <c r="U1942" s="94" t="str">
        <f t="shared" si="426"/>
        <v/>
      </c>
      <c r="V1942" s="95" t="str">
        <f t="shared" si="427"/>
        <v/>
      </c>
      <c r="W1942" s="95" t="str">
        <f t="shared" si="434"/>
        <v/>
      </c>
      <c r="X1942" s="96" t="str">
        <f t="shared" si="435"/>
        <v/>
      </c>
    </row>
    <row r="1943" spans="1:24" ht="14.4" x14ac:dyDescent="0.3">
      <c r="A1943" s="13"/>
      <c r="B1943" s="13"/>
      <c r="C1943" s="13"/>
      <c r="D1943" s="10"/>
      <c r="E1943" s="66"/>
      <c r="J1943" s="88" t="str">
        <f t="shared" si="423"/>
        <v/>
      </c>
      <c r="K1943" s="89" t="str">
        <f t="shared" ca="1" si="424"/>
        <v/>
      </c>
      <c r="L1943" s="88" t="str">
        <f t="shared" si="428"/>
        <v/>
      </c>
      <c r="M1943" s="90" t="str">
        <f ca="1">IF(J1943="","",VALUE(LEFT(OFFSET($E$7,$H$13*($J1943-1),0),MAX(ISNUMBER(VALUE(MID(OFFSET($E$7,$H$13*($J1943-1),0),{1,2,3,4,5,6,7,8,9},1)))*{1,2,3,4,5,6,7,8,9}))))</f>
        <v/>
      </c>
      <c r="N1943" s="90" t="str">
        <f t="shared" ca="1" si="422"/>
        <v/>
      </c>
      <c r="O1943" s="91" t="str">
        <f t="shared" si="429"/>
        <v/>
      </c>
      <c r="P1943" s="91" t="str">
        <f t="shared" si="430"/>
        <v/>
      </c>
      <c r="Q1943" s="92" t="str">
        <f t="shared" si="425"/>
        <v/>
      </c>
      <c r="R1943" s="92" t="str">
        <f t="shared" si="431"/>
        <v/>
      </c>
      <c r="S1943" s="92" t="str">
        <f t="shared" si="432"/>
        <v/>
      </c>
      <c r="T1943" s="92" t="str">
        <f t="shared" si="433"/>
        <v/>
      </c>
      <c r="U1943" s="94" t="str">
        <f t="shared" si="426"/>
        <v/>
      </c>
      <c r="V1943" s="95" t="str">
        <f t="shared" si="427"/>
        <v/>
      </c>
      <c r="W1943" s="95" t="str">
        <f t="shared" si="434"/>
        <v/>
      </c>
      <c r="X1943" s="96" t="str">
        <f t="shared" si="435"/>
        <v/>
      </c>
    </row>
    <row r="1944" spans="1:24" ht="14.4" x14ac:dyDescent="0.3">
      <c r="A1944" s="13"/>
      <c r="B1944" s="13"/>
      <c r="C1944" s="13"/>
      <c r="D1944" s="10"/>
      <c r="E1944" s="66"/>
      <c r="J1944" s="88" t="str">
        <f t="shared" si="423"/>
        <v/>
      </c>
      <c r="K1944" s="89" t="str">
        <f t="shared" ca="1" si="424"/>
        <v/>
      </c>
      <c r="L1944" s="88" t="str">
        <f t="shared" si="428"/>
        <v/>
      </c>
      <c r="M1944" s="90" t="str">
        <f ca="1">IF(J1944="","",VALUE(LEFT(OFFSET($E$7,$H$13*($J1944-1),0),MAX(ISNUMBER(VALUE(MID(OFFSET($E$7,$H$13*($J1944-1),0),{1,2,3,4,5,6,7,8,9},1)))*{1,2,3,4,5,6,7,8,9}))))</f>
        <v/>
      </c>
      <c r="N1944" s="90" t="str">
        <f t="shared" ca="1" si="422"/>
        <v/>
      </c>
      <c r="O1944" s="91" t="str">
        <f t="shared" si="429"/>
        <v/>
      </c>
      <c r="P1944" s="91" t="str">
        <f t="shared" si="430"/>
        <v/>
      </c>
      <c r="Q1944" s="92" t="str">
        <f t="shared" si="425"/>
        <v/>
      </c>
      <c r="R1944" s="92" t="str">
        <f t="shared" si="431"/>
        <v/>
      </c>
      <c r="S1944" s="92" t="str">
        <f t="shared" si="432"/>
        <v/>
      </c>
      <c r="T1944" s="92" t="str">
        <f t="shared" si="433"/>
        <v/>
      </c>
      <c r="U1944" s="94" t="str">
        <f t="shared" si="426"/>
        <v/>
      </c>
      <c r="V1944" s="95" t="str">
        <f t="shared" si="427"/>
        <v/>
      </c>
      <c r="W1944" s="95" t="str">
        <f t="shared" si="434"/>
        <v/>
      </c>
      <c r="X1944" s="96" t="str">
        <f t="shared" si="435"/>
        <v/>
      </c>
    </row>
    <row r="1945" spans="1:24" ht="14.4" x14ac:dyDescent="0.3">
      <c r="A1945" s="13"/>
      <c r="B1945" s="13"/>
      <c r="C1945" s="13"/>
      <c r="D1945" s="10"/>
      <c r="E1945" s="66"/>
      <c r="J1945" s="88" t="str">
        <f t="shared" si="423"/>
        <v/>
      </c>
      <c r="K1945" s="89" t="str">
        <f t="shared" ca="1" si="424"/>
        <v/>
      </c>
      <c r="L1945" s="88" t="str">
        <f t="shared" si="428"/>
        <v/>
      </c>
      <c r="M1945" s="90" t="str">
        <f ca="1">IF(J1945="","",VALUE(LEFT(OFFSET($E$7,$H$13*($J1945-1),0),MAX(ISNUMBER(VALUE(MID(OFFSET($E$7,$H$13*($J1945-1),0),{1,2,3,4,5,6,7,8,9},1)))*{1,2,3,4,5,6,7,8,9}))))</f>
        <v/>
      </c>
      <c r="N1945" s="90" t="str">
        <f t="shared" ca="1" si="422"/>
        <v/>
      </c>
      <c r="O1945" s="91" t="str">
        <f t="shared" si="429"/>
        <v/>
      </c>
      <c r="P1945" s="91" t="str">
        <f t="shared" si="430"/>
        <v/>
      </c>
      <c r="Q1945" s="92" t="str">
        <f t="shared" si="425"/>
        <v/>
      </c>
      <c r="R1945" s="92" t="str">
        <f t="shared" si="431"/>
        <v/>
      </c>
      <c r="S1945" s="92" t="str">
        <f t="shared" si="432"/>
        <v/>
      </c>
      <c r="T1945" s="92" t="str">
        <f t="shared" si="433"/>
        <v/>
      </c>
      <c r="U1945" s="94" t="str">
        <f t="shared" si="426"/>
        <v/>
      </c>
      <c r="V1945" s="95" t="str">
        <f t="shared" si="427"/>
        <v/>
      </c>
      <c r="W1945" s="95" t="str">
        <f t="shared" si="434"/>
        <v/>
      </c>
      <c r="X1945" s="96" t="str">
        <f t="shared" si="435"/>
        <v/>
      </c>
    </row>
    <row r="1946" spans="1:24" ht="14.4" x14ac:dyDescent="0.3">
      <c r="A1946" s="13"/>
      <c r="B1946" s="13"/>
      <c r="C1946" s="13"/>
      <c r="D1946" s="10"/>
      <c r="E1946" s="66"/>
      <c r="J1946" s="88" t="str">
        <f t="shared" si="423"/>
        <v/>
      </c>
      <c r="K1946" s="89" t="str">
        <f t="shared" ca="1" si="424"/>
        <v/>
      </c>
      <c r="L1946" s="88" t="str">
        <f t="shared" si="428"/>
        <v/>
      </c>
      <c r="M1946" s="90" t="str">
        <f ca="1">IF(J1946="","",VALUE(LEFT(OFFSET($E$7,$H$13*($J1946-1),0),MAX(ISNUMBER(VALUE(MID(OFFSET($E$7,$H$13*($J1946-1),0),{1,2,3,4,5,6,7,8,9},1)))*{1,2,3,4,5,6,7,8,9}))))</f>
        <v/>
      </c>
      <c r="N1946" s="90" t="str">
        <f t="shared" ca="1" si="422"/>
        <v/>
      </c>
      <c r="O1946" s="91" t="str">
        <f t="shared" si="429"/>
        <v/>
      </c>
      <c r="P1946" s="91" t="str">
        <f t="shared" si="430"/>
        <v/>
      </c>
      <c r="Q1946" s="92" t="str">
        <f t="shared" si="425"/>
        <v/>
      </c>
      <c r="R1946" s="92" t="str">
        <f t="shared" si="431"/>
        <v/>
      </c>
      <c r="S1946" s="92" t="str">
        <f t="shared" si="432"/>
        <v/>
      </c>
      <c r="T1946" s="92" t="str">
        <f t="shared" si="433"/>
        <v/>
      </c>
      <c r="U1946" s="94" t="str">
        <f t="shared" si="426"/>
        <v/>
      </c>
      <c r="V1946" s="95" t="str">
        <f t="shared" si="427"/>
        <v/>
      </c>
      <c r="W1946" s="95" t="str">
        <f t="shared" si="434"/>
        <v/>
      </c>
      <c r="X1946" s="96" t="str">
        <f t="shared" si="435"/>
        <v/>
      </c>
    </row>
    <row r="1947" spans="1:24" ht="14.4" x14ac:dyDescent="0.3">
      <c r="A1947" s="13"/>
      <c r="B1947" s="13"/>
      <c r="C1947" s="13"/>
      <c r="D1947" s="10"/>
      <c r="E1947" s="66"/>
      <c r="J1947" s="88" t="str">
        <f t="shared" si="423"/>
        <v/>
      </c>
      <c r="K1947" s="89" t="str">
        <f t="shared" ca="1" si="424"/>
        <v/>
      </c>
      <c r="L1947" s="88" t="str">
        <f t="shared" si="428"/>
        <v/>
      </c>
      <c r="M1947" s="90" t="str">
        <f ca="1">IF(J1947="","",VALUE(LEFT(OFFSET($E$7,$H$13*($J1947-1),0),MAX(ISNUMBER(VALUE(MID(OFFSET($E$7,$H$13*($J1947-1),0),{1,2,3,4,5,6,7,8,9},1)))*{1,2,3,4,5,6,7,8,9}))))</f>
        <v/>
      </c>
      <c r="N1947" s="90" t="str">
        <f t="shared" ca="1" si="422"/>
        <v/>
      </c>
      <c r="O1947" s="91" t="str">
        <f t="shared" si="429"/>
        <v/>
      </c>
      <c r="P1947" s="91" t="str">
        <f t="shared" si="430"/>
        <v/>
      </c>
      <c r="Q1947" s="92" t="str">
        <f t="shared" si="425"/>
        <v/>
      </c>
      <c r="R1947" s="92" t="str">
        <f t="shared" si="431"/>
        <v/>
      </c>
      <c r="S1947" s="92" t="str">
        <f t="shared" si="432"/>
        <v/>
      </c>
      <c r="T1947" s="92" t="str">
        <f t="shared" si="433"/>
        <v/>
      </c>
      <c r="U1947" s="94" t="str">
        <f t="shared" si="426"/>
        <v/>
      </c>
      <c r="V1947" s="95" t="str">
        <f t="shared" si="427"/>
        <v/>
      </c>
      <c r="W1947" s="95" t="str">
        <f t="shared" si="434"/>
        <v/>
      </c>
      <c r="X1947" s="96" t="str">
        <f t="shared" si="435"/>
        <v/>
      </c>
    </row>
    <row r="1948" spans="1:24" ht="14.4" x14ac:dyDescent="0.3">
      <c r="A1948" s="13"/>
      <c r="B1948" s="13"/>
      <c r="C1948" s="13"/>
      <c r="D1948" s="10"/>
      <c r="E1948" s="66"/>
      <c r="J1948" s="88" t="str">
        <f t="shared" si="423"/>
        <v/>
      </c>
      <c r="K1948" s="89" t="str">
        <f t="shared" ca="1" si="424"/>
        <v/>
      </c>
      <c r="L1948" s="88" t="str">
        <f t="shared" si="428"/>
        <v/>
      </c>
      <c r="M1948" s="90" t="str">
        <f ca="1">IF(J1948="","",VALUE(LEFT(OFFSET($E$7,$H$13*($J1948-1),0),MAX(ISNUMBER(VALUE(MID(OFFSET($E$7,$H$13*($J1948-1),0),{1,2,3,4,5,6,7,8,9},1)))*{1,2,3,4,5,6,7,8,9}))))</f>
        <v/>
      </c>
      <c r="N1948" s="90" t="str">
        <f t="shared" ca="1" si="422"/>
        <v/>
      </c>
      <c r="O1948" s="91" t="str">
        <f t="shared" si="429"/>
        <v/>
      </c>
      <c r="P1948" s="91" t="str">
        <f t="shared" si="430"/>
        <v/>
      </c>
      <c r="Q1948" s="92" t="str">
        <f t="shared" si="425"/>
        <v/>
      </c>
      <c r="R1948" s="92" t="str">
        <f t="shared" si="431"/>
        <v/>
      </c>
      <c r="S1948" s="92" t="str">
        <f t="shared" si="432"/>
        <v/>
      </c>
      <c r="T1948" s="92" t="str">
        <f t="shared" si="433"/>
        <v/>
      </c>
      <c r="U1948" s="94" t="str">
        <f t="shared" si="426"/>
        <v/>
      </c>
      <c r="V1948" s="95" t="str">
        <f t="shared" si="427"/>
        <v/>
      </c>
      <c r="W1948" s="95" t="str">
        <f t="shared" si="434"/>
        <v/>
      </c>
      <c r="X1948" s="96" t="str">
        <f t="shared" si="435"/>
        <v/>
      </c>
    </row>
    <row r="1949" spans="1:24" ht="14.4" x14ac:dyDescent="0.3">
      <c r="A1949" s="13"/>
      <c r="B1949" s="13"/>
      <c r="C1949" s="13"/>
      <c r="D1949" s="10"/>
      <c r="E1949" s="66"/>
      <c r="J1949" s="88" t="str">
        <f t="shared" si="423"/>
        <v/>
      </c>
      <c r="K1949" s="89" t="str">
        <f t="shared" ca="1" si="424"/>
        <v/>
      </c>
      <c r="L1949" s="88" t="str">
        <f t="shared" si="428"/>
        <v/>
      </c>
      <c r="M1949" s="90" t="str">
        <f ca="1">IF(J1949="","",VALUE(LEFT(OFFSET($E$7,$H$13*($J1949-1),0),MAX(ISNUMBER(VALUE(MID(OFFSET($E$7,$H$13*($J1949-1),0),{1,2,3,4,5,6,7,8,9},1)))*{1,2,3,4,5,6,7,8,9}))))</f>
        <v/>
      </c>
      <c r="N1949" s="90" t="str">
        <f t="shared" ca="1" si="422"/>
        <v/>
      </c>
      <c r="O1949" s="91" t="str">
        <f t="shared" si="429"/>
        <v/>
      </c>
      <c r="P1949" s="91" t="str">
        <f t="shared" si="430"/>
        <v/>
      </c>
      <c r="Q1949" s="92" t="str">
        <f t="shared" si="425"/>
        <v/>
      </c>
      <c r="R1949" s="92" t="str">
        <f t="shared" si="431"/>
        <v/>
      </c>
      <c r="S1949" s="92" t="str">
        <f t="shared" si="432"/>
        <v/>
      </c>
      <c r="T1949" s="92" t="str">
        <f t="shared" si="433"/>
        <v/>
      </c>
      <c r="U1949" s="94" t="str">
        <f t="shared" si="426"/>
        <v/>
      </c>
      <c r="V1949" s="95" t="str">
        <f t="shared" si="427"/>
        <v/>
      </c>
      <c r="W1949" s="95" t="str">
        <f t="shared" si="434"/>
        <v/>
      </c>
      <c r="X1949" s="96" t="str">
        <f t="shared" si="435"/>
        <v/>
      </c>
    </row>
    <row r="1950" spans="1:24" ht="14.4" x14ac:dyDescent="0.3">
      <c r="A1950" s="13"/>
      <c r="B1950" s="13"/>
      <c r="C1950" s="13"/>
      <c r="D1950" s="10"/>
      <c r="E1950" s="66"/>
      <c r="J1950" s="88" t="str">
        <f t="shared" si="423"/>
        <v/>
      </c>
      <c r="K1950" s="89" t="str">
        <f t="shared" ca="1" si="424"/>
        <v/>
      </c>
      <c r="L1950" s="88" t="str">
        <f t="shared" si="428"/>
        <v/>
      </c>
      <c r="M1950" s="90" t="str">
        <f ca="1">IF(J1950="","",VALUE(LEFT(OFFSET($E$7,$H$13*($J1950-1),0),MAX(ISNUMBER(VALUE(MID(OFFSET($E$7,$H$13*($J1950-1),0),{1,2,3,4,5,6,7,8,9},1)))*{1,2,3,4,5,6,7,8,9}))))</f>
        <v/>
      </c>
      <c r="N1950" s="90" t="str">
        <f t="shared" ca="1" si="422"/>
        <v/>
      </c>
      <c r="O1950" s="91" t="str">
        <f t="shared" si="429"/>
        <v/>
      </c>
      <c r="P1950" s="91" t="str">
        <f t="shared" si="430"/>
        <v/>
      </c>
      <c r="Q1950" s="92" t="str">
        <f t="shared" si="425"/>
        <v/>
      </c>
      <c r="R1950" s="92" t="str">
        <f t="shared" si="431"/>
        <v/>
      </c>
      <c r="S1950" s="92" t="str">
        <f t="shared" si="432"/>
        <v/>
      </c>
      <c r="T1950" s="92" t="str">
        <f t="shared" si="433"/>
        <v/>
      </c>
      <c r="U1950" s="94" t="str">
        <f t="shared" si="426"/>
        <v/>
      </c>
      <c r="V1950" s="95" t="str">
        <f t="shared" si="427"/>
        <v/>
      </c>
      <c r="W1950" s="95" t="str">
        <f t="shared" si="434"/>
        <v/>
      </c>
      <c r="X1950" s="96" t="str">
        <f t="shared" si="435"/>
        <v/>
      </c>
    </row>
    <row r="1951" spans="1:24" ht="14.4" x14ac:dyDescent="0.3">
      <c r="A1951" s="13"/>
      <c r="B1951" s="13"/>
      <c r="C1951" s="13"/>
      <c r="D1951" s="10"/>
      <c r="E1951" s="66"/>
      <c r="J1951" s="88" t="str">
        <f t="shared" si="423"/>
        <v/>
      </c>
      <c r="K1951" s="89" t="str">
        <f t="shared" ca="1" si="424"/>
        <v/>
      </c>
      <c r="L1951" s="88" t="str">
        <f t="shared" si="428"/>
        <v/>
      </c>
      <c r="M1951" s="90" t="str">
        <f ca="1">IF(J1951="","",VALUE(LEFT(OFFSET($E$7,$H$13*($J1951-1),0),MAX(ISNUMBER(VALUE(MID(OFFSET($E$7,$H$13*($J1951-1),0),{1,2,3,4,5,6,7,8,9},1)))*{1,2,3,4,5,6,7,8,9}))))</f>
        <v/>
      </c>
      <c r="N1951" s="90" t="str">
        <f t="shared" ca="1" si="422"/>
        <v/>
      </c>
      <c r="O1951" s="91" t="str">
        <f t="shared" si="429"/>
        <v/>
      </c>
      <c r="P1951" s="91" t="str">
        <f t="shared" si="430"/>
        <v/>
      </c>
      <c r="Q1951" s="92" t="str">
        <f t="shared" si="425"/>
        <v/>
      </c>
      <c r="R1951" s="92" t="str">
        <f t="shared" si="431"/>
        <v/>
      </c>
      <c r="S1951" s="92" t="str">
        <f t="shared" si="432"/>
        <v/>
      </c>
      <c r="T1951" s="92" t="str">
        <f t="shared" si="433"/>
        <v/>
      </c>
      <c r="U1951" s="94" t="str">
        <f t="shared" si="426"/>
        <v/>
      </c>
      <c r="V1951" s="95" t="str">
        <f t="shared" si="427"/>
        <v/>
      </c>
      <c r="W1951" s="95" t="str">
        <f t="shared" si="434"/>
        <v/>
      </c>
      <c r="X1951" s="96" t="str">
        <f t="shared" si="435"/>
        <v/>
      </c>
    </row>
    <row r="1952" spans="1:24" ht="14.4" x14ac:dyDescent="0.3">
      <c r="A1952" s="13"/>
      <c r="B1952" s="13"/>
      <c r="C1952" s="13"/>
      <c r="D1952" s="10"/>
      <c r="E1952" s="66"/>
      <c r="J1952" s="88" t="str">
        <f t="shared" si="423"/>
        <v/>
      </c>
      <c r="K1952" s="89" t="str">
        <f t="shared" ca="1" si="424"/>
        <v/>
      </c>
      <c r="L1952" s="88" t="str">
        <f t="shared" si="428"/>
        <v/>
      </c>
      <c r="M1952" s="90" t="str">
        <f ca="1">IF(J1952="","",VALUE(LEFT(OFFSET($E$7,$H$13*($J1952-1),0),MAX(ISNUMBER(VALUE(MID(OFFSET($E$7,$H$13*($J1952-1),0),{1,2,3,4,5,6,7,8,9},1)))*{1,2,3,4,5,6,7,8,9}))))</f>
        <v/>
      </c>
      <c r="N1952" s="90" t="str">
        <f t="shared" ca="1" si="422"/>
        <v/>
      </c>
      <c r="O1952" s="91" t="str">
        <f t="shared" si="429"/>
        <v/>
      </c>
      <c r="P1952" s="91" t="str">
        <f t="shared" si="430"/>
        <v/>
      </c>
      <c r="Q1952" s="92" t="str">
        <f t="shared" si="425"/>
        <v/>
      </c>
      <c r="R1952" s="92" t="str">
        <f t="shared" si="431"/>
        <v/>
      </c>
      <c r="S1952" s="92" t="str">
        <f t="shared" si="432"/>
        <v/>
      </c>
      <c r="T1952" s="92" t="str">
        <f t="shared" si="433"/>
        <v/>
      </c>
      <c r="U1952" s="94" t="str">
        <f t="shared" si="426"/>
        <v/>
      </c>
      <c r="V1952" s="95" t="str">
        <f t="shared" si="427"/>
        <v/>
      </c>
      <c r="W1952" s="95" t="str">
        <f t="shared" si="434"/>
        <v/>
      </c>
      <c r="X1952" s="96" t="str">
        <f t="shared" si="435"/>
        <v/>
      </c>
    </row>
    <row r="1953" spans="1:24" ht="14.4" x14ac:dyDescent="0.3">
      <c r="A1953" s="13"/>
      <c r="B1953" s="13"/>
      <c r="C1953" s="13"/>
      <c r="D1953" s="10"/>
      <c r="E1953" s="66"/>
      <c r="J1953" s="88" t="str">
        <f t="shared" si="423"/>
        <v/>
      </c>
      <c r="K1953" s="89" t="str">
        <f t="shared" ca="1" si="424"/>
        <v/>
      </c>
      <c r="L1953" s="88" t="str">
        <f t="shared" si="428"/>
        <v/>
      </c>
      <c r="M1953" s="90" t="str">
        <f ca="1">IF(J1953="","",VALUE(LEFT(OFFSET($E$7,$H$13*($J1953-1),0),MAX(ISNUMBER(VALUE(MID(OFFSET($E$7,$H$13*($J1953-1),0),{1,2,3,4,5,6,7,8,9},1)))*{1,2,3,4,5,6,7,8,9}))))</f>
        <v/>
      </c>
      <c r="N1953" s="90" t="str">
        <f t="shared" ca="1" si="422"/>
        <v/>
      </c>
      <c r="O1953" s="91" t="str">
        <f t="shared" si="429"/>
        <v/>
      </c>
      <c r="P1953" s="91" t="str">
        <f t="shared" si="430"/>
        <v/>
      </c>
      <c r="Q1953" s="92" t="str">
        <f t="shared" si="425"/>
        <v/>
      </c>
      <c r="R1953" s="92" t="str">
        <f t="shared" si="431"/>
        <v/>
      </c>
      <c r="S1953" s="92" t="str">
        <f t="shared" si="432"/>
        <v/>
      </c>
      <c r="T1953" s="92" t="str">
        <f t="shared" si="433"/>
        <v/>
      </c>
      <c r="U1953" s="94" t="str">
        <f t="shared" si="426"/>
        <v/>
      </c>
      <c r="V1953" s="95" t="str">
        <f t="shared" si="427"/>
        <v/>
      </c>
      <c r="W1953" s="95" t="str">
        <f t="shared" si="434"/>
        <v/>
      </c>
      <c r="X1953" s="96" t="str">
        <f t="shared" si="435"/>
        <v/>
      </c>
    </row>
    <row r="1954" spans="1:24" ht="14.4" x14ac:dyDescent="0.3">
      <c r="A1954" s="13"/>
      <c r="B1954" s="13"/>
      <c r="C1954" s="13"/>
      <c r="D1954" s="10"/>
      <c r="E1954" s="66"/>
      <c r="J1954" s="88" t="str">
        <f t="shared" si="423"/>
        <v/>
      </c>
      <c r="K1954" s="89" t="str">
        <f t="shared" ca="1" si="424"/>
        <v/>
      </c>
      <c r="L1954" s="88" t="str">
        <f t="shared" si="428"/>
        <v/>
      </c>
      <c r="M1954" s="90" t="str">
        <f ca="1">IF(J1954="","",VALUE(LEFT(OFFSET($E$7,$H$13*($J1954-1),0),MAX(ISNUMBER(VALUE(MID(OFFSET($E$7,$H$13*($J1954-1),0),{1,2,3,4,5,6,7,8,9},1)))*{1,2,3,4,5,6,7,8,9}))))</f>
        <v/>
      </c>
      <c r="N1954" s="90" t="str">
        <f t="shared" ca="1" si="422"/>
        <v/>
      </c>
      <c r="O1954" s="91" t="str">
        <f t="shared" si="429"/>
        <v/>
      </c>
      <c r="P1954" s="91" t="str">
        <f t="shared" si="430"/>
        <v/>
      </c>
      <c r="Q1954" s="92" t="str">
        <f t="shared" si="425"/>
        <v/>
      </c>
      <c r="R1954" s="92" t="str">
        <f t="shared" si="431"/>
        <v/>
      </c>
      <c r="S1954" s="92" t="str">
        <f t="shared" si="432"/>
        <v/>
      </c>
      <c r="T1954" s="92" t="str">
        <f t="shared" si="433"/>
        <v/>
      </c>
      <c r="U1954" s="94" t="str">
        <f t="shared" si="426"/>
        <v/>
      </c>
      <c r="V1954" s="95" t="str">
        <f t="shared" si="427"/>
        <v/>
      </c>
      <c r="W1954" s="95" t="str">
        <f t="shared" si="434"/>
        <v/>
      </c>
      <c r="X1954" s="96" t="str">
        <f t="shared" si="435"/>
        <v/>
      </c>
    </row>
    <row r="1955" spans="1:24" ht="14.4" x14ac:dyDescent="0.3">
      <c r="A1955" s="13"/>
      <c r="B1955" s="13"/>
      <c r="C1955" s="13"/>
      <c r="D1955" s="10"/>
      <c r="E1955" s="66"/>
      <c r="J1955" s="88" t="str">
        <f t="shared" si="423"/>
        <v/>
      </c>
      <c r="K1955" s="89" t="str">
        <f t="shared" ca="1" si="424"/>
        <v/>
      </c>
      <c r="L1955" s="88" t="str">
        <f t="shared" si="428"/>
        <v/>
      </c>
      <c r="M1955" s="90" t="str">
        <f ca="1">IF(J1955="","",VALUE(LEFT(OFFSET($E$7,$H$13*($J1955-1),0),MAX(ISNUMBER(VALUE(MID(OFFSET($E$7,$H$13*($J1955-1),0),{1,2,3,4,5,6,7,8,9},1)))*{1,2,3,4,5,6,7,8,9}))))</f>
        <v/>
      </c>
      <c r="N1955" s="90" t="str">
        <f t="shared" ca="1" si="422"/>
        <v/>
      </c>
      <c r="O1955" s="91" t="str">
        <f t="shared" si="429"/>
        <v/>
      </c>
      <c r="P1955" s="91" t="str">
        <f t="shared" si="430"/>
        <v/>
      </c>
      <c r="Q1955" s="92" t="str">
        <f t="shared" si="425"/>
        <v/>
      </c>
      <c r="R1955" s="92" t="str">
        <f t="shared" si="431"/>
        <v/>
      </c>
      <c r="S1955" s="92" t="str">
        <f t="shared" si="432"/>
        <v/>
      </c>
      <c r="T1955" s="92" t="str">
        <f t="shared" si="433"/>
        <v/>
      </c>
      <c r="U1955" s="94" t="str">
        <f t="shared" si="426"/>
        <v/>
      </c>
      <c r="V1955" s="95" t="str">
        <f t="shared" si="427"/>
        <v/>
      </c>
      <c r="W1955" s="95" t="str">
        <f t="shared" si="434"/>
        <v/>
      </c>
      <c r="X1955" s="96" t="str">
        <f t="shared" si="435"/>
        <v/>
      </c>
    </row>
    <row r="1956" spans="1:24" ht="14.4" x14ac:dyDescent="0.3">
      <c r="A1956" s="13"/>
      <c r="B1956" s="13"/>
      <c r="C1956" s="13"/>
      <c r="D1956" s="10"/>
      <c r="E1956" s="66"/>
      <c r="J1956" s="88" t="str">
        <f t="shared" si="423"/>
        <v/>
      </c>
      <c r="K1956" s="89" t="str">
        <f t="shared" ca="1" si="424"/>
        <v/>
      </c>
      <c r="L1956" s="88" t="str">
        <f t="shared" si="428"/>
        <v/>
      </c>
      <c r="M1956" s="90" t="str">
        <f ca="1">IF(J1956="","",VALUE(LEFT(OFFSET($E$7,$H$13*($J1956-1),0),MAX(ISNUMBER(VALUE(MID(OFFSET($E$7,$H$13*($J1956-1),0),{1,2,3,4,5,6,7,8,9},1)))*{1,2,3,4,5,6,7,8,9}))))</f>
        <v/>
      </c>
      <c r="N1956" s="90" t="str">
        <f t="shared" ca="1" si="422"/>
        <v/>
      </c>
      <c r="O1956" s="91" t="str">
        <f t="shared" si="429"/>
        <v/>
      </c>
      <c r="P1956" s="91" t="str">
        <f t="shared" si="430"/>
        <v/>
      </c>
      <c r="Q1956" s="92" t="str">
        <f t="shared" si="425"/>
        <v/>
      </c>
      <c r="R1956" s="92" t="str">
        <f t="shared" si="431"/>
        <v/>
      </c>
      <c r="S1956" s="92" t="str">
        <f t="shared" si="432"/>
        <v/>
      </c>
      <c r="T1956" s="92" t="str">
        <f t="shared" si="433"/>
        <v/>
      </c>
      <c r="U1956" s="94" t="str">
        <f t="shared" si="426"/>
        <v/>
      </c>
      <c r="V1956" s="95" t="str">
        <f t="shared" si="427"/>
        <v/>
      </c>
      <c r="W1956" s="95" t="str">
        <f t="shared" si="434"/>
        <v/>
      </c>
      <c r="X1956" s="96" t="str">
        <f t="shared" si="435"/>
        <v/>
      </c>
    </row>
    <row r="1957" spans="1:24" ht="14.4" x14ac:dyDescent="0.3">
      <c r="A1957" s="13"/>
      <c r="B1957" s="13"/>
      <c r="C1957" s="13"/>
      <c r="D1957" s="10"/>
      <c r="E1957" s="66"/>
      <c r="J1957" s="88" t="str">
        <f t="shared" si="423"/>
        <v/>
      </c>
      <c r="K1957" s="89" t="str">
        <f t="shared" ca="1" si="424"/>
        <v/>
      </c>
      <c r="L1957" s="88" t="str">
        <f t="shared" si="428"/>
        <v/>
      </c>
      <c r="M1957" s="90" t="str">
        <f ca="1">IF(J1957="","",VALUE(LEFT(OFFSET($E$7,$H$13*($J1957-1),0),MAX(ISNUMBER(VALUE(MID(OFFSET($E$7,$H$13*($J1957-1),0),{1,2,3,4,5,6,7,8,9},1)))*{1,2,3,4,5,6,7,8,9}))))</f>
        <v/>
      </c>
      <c r="N1957" s="90" t="str">
        <f t="shared" ca="1" si="422"/>
        <v/>
      </c>
      <c r="O1957" s="91" t="str">
        <f t="shared" si="429"/>
        <v/>
      </c>
      <c r="P1957" s="91" t="str">
        <f t="shared" si="430"/>
        <v/>
      </c>
      <c r="Q1957" s="92" t="str">
        <f t="shared" si="425"/>
        <v/>
      </c>
      <c r="R1957" s="92" t="str">
        <f t="shared" si="431"/>
        <v/>
      </c>
      <c r="S1957" s="92" t="str">
        <f t="shared" si="432"/>
        <v/>
      </c>
      <c r="T1957" s="92" t="str">
        <f t="shared" si="433"/>
        <v/>
      </c>
      <c r="U1957" s="94" t="str">
        <f t="shared" si="426"/>
        <v/>
      </c>
      <c r="V1957" s="95" t="str">
        <f t="shared" si="427"/>
        <v/>
      </c>
      <c r="W1957" s="95" t="str">
        <f t="shared" si="434"/>
        <v/>
      </c>
      <c r="X1957" s="96" t="str">
        <f t="shared" si="435"/>
        <v/>
      </c>
    </row>
    <row r="1958" spans="1:24" ht="14.4" x14ac:dyDescent="0.3">
      <c r="A1958" s="13"/>
      <c r="B1958" s="13"/>
      <c r="C1958" s="13"/>
      <c r="D1958" s="10"/>
      <c r="E1958" s="66"/>
      <c r="J1958" s="88" t="str">
        <f t="shared" si="423"/>
        <v/>
      </c>
      <c r="K1958" s="89" t="str">
        <f t="shared" ca="1" si="424"/>
        <v/>
      </c>
      <c r="L1958" s="88" t="str">
        <f t="shared" si="428"/>
        <v/>
      </c>
      <c r="M1958" s="90" t="str">
        <f ca="1">IF(J1958="","",VALUE(LEFT(OFFSET($E$7,$H$13*($J1958-1),0),MAX(ISNUMBER(VALUE(MID(OFFSET($E$7,$H$13*($J1958-1),0),{1,2,3,4,5,6,7,8,9},1)))*{1,2,3,4,5,6,7,8,9}))))</f>
        <v/>
      </c>
      <c r="N1958" s="90" t="str">
        <f t="shared" ca="1" si="422"/>
        <v/>
      </c>
      <c r="O1958" s="91" t="str">
        <f t="shared" si="429"/>
        <v/>
      </c>
      <c r="P1958" s="91" t="str">
        <f t="shared" si="430"/>
        <v/>
      </c>
      <c r="Q1958" s="92" t="str">
        <f t="shared" si="425"/>
        <v/>
      </c>
      <c r="R1958" s="92" t="str">
        <f t="shared" si="431"/>
        <v/>
      </c>
      <c r="S1958" s="92" t="str">
        <f t="shared" si="432"/>
        <v/>
      </c>
      <c r="T1958" s="92" t="str">
        <f t="shared" si="433"/>
        <v/>
      </c>
      <c r="U1958" s="94" t="str">
        <f t="shared" si="426"/>
        <v/>
      </c>
      <c r="V1958" s="95" t="str">
        <f t="shared" si="427"/>
        <v/>
      </c>
      <c r="W1958" s="95" t="str">
        <f t="shared" si="434"/>
        <v/>
      </c>
      <c r="X1958" s="96" t="str">
        <f t="shared" si="435"/>
        <v/>
      </c>
    </row>
    <row r="1959" spans="1:24" ht="14.4" x14ac:dyDescent="0.3">
      <c r="A1959" s="13"/>
      <c r="B1959" s="13"/>
      <c r="C1959" s="13"/>
      <c r="D1959" s="10"/>
      <c r="E1959" s="66"/>
      <c r="J1959" s="88" t="str">
        <f t="shared" si="423"/>
        <v/>
      </c>
      <c r="K1959" s="89" t="str">
        <f t="shared" ca="1" si="424"/>
        <v/>
      </c>
      <c r="L1959" s="88" t="str">
        <f t="shared" si="428"/>
        <v/>
      </c>
      <c r="M1959" s="90" t="str">
        <f ca="1">IF(J1959="","",VALUE(LEFT(OFFSET($E$7,$H$13*($J1959-1),0),MAX(ISNUMBER(VALUE(MID(OFFSET($E$7,$H$13*($J1959-1),0),{1,2,3,4,5,6,7,8,9},1)))*{1,2,3,4,5,6,7,8,9}))))</f>
        <v/>
      </c>
      <c r="N1959" s="90" t="str">
        <f t="shared" ca="1" si="422"/>
        <v/>
      </c>
      <c r="O1959" s="91" t="str">
        <f t="shared" si="429"/>
        <v/>
      </c>
      <c r="P1959" s="91" t="str">
        <f t="shared" si="430"/>
        <v/>
      </c>
      <c r="Q1959" s="92" t="str">
        <f t="shared" si="425"/>
        <v/>
      </c>
      <c r="R1959" s="92" t="str">
        <f t="shared" si="431"/>
        <v/>
      </c>
      <c r="S1959" s="92" t="str">
        <f t="shared" si="432"/>
        <v/>
      </c>
      <c r="T1959" s="92" t="str">
        <f t="shared" si="433"/>
        <v/>
      </c>
      <c r="U1959" s="94" t="str">
        <f t="shared" si="426"/>
        <v/>
      </c>
      <c r="V1959" s="95" t="str">
        <f t="shared" si="427"/>
        <v/>
      </c>
      <c r="W1959" s="95" t="str">
        <f t="shared" si="434"/>
        <v/>
      </c>
      <c r="X1959" s="96" t="str">
        <f t="shared" si="435"/>
        <v/>
      </c>
    </row>
    <row r="1960" spans="1:24" ht="14.4" x14ac:dyDescent="0.3">
      <c r="A1960" s="13"/>
      <c r="B1960" s="13"/>
      <c r="C1960" s="13"/>
      <c r="D1960" s="10"/>
      <c r="E1960" s="66"/>
      <c r="J1960" s="88" t="str">
        <f t="shared" si="423"/>
        <v/>
      </c>
      <c r="K1960" s="89" t="str">
        <f t="shared" ca="1" si="424"/>
        <v/>
      </c>
      <c r="L1960" s="88" t="str">
        <f t="shared" si="428"/>
        <v/>
      </c>
      <c r="M1960" s="90" t="str">
        <f ca="1">IF(J1960="","",VALUE(LEFT(OFFSET($E$7,$H$13*($J1960-1),0),MAX(ISNUMBER(VALUE(MID(OFFSET($E$7,$H$13*($J1960-1),0),{1,2,3,4,5,6,7,8,9},1)))*{1,2,3,4,5,6,7,8,9}))))</f>
        <v/>
      </c>
      <c r="N1960" s="90" t="str">
        <f t="shared" ca="1" si="422"/>
        <v/>
      </c>
      <c r="O1960" s="91" t="str">
        <f t="shared" si="429"/>
        <v/>
      </c>
      <c r="P1960" s="91" t="str">
        <f t="shared" si="430"/>
        <v/>
      </c>
      <c r="Q1960" s="92" t="str">
        <f t="shared" si="425"/>
        <v/>
      </c>
      <c r="R1960" s="92" t="str">
        <f t="shared" si="431"/>
        <v/>
      </c>
      <c r="S1960" s="92" t="str">
        <f t="shared" si="432"/>
        <v/>
      </c>
      <c r="T1960" s="92" t="str">
        <f t="shared" si="433"/>
        <v/>
      </c>
      <c r="U1960" s="94" t="str">
        <f t="shared" si="426"/>
        <v/>
      </c>
      <c r="V1960" s="95" t="str">
        <f t="shared" si="427"/>
        <v/>
      </c>
      <c r="W1960" s="95" t="str">
        <f t="shared" si="434"/>
        <v/>
      </c>
      <c r="X1960" s="96" t="str">
        <f t="shared" si="435"/>
        <v/>
      </c>
    </row>
    <row r="1961" spans="1:24" ht="14.4" x14ac:dyDescent="0.3">
      <c r="A1961" s="13"/>
      <c r="B1961" s="13"/>
      <c r="C1961" s="13"/>
      <c r="D1961" s="10"/>
      <c r="E1961" s="66"/>
      <c r="J1961" s="88" t="str">
        <f t="shared" si="423"/>
        <v/>
      </c>
      <c r="K1961" s="89" t="str">
        <f t="shared" ca="1" si="424"/>
        <v/>
      </c>
      <c r="L1961" s="88" t="str">
        <f t="shared" si="428"/>
        <v/>
      </c>
      <c r="M1961" s="90" t="str">
        <f ca="1">IF(J1961="","",VALUE(LEFT(OFFSET($E$7,$H$13*($J1961-1),0),MAX(ISNUMBER(VALUE(MID(OFFSET($E$7,$H$13*($J1961-1),0),{1,2,3,4,5,6,7,8,9},1)))*{1,2,3,4,5,6,7,8,9}))))</f>
        <v/>
      </c>
      <c r="N1961" s="90" t="str">
        <f t="shared" ca="1" si="422"/>
        <v/>
      </c>
      <c r="O1961" s="91" t="str">
        <f t="shared" si="429"/>
        <v/>
      </c>
      <c r="P1961" s="91" t="str">
        <f t="shared" si="430"/>
        <v/>
      </c>
      <c r="Q1961" s="92" t="str">
        <f t="shared" si="425"/>
        <v/>
      </c>
      <c r="R1961" s="92" t="str">
        <f t="shared" si="431"/>
        <v/>
      </c>
      <c r="S1961" s="92" t="str">
        <f t="shared" si="432"/>
        <v/>
      </c>
      <c r="T1961" s="92" t="str">
        <f t="shared" si="433"/>
        <v/>
      </c>
      <c r="U1961" s="94" t="str">
        <f t="shared" si="426"/>
        <v/>
      </c>
      <c r="V1961" s="95" t="str">
        <f t="shared" si="427"/>
        <v/>
      </c>
      <c r="W1961" s="95" t="str">
        <f t="shared" si="434"/>
        <v/>
      </c>
      <c r="X1961" s="96" t="str">
        <f t="shared" si="435"/>
        <v/>
      </c>
    </row>
    <row r="1962" spans="1:24" ht="14.4" x14ac:dyDescent="0.3">
      <c r="A1962" s="13"/>
      <c r="B1962" s="13"/>
      <c r="C1962" s="13"/>
      <c r="D1962" s="10"/>
      <c r="E1962" s="66"/>
      <c r="J1962" s="88" t="str">
        <f t="shared" si="423"/>
        <v/>
      </c>
      <c r="K1962" s="89" t="str">
        <f t="shared" ca="1" si="424"/>
        <v/>
      </c>
      <c r="L1962" s="88" t="str">
        <f t="shared" si="428"/>
        <v/>
      </c>
      <c r="M1962" s="90" t="str">
        <f ca="1">IF(J1962="","",VALUE(LEFT(OFFSET($E$7,$H$13*($J1962-1),0),MAX(ISNUMBER(VALUE(MID(OFFSET($E$7,$H$13*($J1962-1),0),{1,2,3,4,5,6,7,8,9},1)))*{1,2,3,4,5,6,7,8,9}))))</f>
        <v/>
      </c>
      <c r="N1962" s="90" t="str">
        <f t="shared" ca="1" si="422"/>
        <v/>
      </c>
      <c r="O1962" s="91" t="str">
        <f t="shared" si="429"/>
        <v/>
      </c>
      <c r="P1962" s="91" t="str">
        <f t="shared" si="430"/>
        <v/>
      </c>
      <c r="Q1962" s="92" t="str">
        <f t="shared" si="425"/>
        <v/>
      </c>
      <c r="R1962" s="92" t="str">
        <f t="shared" si="431"/>
        <v/>
      </c>
      <c r="S1962" s="92" t="str">
        <f t="shared" si="432"/>
        <v/>
      </c>
      <c r="T1962" s="92" t="str">
        <f t="shared" si="433"/>
        <v/>
      </c>
      <c r="U1962" s="94" t="str">
        <f t="shared" si="426"/>
        <v/>
      </c>
      <c r="V1962" s="95" t="str">
        <f t="shared" si="427"/>
        <v/>
      </c>
      <c r="W1962" s="95" t="str">
        <f t="shared" si="434"/>
        <v/>
      </c>
      <c r="X1962" s="96" t="str">
        <f t="shared" si="435"/>
        <v/>
      </c>
    </row>
    <row r="1963" spans="1:24" ht="14.4" x14ac:dyDescent="0.3">
      <c r="A1963" s="13"/>
      <c r="B1963" s="13"/>
      <c r="C1963" s="13"/>
      <c r="D1963" s="10"/>
      <c r="E1963" s="66"/>
      <c r="J1963" s="88" t="str">
        <f t="shared" si="423"/>
        <v/>
      </c>
      <c r="K1963" s="89" t="str">
        <f t="shared" ca="1" si="424"/>
        <v/>
      </c>
      <c r="L1963" s="88" t="str">
        <f t="shared" si="428"/>
        <v/>
      </c>
      <c r="M1963" s="90" t="str">
        <f ca="1">IF(J1963="","",VALUE(LEFT(OFFSET($E$7,$H$13*($J1963-1),0),MAX(ISNUMBER(VALUE(MID(OFFSET($E$7,$H$13*($J1963-1),0),{1,2,3,4,5,6,7,8,9},1)))*{1,2,3,4,5,6,7,8,9}))))</f>
        <v/>
      </c>
      <c r="N1963" s="90" t="str">
        <f t="shared" ca="1" si="422"/>
        <v/>
      </c>
      <c r="O1963" s="91" t="str">
        <f t="shared" si="429"/>
        <v/>
      </c>
      <c r="P1963" s="91" t="str">
        <f t="shared" si="430"/>
        <v/>
      </c>
      <c r="Q1963" s="92" t="str">
        <f t="shared" si="425"/>
        <v/>
      </c>
      <c r="R1963" s="92" t="str">
        <f t="shared" si="431"/>
        <v/>
      </c>
      <c r="S1963" s="92" t="str">
        <f t="shared" si="432"/>
        <v/>
      </c>
      <c r="T1963" s="92" t="str">
        <f t="shared" si="433"/>
        <v/>
      </c>
      <c r="U1963" s="94" t="str">
        <f t="shared" si="426"/>
        <v/>
      </c>
      <c r="V1963" s="95" t="str">
        <f t="shared" si="427"/>
        <v/>
      </c>
      <c r="W1963" s="95" t="str">
        <f t="shared" si="434"/>
        <v/>
      </c>
      <c r="X1963" s="96" t="str">
        <f t="shared" si="435"/>
        <v/>
      </c>
    </row>
    <row r="1964" spans="1:24" ht="14.4" x14ac:dyDescent="0.3">
      <c r="A1964" s="13"/>
      <c r="B1964" s="13"/>
      <c r="C1964" s="13"/>
      <c r="D1964" s="10"/>
      <c r="E1964" s="66"/>
      <c r="J1964" s="88" t="str">
        <f t="shared" si="423"/>
        <v/>
      </c>
      <c r="K1964" s="89" t="str">
        <f t="shared" ca="1" si="424"/>
        <v/>
      </c>
      <c r="L1964" s="88" t="str">
        <f t="shared" si="428"/>
        <v/>
      </c>
      <c r="M1964" s="90" t="str">
        <f ca="1">IF(J1964="","",VALUE(LEFT(OFFSET($E$7,$H$13*($J1964-1),0),MAX(ISNUMBER(VALUE(MID(OFFSET($E$7,$H$13*($J1964-1),0),{1,2,3,4,5,6,7,8,9},1)))*{1,2,3,4,5,6,7,8,9}))))</f>
        <v/>
      </c>
      <c r="N1964" s="90" t="str">
        <f t="shared" ca="1" si="422"/>
        <v/>
      </c>
      <c r="O1964" s="91" t="str">
        <f t="shared" si="429"/>
        <v/>
      </c>
      <c r="P1964" s="91" t="str">
        <f t="shared" si="430"/>
        <v/>
      </c>
      <c r="Q1964" s="92" t="str">
        <f t="shared" si="425"/>
        <v/>
      </c>
      <c r="R1964" s="92" t="str">
        <f t="shared" si="431"/>
        <v/>
      </c>
      <c r="S1964" s="92" t="str">
        <f t="shared" si="432"/>
        <v/>
      </c>
      <c r="T1964" s="92" t="str">
        <f t="shared" si="433"/>
        <v/>
      </c>
      <c r="U1964" s="94" t="str">
        <f t="shared" si="426"/>
        <v/>
      </c>
      <c r="V1964" s="95" t="str">
        <f t="shared" si="427"/>
        <v/>
      </c>
      <c r="W1964" s="95" t="str">
        <f t="shared" si="434"/>
        <v/>
      </c>
      <c r="X1964" s="96" t="str">
        <f t="shared" si="435"/>
        <v/>
      </c>
    </row>
    <row r="1965" spans="1:24" ht="14.4" x14ac:dyDescent="0.3">
      <c r="A1965" s="13"/>
      <c r="B1965" s="13"/>
      <c r="C1965" s="13"/>
      <c r="D1965" s="10"/>
      <c r="E1965" s="66"/>
      <c r="J1965" s="88" t="str">
        <f t="shared" si="423"/>
        <v/>
      </c>
      <c r="K1965" s="89" t="str">
        <f t="shared" ca="1" si="424"/>
        <v/>
      </c>
      <c r="L1965" s="88" t="str">
        <f t="shared" si="428"/>
        <v/>
      </c>
      <c r="M1965" s="90" t="str">
        <f ca="1">IF(J1965="","",VALUE(LEFT(OFFSET($E$7,$H$13*($J1965-1),0),MAX(ISNUMBER(VALUE(MID(OFFSET($E$7,$H$13*($J1965-1),0),{1,2,3,4,5,6,7,8,9},1)))*{1,2,3,4,5,6,7,8,9}))))</f>
        <v/>
      </c>
      <c r="N1965" s="90" t="str">
        <f t="shared" ca="1" si="422"/>
        <v/>
      </c>
      <c r="O1965" s="91" t="str">
        <f t="shared" si="429"/>
        <v/>
      </c>
      <c r="P1965" s="91" t="str">
        <f t="shared" si="430"/>
        <v/>
      </c>
      <c r="Q1965" s="92" t="str">
        <f t="shared" si="425"/>
        <v/>
      </c>
      <c r="R1965" s="92" t="str">
        <f t="shared" si="431"/>
        <v/>
      </c>
      <c r="S1965" s="92" t="str">
        <f t="shared" si="432"/>
        <v/>
      </c>
      <c r="T1965" s="92" t="str">
        <f t="shared" si="433"/>
        <v/>
      </c>
      <c r="U1965" s="94" t="str">
        <f t="shared" si="426"/>
        <v/>
      </c>
      <c r="V1965" s="95" t="str">
        <f t="shared" si="427"/>
        <v/>
      </c>
      <c r="W1965" s="95" t="str">
        <f t="shared" si="434"/>
        <v/>
      </c>
      <c r="X1965" s="96" t="str">
        <f t="shared" si="435"/>
        <v/>
      </c>
    </row>
    <row r="1966" spans="1:24" ht="14.4" x14ac:dyDescent="0.3">
      <c r="A1966" s="13"/>
      <c r="B1966" s="13"/>
      <c r="C1966" s="13"/>
      <c r="D1966" s="10"/>
      <c r="E1966" s="66"/>
      <c r="J1966" s="88" t="str">
        <f t="shared" si="423"/>
        <v/>
      </c>
      <c r="K1966" s="89" t="str">
        <f t="shared" ca="1" si="424"/>
        <v/>
      </c>
      <c r="L1966" s="88" t="str">
        <f t="shared" si="428"/>
        <v/>
      </c>
      <c r="M1966" s="90" t="str">
        <f ca="1">IF(J1966="","",VALUE(LEFT(OFFSET($E$7,$H$13*($J1966-1),0),MAX(ISNUMBER(VALUE(MID(OFFSET($E$7,$H$13*($J1966-1),0),{1,2,3,4,5,6,7,8,9},1)))*{1,2,3,4,5,6,7,8,9}))))</f>
        <v/>
      </c>
      <c r="N1966" s="90" t="str">
        <f t="shared" ca="1" si="422"/>
        <v/>
      </c>
      <c r="O1966" s="91" t="str">
        <f t="shared" si="429"/>
        <v/>
      </c>
      <c r="P1966" s="91" t="str">
        <f t="shared" si="430"/>
        <v/>
      </c>
      <c r="Q1966" s="92" t="str">
        <f t="shared" si="425"/>
        <v/>
      </c>
      <c r="R1966" s="92" t="str">
        <f t="shared" si="431"/>
        <v/>
      </c>
      <c r="S1966" s="92" t="str">
        <f t="shared" si="432"/>
        <v/>
      </c>
      <c r="T1966" s="92" t="str">
        <f t="shared" si="433"/>
        <v/>
      </c>
      <c r="U1966" s="94" t="str">
        <f t="shared" si="426"/>
        <v/>
      </c>
      <c r="V1966" s="95" t="str">
        <f t="shared" si="427"/>
        <v/>
      </c>
      <c r="W1966" s="95" t="str">
        <f t="shared" si="434"/>
        <v/>
      </c>
      <c r="X1966" s="96" t="str">
        <f t="shared" si="435"/>
        <v/>
      </c>
    </row>
    <row r="1967" spans="1:24" ht="14.4" x14ac:dyDescent="0.3">
      <c r="A1967" s="13"/>
      <c r="B1967" s="13"/>
      <c r="C1967" s="13"/>
      <c r="D1967" s="10"/>
      <c r="E1967" s="66"/>
      <c r="J1967" s="88" t="str">
        <f t="shared" si="423"/>
        <v/>
      </c>
      <c r="K1967" s="89" t="str">
        <f t="shared" ca="1" si="424"/>
        <v/>
      </c>
      <c r="L1967" s="88" t="str">
        <f t="shared" si="428"/>
        <v/>
      </c>
      <c r="M1967" s="90" t="str">
        <f ca="1">IF(J1967="","",VALUE(LEFT(OFFSET($E$7,$H$13*($J1967-1),0),MAX(ISNUMBER(VALUE(MID(OFFSET($E$7,$H$13*($J1967-1),0),{1,2,3,4,5,6,7,8,9},1)))*{1,2,3,4,5,6,7,8,9}))))</f>
        <v/>
      </c>
      <c r="N1967" s="90" t="str">
        <f t="shared" ca="1" si="422"/>
        <v/>
      </c>
      <c r="O1967" s="91" t="str">
        <f t="shared" si="429"/>
        <v/>
      </c>
      <c r="P1967" s="91" t="str">
        <f t="shared" si="430"/>
        <v/>
      </c>
      <c r="Q1967" s="92" t="str">
        <f t="shared" si="425"/>
        <v/>
      </c>
      <c r="R1967" s="92" t="str">
        <f t="shared" si="431"/>
        <v/>
      </c>
      <c r="S1967" s="92" t="str">
        <f t="shared" si="432"/>
        <v/>
      </c>
      <c r="T1967" s="92" t="str">
        <f t="shared" si="433"/>
        <v/>
      </c>
      <c r="U1967" s="94" t="str">
        <f t="shared" si="426"/>
        <v/>
      </c>
      <c r="V1967" s="95" t="str">
        <f t="shared" si="427"/>
        <v/>
      </c>
      <c r="W1967" s="95" t="str">
        <f t="shared" si="434"/>
        <v/>
      </c>
      <c r="X1967" s="96" t="str">
        <f t="shared" si="435"/>
        <v/>
      </c>
    </row>
    <row r="1968" spans="1:24" ht="14.4" x14ac:dyDescent="0.3">
      <c r="A1968" s="13"/>
      <c r="B1968" s="13"/>
      <c r="C1968" s="13"/>
      <c r="D1968" s="10"/>
      <c r="E1968" s="66"/>
      <c r="J1968" s="88" t="str">
        <f t="shared" si="423"/>
        <v/>
      </c>
      <c r="K1968" s="89" t="str">
        <f t="shared" ca="1" si="424"/>
        <v/>
      </c>
      <c r="L1968" s="88" t="str">
        <f t="shared" si="428"/>
        <v/>
      </c>
      <c r="M1968" s="90" t="str">
        <f ca="1">IF(J1968="","",VALUE(LEFT(OFFSET($E$7,$H$13*($J1968-1),0),MAX(ISNUMBER(VALUE(MID(OFFSET($E$7,$H$13*($J1968-1),0),{1,2,3,4,5,6,7,8,9},1)))*{1,2,3,4,5,6,7,8,9}))))</f>
        <v/>
      </c>
      <c r="N1968" s="90" t="str">
        <f t="shared" ca="1" si="422"/>
        <v/>
      </c>
      <c r="O1968" s="91" t="str">
        <f t="shared" si="429"/>
        <v/>
      </c>
      <c r="P1968" s="91" t="str">
        <f t="shared" si="430"/>
        <v/>
      </c>
      <c r="Q1968" s="92" t="str">
        <f t="shared" si="425"/>
        <v/>
      </c>
      <c r="R1968" s="92" t="str">
        <f t="shared" si="431"/>
        <v/>
      </c>
      <c r="S1968" s="92" t="str">
        <f t="shared" si="432"/>
        <v/>
      </c>
      <c r="T1968" s="92" t="str">
        <f t="shared" si="433"/>
        <v/>
      </c>
      <c r="U1968" s="94" t="str">
        <f t="shared" si="426"/>
        <v/>
      </c>
      <c r="V1968" s="95" t="str">
        <f t="shared" si="427"/>
        <v/>
      </c>
      <c r="W1968" s="95" t="str">
        <f t="shared" si="434"/>
        <v/>
      </c>
      <c r="X1968" s="96" t="str">
        <f t="shared" si="435"/>
        <v/>
      </c>
    </row>
    <row r="1969" spans="1:24" ht="14.4" x14ac:dyDescent="0.3">
      <c r="A1969" s="13"/>
      <c r="B1969" s="13"/>
      <c r="C1969" s="13"/>
      <c r="D1969" s="10"/>
      <c r="E1969" s="66"/>
      <c r="J1969" s="88" t="str">
        <f t="shared" si="423"/>
        <v/>
      </c>
      <c r="K1969" s="89" t="str">
        <f t="shared" ca="1" si="424"/>
        <v/>
      </c>
      <c r="L1969" s="88" t="str">
        <f t="shared" si="428"/>
        <v/>
      </c>
      <c r="M1969" s="90" t="str">
        <f ca="1">IF(J1969="","",VALUE(LEFT(OFFSET($E$7,$H$13*($J1969-1),0),MAX(ISNUMBER(VALUE(MID(OFFSET($E$7,$H$13*($J1969-1),0),{1,2,3,4,5,6,7,8,9},1)))*{1,2,3,4,5,6,7,8,9}))))</f>
        <v/>
      </c>
      <c r="N1969" s="90" t="str">
        <f t="shared" ca="1" si="422"/>
        <v/>
      </c>
      <c r="O1969" s="91" t="str">
        <f t="shared" si="429"/>
        <v/>
      </c>
      <c r="P1969" s="91" t="str">
        <f t="shared" si="430"/>
        <v/>
      </c>
      <c r="Q1969" s="92" t="str">
        <f t="shared" si="425"/>
        <v/>
      </c>
      <c r="R1969" s="92" t="str">
        <f t="shared" si="431"/>
        <v/>
      </c>
      <c r="S1969" s="92" t="str">
        <f t="shared" si="432"/>
        <v/>
      </c>
      <c r="T1969" s="92" t="str">
        <f t="shared" si="433"/>
        <v/>
      </c>
      <c r="U1969" s="94" t="str">
        <f t="shared" si="426"/>
        <v/>
      </c>
      <c r="V1969" s="95" t="str">
        <f t="shared" si="427"/>
        <v/>
      </c>
      <c r="W1969" s="95" t="str">
        <f t="shared" si="434"/>
        <v/>
      </c>
      <c r="X1969" s="96" t="str">
        <f t="shared" si="435"/>
        <v/>
      </c>
    </row>
    <row r="1970" spans="1:24" ht="14.4" x14ac:dyDescent="0.3">
      <c r="A1970" s="13"/>
      <c r="B1970" s="13"/>
      <c r="C1970" s="13"/>
      <c r="D1970" s="10"/>
      <c r="E1970" s="66"/>
      <c r="J1970" s="88" t="str">
        <f t="shared" si="423"/>
        <v/>
      </c>
      <c r="K1970" s="89" t="str">
        <f t="shared" ca="1" si="424"/>
        <v/>
      </c>
      <c r="L1970" s="88" t="str">
        <f t="shared" si="428"/>
        <v/>
      </c>
      <c r="M1970" s="90" t="str">
        <f ca="1">IF(J1970="","",VALUE(LEFT(OFFSET($E$7,$H$13*($J1970-1),0),MAX(ISNUMBER(VALUE(MID(OFFSET($E$7,$H$13*($J1970-1),0),{1,2,3,4,5,6,7,8,9},1)))*{1,2,3,4,5,6,7,8,9}))))</f>
        <v/>
      </c>
      <c r="N1970" s="90" t="str">
        <f t="shared" ca="1" si="422"/>
        <v/>
      </c>
      <c r="O1970" s="91" t="str">
        <f t="shared" si="429"/>
        <v/>
      </c>
      <c r="P1970" s="91" t="str">
        <f t="shared" si="430"/>
        <v/>
      </c>
      <c r="Q1970" s="92" t="str">
        <f t="shared" si="425"/>
        <v/>
      </c>
      <c r="R1970" s="92" t="str">
        <f t="shared" si="431"/>
        <v/>
      </c>
      <c r="S1970" s="92" t="str">
        <f t="shared" si="432"/>
        <v/>
      </c>
      <c r="T1970" s="92" t="str">
        <f t="shared" si="433"/>
        <v/>
      </c>
      <c r="U1970" s="94" t="str">
        <f t="shared" si="426"/>
        <v/>
      </c>
      <c r="V1970" s="95" t="str">
        <f t="shared" si="427"/>
        <v/>
      </c>
      <c r="W1970" s="95" t="str">
        <f t="shared" si="434"/>
        <v/>
      </c>
      <c r="X1970" s="96" t="str">
        <f t="shared" si="435"/>
        <v/>
      </c>
    </row>
    <row r="1971" spans="1:24" ht="14.4" x14ac:dyDescent="0.3">
      <c r="A1971" s="13"/>
      <c r="B1971" s="13"/>
      <c r="C1971" s="13"/>
      <c r="D1971" s="10"/>
      <c r="E1971" s="66"/>
      <c r="J1971" s="88" t="str">
        <f t="shared" si="423"/>
        <v/>
      </c>
      <c r="K1971" s="89" t="str">
        <f t="shared" ca="1" si="424"/>
        <v/>
      </c>
      <c r="L1971" s="88" t="str">
        <f t="shared" si="428"/>
        <v/>
      </c>
      <c r="M1971" s="90" t="str">
        <f ca="1">IF(J1971="","",VALUE(LEFT(OFFSET($E$7,$H$13*($J1971-1),0),MAX(ISNUMBER(VALUE(MID(OFFSET($E$7,$H$13*($J1971-1),0),{1,2,3,4,5,6,7,8,9},1)))*{1,2,3,4,5,6,7,8,9}))))</f>
        <v/>
      </c>
      <c r="N1971" s="90" t="str">
        <f t="shared" ca="1" si="422"/>
        <v/>
      </c>
      <c r="O1971" s="91" t="str">
        <f t="shared" si="429"/>
        <v/>
      </c>
      <c r="P1971" s="91" t="str">
        <f t="shared" si="430"/>
        <v/>
      </c>
      <c r="Q1971" s="92" t="str">
        <f t="shared" si="425"/>
        <v/>
      </c>
      <c r="R1971" s="92" t="str">
        <f t="shared" si="431"/>
        <v/>
      </c>
      <c r="S1971" s="92" t="str">
        <f t="shared" si="432"/>
        <v/>
      </c>
      <c r="T1971" s="92" t="str">
        <f t="shared" si="433"/>
        <v/>
      </c>
      <c r="U1971" s="94" t="str">
        <f t="shared" si="426"/>
        <v/>
      </c>
      <c r="V1971" s="95" t="str">
        <f t="shared" si="427"/>
        <v/>
      </c>
      <c r="W1971" s="95" t="str">
        <f t="shared" si="434"/>
        <v/>
      </c>
      <c r="X1971" s="96" t="str">
        <f t="shared" si="435"/>
        <v/>
      </c>
    </row>
    <row r="1972" spans="1:24" ht="14.4" x14ac:dyDescent="0.3">
      <c r="A1972" s="13"/>
      <c r="B1972" s="13"/>
      <c r="C1972" s="13"/>
      <c r="D1972" s="10"/>
      <c r="E1972" s="66"/>
      <c r="J1972" s="88" t="str">
        <f t="shared" si="423"/>
        <v/>
      </c>
      <c r="K1972" s="89" t="str">
        <f t="shared" ca="1" si="424"/>
        <v/>
      </c>
      <c r="L1972" s="88" t="str">
        <f t="shared" si="428"/>
        <v/>
      </c>
      <c r="M1972" s="90" t="str">
        <f ca="1">IF(J1972="","",VALUE(LEFT(OFFSET($E$7,$H$13*($J1972-1),0),MAX(ISNUMBER(VALUE(MID(OFFSET($E$7,$H$13*($J1972-1),0),{1,2,3,4,5,6,7,8,9},1)))*{1,2,3,4,5,6,7,8,9}))))</f>
        <v/>
      </c>
      <c r="N1972" s="90" t="str">
        <f t="shared" ca="1" si="422"/>
        <v/>
      </c>
      <c r="O1972" s="91" t="str">
        <f t="shared" si="429"/>
        <v/>
      </c>
      <c r="P1972" s="91" t="str">
        <f t="shared" si="430"/>
        <v/>
      </c>
      <c r="Q1972" s="92" t="str">
        <f t="shared" si="425"/>
        <v/>
      </c>
      <c r="R1972" s="92" t="str">
        <f t="shared" si="431"/>
        <v/>
      </c>
      <c r="S1972" s="92" t="str">
        <f t="shared" si="432"/>
        <v/>
      </c>
      <c r="T1972" s="92" t="str">
        <f t="shared" si="433"/>
        <v/>
      </c>
      <c r="U1972" s="94" t="str">
        <f t="shared" si="426"/>
        <v/>
      </c>
      <c r="V1972" s="95" t="str">
        <f t="shared" si="427"/>
        <v/>
      </c>
      <c r="W1972" s="95" t="str">
        <f t="shared" si="434"/>
        <v/>
      </c>
      <c r="X1972" s="96" t="str">
        <f t="shared" si="435"/>
        <v/>
      </c>
    </row>
    <row r="1973" spans="1:24" ht="14.4" x14ac:dyDescent="0.3">
      <c r="A1973" s="13"/>
      <c r="B1973" s="13"/>
      <c r="C1973" s="13"/>
      <c r="D1973" s="10"/>
      <c r="E1973" s="66"/>
      <c r="J1973" s="88" t="str">
        <f t="shared" si="423"/>
        <v/>
      </c>
      <c r="K1973" s="89" t="str">
        <f t="shared" ca="1" si="424"/>
        <v/>
      </c>
      <c r="L1973" s="88" t="str">
        <f t="shared" si="428"/>
        <v/>
      </c>
      <c r="M1973" s="90" t="str">
        <f ca="1">IF(J1973="","",VALUE(LEFT(OFFSET($E$7,$H$13*($J1973-1),0),MAX(ISNUMBER(VALUE(MID(OFFSET($E$7,$H$13*($J1973-1),0),{1,2,3,4,5,6,7,8,9},1)))*{1,2,3,4,5,6,7,8,9}))))</f>
        <v/>
      </c>
      <c r="N1973" s="90" t="str">
        <f t="shared" ca="1" si="422"/>
        <v/>
      </c>
      <c r="O1973" s="91" t="str">
        <f t="shared" si="429"/>
        <v/>
      </c>
      <c r="P1973" s="91" t="str">
        <f t="shared" si="430"/>
        <v/>
      </c>
      <c r="Q1973" s="92" t="str">
        <f t="shared" si="425"/>
        <v/>
      </c>
      <c r="R1973" s="92" t="str">
        <f t="shared" si="431"/>
        <v/>
      </c>
      <c r="S1973" s="92" t="str">
        <f t="shared" si="432"/>
        <v/>
      </c>
      <c r="T1973" s="92" t="str">
        <f t="shared" si="433"/>
        <v/>
      </c>
      <c r="U1973" s="94" t="str">
        <f t="shared" si="426"/>
        <v/>
      </c>
      <c r="V1973" s="95" t="str">
        <f t="shared" si="427"/>
        <v/>
      </c>
      <c r="W1973" s="95" t="str">
        <f t="shared" si="434"/>
        <v/>
      </c>
      <c r="X1973" s="96" t="str">
        <f t="shared" si="435"/>
        <v/>
      </c>
    </row>
    <row r="1974" spans="1:24" ht="14.4" x14ac:dyDescent="0.3">
      <c r="A1974" s="13"/>
      <c r="B1974" s="13"/>
      <c r="C1974" s="13"/>
      <c r="D1974" s="10"/>
      <c r="E1974" s="66"/>
      <c r="J1974" s="88" t="str">
        <f t="shared" si="423"/>
        <v/>
      </c>
      <c r="K1974" s="89" t="str">
        <f t="shared" ca="1" si="424"/>
        <v/>
      </c>
      <c r="L1974" s="88" t="str">
        <f t="shared" si="428"/>
        <v/>
      </c>
      <c r="M1974" s="90" t="str">
        <f ca="1">IF(J1974="","",VALUE(LEFT(OFFSET($E$7,$H$13*($J1974-1),0),MAX(ISNUMBER(VALUE(MID(OFFSET($E$7,$H$13*($J1974-1),0),{1,2,3,4,5,6,7,8,9},1)))*{1,2,3,4,5,6,7,8,9}))))</f>
        <v/>
      </c>
      <c r="N1974" s="90" t="str">
        <f t="shared" ca="1" si="422"/>
        <v/>
      </c>
      <c r="O1974" s="91" t="str">
        <f t="shared" si="429"/>
        <v/>
      </c>
      <c r="P1974" s="91" t="str">
        <f t="shared" si="430"/>
        <v/>
      </c>
      <c r="Q1974" s="92" t="str">
        <f t="shared" si="425"/>
        <v/>
      </c>
      <c r="R1974" s="92" t="str">
        <f t="shared" si="431"/>
        <v/>
      </c>
      <c r="S1974" s="92" t="str">
        <f t="shared" si="432"/>
        <v/>
      </c>
      <c r="T1974" s="92" t="str">
        <f t="shared" si="433"/>
        <v/>
      </c>
      <c r="U1974" s="94" t="str">
        <f t="shared" si="426"/>
        <v/>
      </c>
      <c r="V1974" s="95" t="str">
        <f t="shared" si="427"/>
        <v/>
      </c>
      <c r="W1974" s="95" t="str">
        <f t="shared" si="434"/>
        <v/>
      </c>
      <c r="X1974" s="96" t="str">
        <f t="shared" si="435"/>
        <v/>
      </c>
    </row>
    <row r="1975" spans="1:24" ht="14.4" x14ac:dyDescent="0.3">
      <c r="A1975" s="13"/>
      <c r="B1975" s="13"/>
      <c r="C1975" s="13"/>
      <c r="D1975" s="10"/>
      <c r="E1975" s="66"/>
      <c r="J1975" s="88" t="str">
        <f t="shared" si="423"/>
        <v/>
      </c>
      <c r="K1975" s="89" t="str">
        <f t="shared" ca="1" si="424"/>
        <v/>
      </c>
      <c r="L1975" s="88" t="str">
        <f t="shared" si="428"/>
        <v/>
      </c>
      <c r="M1975" s="90" t="str">
        <f ca="1">IF(J1975="","",VALUE(LEFT(OFFSET($E$7,$H$13*($J1975-1),0),MAX(ISNUMBER(VALUE(MID(OFFSET($E$7,$H$13*($J1975-1),0),{1,2,3,4,5,6,7,8,9},1)))*{1,2,3,4,5,6,7,8,9}))))</f>
        <v/>
      </c>
      <c r="N1975" s="90" t="str">
        <f t="shared" ca="1" si="422"/>
        <v/>
      </c>
      <c r="O1975" s="91" t="str">
        <f t="shared" si="429"/>
        <v/>
      </c>
      <c r="P1975" s="91" t="str">
        <f t="shared" si="430"/>
        <v/>
      </c>
      <c r="Q1975" s="92" t="str">
        <f t="shared" si="425"/>
        <v/>
      </c>
      <c r="R1975" s="92" t="str">
        <f t="shared" si="431"/>
        <v/>
      </c>
      <c r="S1975" s="92" t="str">
        <f t="shared" si="432"/>
        <v/>
      </c>
      <c r="T1975" s="92" t="str">
        <f t="shared" si="433"/>
        <v/>
      </c>
      <c r="U1975" s="94" t="str">
        <f t="shared" si="426"/>
        <v/>
      </c>
      <c r="V1975" s="95" t="str">
        <f t="shared" si="427"/>
        <v/>
      </c>
      <c r="W1975" s="95" t="str">
        <f t="shared" si="434"/>
        <v/>
      </c>
      <c r="X1975" s="96" t="str">
        <f t="shared" si="435"/>
        <v/>
      </c>
    </row>
    <row r="1976" spans="1:24" ht="14.4" x14ac:dyDescent="0.3">
      <c r="A1976" s="13"/>
      <c r="B1976" s="13"/>
      <c r="C1976" s="13"/>
      <c r="D1976" s="10"/>
      <c r="E1976" s="66"/>
      <c r="J1976" s="88" t="str">
        <f t="shared" si="423"/>
        <v/>
      </c>
      <c r="K1976" s="89" t="str">
        <f t="shared" ca="1" si="424"/>
        <v/>
      </c>
      <c r="L1976" s="88" t="str">
        <f t="shared" si="428"/>
        <v/>
      </c>
      <c r="M1976" s="90" t="str">
        <f ca="1">IF(J1976="","",VALUE(LEFT(OFFSET($E$7,$H$13*($J1976-1),0),MAX(ISNUMBER(VALUE(MID(OFFSET($E$7,$H$13*($J1976-1),0),{1,2,3,4,5,6,7,8,9},1)))*{1,2,3,4,5,6,7,8,9}))))</f>
        <v/>
      </c>
      <c r="N1976" s="90" t="str">
        <f t="shared" ca="1" si="422"/>
        <v/>
      </c>
      <c r="O1976" s="91" t="str">
        <f t="shared" si="429"/>
        <v/>
      </c>
      <c r="P1976" s="91" t="str">
        <f t="shared" si="430"/>
        <v/>
      </c>
      <c r="Q1976" s="92" t="str">
        <f t="shared" si="425"/>
        <v/>
      </c>
      <c r="R1976" s="92" t="str">
        <f t="shared" si="431"/>
        <v/>
      </c>
      <c r="S1976" s="92" t="str">
        <f t="shared" si="432"/>
        <v/>
      </c>
      <c r="T1976" s="92" t="str">
        <f t="shared" si="433"/>
        <v/>
      </c>
      <c r="U1976" s="94" t="str">
        <f t="shared" si="426"/>
        <v/>
      </c>
      <c r="V1976" s="95" t="str">
        <f t="shared" si="427"/>
        <v/>
      </c>
      <c r="W1976" s="95" t="str">
        <f t="shared" si="434"/>
        <v/>
      </c>
      <c r="X1976" s="96" t="str">
        <f t="shared" si="435"/>
        <v/>
      </c>
    </row>
    <row r="1977" spans="1:24" ht="14.4" x14ac:dyDescent="0.3">
      <c r="A1977" s="13"/>
      <c r="B1977" s="13"/>
      <c r="C1977" s="13"/>
      <c r="D1977" s="10"/>
      <c r="E1977" s="66"/>
      <c r="J1977" s="88" t="str">
        <f t="shared" si="423"/>
        <v/>
      </c>
      <c r="K1977" s="89" t="str">
        <f t="shared" ca="1" si="424"/>
        <v/>
      </c>
      <c r="L1977" s="88" t="str">
        <f t="shared" si="428"/>
        <v/>
      </c>
      <c r="M1977" s="90" t="str">
        <f ca="1">IF(J1977="","",VALUE(LEFT(OFFSET($E$7,$H$13*($J1977-1),0),MAX(ISNUMBER(VALUE(MID(OFFSET($E$7,$H$13*($J1977-1),0),{1,2,3,4,5,6,7,8,9},1)))*{1,2,3,4,5,6,7,8,9}))))</f>
        <v/>
      </c>
      <c r="N1977" s="90" t="str">
        <f t="shared" ca="1" si="422"/>
        <v/>
      </c>
      <c r="O1977" s="91" t="str">
        <f t="shared" si="429"/>
        <v/>
      </c>
      <c r="P1977" s="91" t="str">
        <f t="shared" si="430"/>
        <v/>
      </c>
      <c r="Q1977" s="92" t="str">
        <f t="shared" si="425"/>
        <v/>
      </c>
      <c r="R1977" s="92" t="str">
        <f t="shared" si="431"/>
        <v/>
      </c>
      <c r="S1977" s="92" t="str">
        <f t="shared" si="432"/>
        <v/>
      </c>
      <c r="T1977" s="92" t="str">
        <f t="shared" si="433"/>
        <v/>
      </c>
      <c r="U1977" s="94" t="str">
        <f t="shared" si="426"/>
        <v/>
      </c>
      <c r="V1977" s="95" t="str">
        <f t="shared" si="427"/>
        <v/>
      </c>
      <c r="W1977" s="95" t="str">
        <f t="shared" si="434"/>
        <v/>
      </c>
      <c r="X1977" s="96" t="str">
        <f t="shared" si="435"/>
        <v/>
      </c>
    </row>
    <row r="1978" spans="1:24" ht="14.4" x14ac:dyDescent="0.3">
      <c r="A1978" s="13"/>
      <c r="B1978" s="13"/>
      <c r="C1978" s="13"/>
      <c r="D1978" s="10"/>
      <c r="E1978" s="66"/>
      <c r="J1978" s="88" t="str">
        <f t="shared" si="423"/>
        <v/>
      </c>
      <c r="K1978" s="89" t="str">
        <f t="shared" ca="1" si="424"/>
        <v/>
      </c>
      <c r="L1978" s="88" t="str">
        <f t="shared" si="428"/>
        <v/>
      </c>
      <c r="M1978" s="90" t="str">
        <f ca="1">IF(J1978="","",VALUE(LEFT(OFFSET($E$7,$H$13*($J1978-1),0),MAX(ISNUMBER(VALUE(MID(OFFSET($E$7,$H$13*($J1978-1),0),{1,2,3,4,5,6,7,8,9},1)))*{1,2,3,4,5,6,7,8,9}))))</f>
        <v/>
      </c>
      <c r="N1978" s="90" t="str">
        <f t="shared" ca="1" si="422"/>
        <v/>
      </c>
      <c r="O1978" s="91" t="str">
        <f t="shared" si="429"/>
        <v/>
      </c>
      <c r="P1978" s="91" t="str">
        <f t="shared" si="430"/>
        <v/>
      </c>
      <c r="Q1978" s="92" t="str">
        <f t="shared" si="425"/>
        <v/>
      </c>
      <c r="R1978" s="92" t="str">
        <f t="shared" si="431"/>
        <v/>
      </c>
      <c r="S1978" s="92" t="str">
        <f t="shared" si="432"/>
        <v/>
      </c>
      <c r="T1978" s="92" t="str">
        <f t="shared" si="433"/>
        <v/>
      </c>
      <c r="U1978" s="94" t="str">
        <f t="shared" si="426"/>
        <v/>
      </c>
      <c r="V1978" s="95" t="str">
        <f t="shared" si="427"/>
        <v/>
      </c>
      <c r="W1978" s="95" t="str">
        <f t="shared" si="434"/>
        <v/>
      </c>
      <c r="X1978" s="96" t="str">
        <f t="shared" si="435"/>
        <v/>
      </c>
    </row>
    <row r="1979" spans="1:24" ht="14.4" x14ac:dyDescent="0.3">
      <c r="A1979" s="13"/>
      <c r="B1979" s="13"/>
      <c r="C1979" s="13"/>
      <c r="D1979" s="10"/>
      <c r="E1979" s="66"/>
      <c r="J1979" s="88" t="str">
        <f t="shared" si="423"/>
        <v/>
      </c>
      <c r="K1979" s="89" t="str">
        <f t="shared" ca="1" si="424"/>
        <v/>
      </c>
      <c r="L1979" s="88" t="str">
        <f t="shared" si="428"/>
        <v/>
      </c>
      <c r="M1979" s="90" t="str">
        <f ca="1">IF(J1979="","",VALUE(LEFT(OFFSET($E$7,$H$13*($J1979-1),0),MAX(ISNUMBER(VALUE(MID(OFFSET($E$7,$H$13*($J1979-1),0),{1,2,3,4,5,6,7,8,9},1)))*{1,2,3,4,5,6,7,8,9}))))</f>
        <v/>
      </c>
      <c r="N1979" s="90" t="str">
        <f t="shared" ca="1" si="422"/>
        <v/>
      </c>
      <c r="O1979" s="91" t="str">
        <f t="shared" si="429"/>
        <v/>
      </c>
      <c r="P1979" s="91" t="str">
        <f t="shared" si="430"/>
        <v/>
      </c>
      <c r="Q1979" s="92" t="str">
        <f t="shared" si="425"/>
        <v/>
      </c>
      <c r="R1979" s="92" t="str">
        <f t="shared" si="431"/>
        <v/>
      </c>
      <c r="S1979" s="92" t="str">
        <f t="shared" si="432"/>
        <v/>
      </c>
      <c r="T1979" s="92" t="str">
        <f t="shared" si="433"/>
        <v/>
      </c>
      <c r="U1979" s="94" t="str">
        <f t="shared" si="426"/>
        <v/>
      </c>
      <c r="V1979" s="95" t="str">
        <f t="shared" si="427"/>
        <v/>
      </c>
      <c r="W1979" s="95" t="str">
        <f t="shared" si="434"/>
        <v/>
      </c>
      <c r="X1979" s="96" t="str">
        <f t="shared" si="435"/>
        <v/>
      </c>
    </row>
    <row r="1980" spans="1:24" ht="14.4" x14ac:dyDescent="0.3">
      <c r="A1980" s="13"/>
      <c r="B1980" s="13"/>
      <c r="C1980" s="13"/>
      <c r="D1980" s="10"/>
      <c r="E1980" s="66"/>
      <c r="J1980" s="88" t="str">
        <f t="shared" si="423"/>
        <v/>
      </c>
      <c r="K1980" s="89" t="str">
        <f t="shared" ca="1" si="424"/>
        <v/>
      </c>
      <c r="L1980" s="88" t="str">
        <f t="shared" si="428"/>
        <v/>
      </c>
      <c r="M1980" s="90" t="str">
        <f ca="1">IF(J1980="","",VALUE(LEFT(OFFSET($E$7,$H$13*($J1980-1),0),MAX(ISNUMBER(VALUE(MID(OFFSET($E$7,$H$13*($J1980-1),0),{1,2,3,4,5,6,7,8,9},1)))*{1,2,3,4,5,6,7,8,9}))))</f>
        <v/>
      </c>
      <c r="N1980" s="90" t="str">
        <f t="shared" ca="1" si="422"/>
        <v/>
      </c>
      <c r="O1980" s="91" t="str">
        <f t="shared" si="429"/>
        <v/>
      </c>
      <c r="P1980" s="91" t="str">
        <f t="shared" si="430"/>
        <v/>
      </c>
      <c r="Q1980" s="92" t="str">
        <f t="shared" si="425"/>
        <v/>
      </c>
      <c r="R1980" s="92" t="str">
        <f t="shared" si="431"/>
        <v/>
      </c>
      <c r="S1980" s="92" t="str">
        <f t="shared" si="432"/>
        <v/>
      </c>
      <c r="T1980" s="92" t="str">
        <f t="shared" si="433"/>
        <v/>
      </c>
      <c r="U1980" s="94" t="str">
        <f t="shared" si="426"/>
        <v/>
      </c>
      <c r="V1980" s="95" t="str">
        <f t="shared" si="427"/>
        <v/>
      </c>
      <c r="W1980" s="95" t="str">
        <f t="shared" si="434"/>
        <v/>
      </c>
      <c r="X1980" s="96" t="str">
        <f t="shared" si="435"/>
        <v/>
      </c>
    </row>
    <row r="1981" spans="1:24" ht="14.4" x14ac:dyDescent="0.3">
      <c r="A1981" s="13"/>
      <c r="B1981" s="13"/>
      <c r="C1981" s="13"/>
      <c r="D1981" s="10"/>
      <c r="E1981" s="66"/>
      <c r="J1981" s="88" t="str">
        <f t="shared" si="423"/>
        <v/>
      </c>
      <c r="K1981" s="89" t="str">
        <f t="shared" ca="1" si="424"/>
        <v/>
      </c>
      <c r="L1981" s="88" t="str">
        <f t="shared" si="428"/>
        <v/>
      </c>
      <c r="M1981" s="90" t="str">
        <f ca="1">IF(J1981="","",VALUE(LEFT(OFFSET($E$7,$H$13*($J1981-1),0),MAX(ISNUMBER(VALUE(MID(OFFSET($E$7,$H$13*($J1981-1),0),{1,2,3,4,5,6,7,8,9},1)))*{1,2,3,4,5,6,7,8,9}))))</f>
        <v/>
      </c>
      <c r="N1981" s="90" t="str">
        <f t="shared" ca="1" si="422"/>
        <v/>
      </c>
      <c r="O1981" s="91" t="str">
        <f t="shared" si="429"/>
        <v/>
      </c>
      <c r="P1981" s="91" t="str">
        <f t="shared" si="430"/>
        <v/>
      </c>
      <c r="Q1981" s="92" t="str">
        <f t="shared" si="425"/>
        <v/>
      </c>
      <c r="R1981" s="92" t="str">
        <f t="shared" si="431"/>
        <v/>
      </c>
      <c r="S1981" s="92" t="str">
        <f t="shared" si="432"/>
        <v/>
      </c>
      <c r="T1981" s="92" t="str">
        <f t="shared" si="433"/>
        <v/>
      </c>
      <c r="U1981" s="94" t="str">
        <f t="shared" si="426"/>
        <v/>
      </c>
      <c r="V1981" s="95" t="str">
        <f t="shared" si="427"/>
        <v/>
      </c>
      <c r="W1981" s="95" t="str">
        <f t="shared" si="434"/>
        <v/>
      </c>
      <c r="X1981" s="96" t="str">
        <f t="shared" si="435"/>
        <v/>
      </c>
    </row>
    <row r="1982" spans="1:24" ht="14.4" x14ac:dyDescent="0.3">
      <c r="A1982" s="13"/>
      <c r="B1982" s="13"/>
      <c r="C1982" s="13"/>
      <c r="D1982" s="10"/>
      <c r="E1982" s="66"/>
      <c r="J1982" s="88" t="str">
        <f t="shared" si="423"/>
        <v/>
      </c>
      <c r="K1982" s="89" t="str">
        <f t="shared" ca="1" si="424"/>
        <v/>
      </c>
      <c r="L1982" s="88" t="str">
        <f t="shared" si="428"/>
        <v/>
      </c>
      <c r="M1982" s="90" t="str">
        <f ca="1">IF(J1982="","",VALUE(LEFT(OFFSET($E$7,$H$13*($J1982-1),0),MAX(ISNUMBER(VALUE(MID(OFFSET($E$7,$H$13*($J1982-1),0),{1,2,3,4,5,6,7,8,9},1)))*{1,2,3,4,5,6,7,8,9}))))</f>
        <v/>
      </c>
      <c r="N1982" s="90" t="str">
        <f t="shared" ca="1" si="422"/>
        <v/>
      </c>
      <c r="O1982" s="91" t="str">
        <f t="shared" si="429"/>
        <v/>
      </c>
      <c r="P1982" s="91" t="str">
        <f t="shared" si="430"/>
        <v/>
      </c>
      <c r="Q1982" s="92" t="str">
        <f t="shared" si="425"/>
        <v/>
      </c>
      <c r="R1982" s="92" t="str">
        <f t="shared" si="431"/>
        <v/>
      </c>
      <c r="S1982" s="92" t="str">
        <f t="shared" si="432"/>
        <v/>
      </c>
      <c r="T1982" s="92" t="str">
        <f t="shared" si="433"/>
        <v/>
      </c>
      <c r="U1982" s="94" t="str">
        <f t="shared" si="426"/>
        <v/>
      </c>
      <c r="V1982" s="95" t="str">
        <f t="shared" si="427"/>
        <v/>
      </c>
      <c r="W1982" s="95" t="str">
        <f t="shared" si="434"/>
        <v/>
      </c>
      <c r="X1982" s="96" t="str">
        <f t="shared" si="435"/>
        <v/>
      </c>
    </row>
    <row r="1983" spans="1:24" ht="14.4" x14ac:dyDescent="0.3">
      <c r="A1983" s="13"/>
      <c r="B1983" s="13"/>
      <c r="C1983" s="13"/>
      <c r="D1983" s="10"/>
      <c r="E1983" s="66"/>
      <c r="J1983" s="88" t="str">
        <f t="shared" si="423"/>
        <v/>
      </c>
      <c r="K1983" s="89" t="str">
        <f t="shared" ca="1" si="424"/>
        <v/>
      </c>
      <c r="L1983" s="88" t="str">
        <f t="shared" si="428"/>
        <v/>
      </c>
      <c r="M1983" s="90" t="str">
        <f ca="1">IF(J1983="","",VALUE(LEFT(OFFSET($E$7,$H$13*($J1983-1),0),MAX(ISNUMBER(VALUE(MID(OFFSET($E$7,$H$13*($J1983-1),0),{1,2,3,4,5,6,7,8,9},1)))*{1,2,3,4,5,6,7,8,9}))))</f>
        <v/>
      </c>
      <c r="N1983" s="90" t="str">
        <f t="shared" ca="1" si="422"/>
        <v/>
      </c>
      <c r="O1983" s="91" t="str">
        <f t="shared" si="429"/>
        <v/>
      </c>
      <c r="P1983" s="91" t="str">
        <f t="shared" si="430"/>
        <v/>
      </c>
      <c r="Q1983" s="92" t="str">
        <f t="shared" si="425"/>
        <v/>
      </c>
      <c r="R1983" s="92" t="str">
        <f t="shared" si="431"/>
        <v/>
      </c>
      <c r="S1983" s="92" t="str">
        <f t="shared" si="432"/>
        <v/>
      </c>
      <c r="T1983" s="92" t="str">
        <f t="shared" si="433"/>
        <v/>
      </c>
      <c r="U1983" s="94" t="str">
        <f t="shared" si="426"/>
        <v/>
      </c>
      <c r="V1983" s="95" t="str">
        <f t="shared" si="427"/>
        <v/>
      </c>
      <c r="W1983" s="95" t="str">
        <f t="shared" si="434"/>
        <v/>
      </c>
      <c r="X1983" s="96" t="str">
        <f t="shared" si="435"/>
        <v/>
      </c>
    </row>
    <row r="1984" spans="1:24" ht="14.4" x14ac:dyDescent="0.3">
      <c r="A1984" s="13"/>
      <c r="B1984" s="13"/>
      <c r="C1984" s="13"/>
      <c r="D1984" s="10"/>
      <c r="E1984" s="66"/>
      <c r="J1984" s="88" t="str">
        <f t="shared" si="423"/>
        <v/>
      </c>
      <c r="K1984" s="89" t="str">
        <f t="shared" ca="1" si="424"/>
        <v/>
      </c>
      <c r="L1984" s="88" t="str">
        <f t="shared" si="428"/>
        <v/>
      </c>
      <c r="M1984" s="90" t="str">
        <f ca="1">IF(J1984="","",VALUE(LEFT(OFFSET($E$7,$H$13*($J1984-1),0),MAX(ISNUMBER(VALUE(MID(OFFSET($E$7,$H$13*($J1984-1),0),{1,2,3,4,5,6,7,8,9},1)))*{1,2,3,4,5,6,7,8,9}))))</f>
        <v/>
      </c>
      <c r="N1984" s="90" t="str">
        <f t="shared" ca="1" si="422"/>
        <v/>
      </c>
      <c r="O1984" s="91" t="str">
        <f t="shared" si="429"/>
        <v/>
      </c>
      <c r="P1984" s="91" t="str">
        <f t="shared" si="430"/>
        <v/>
      </c>
      <c r="Q1984" s="92" t="str">
        <f t="shared" si="425"/>
        <v/>
      </c>
      <c r="R1984" s="92" t="str">
        <f t="shared" si="431"/>
        <v/>
      </c>
      <c r="S1984" s="92" t="str">
        <f t="shared" si="432"/>
        <v/>
      </c>
      <c r="T1984" s="92" t="str">
        <f t="shared" si="433"/>
        <v/>
      </c>
      <c r="U1984" s="94" t="str">
        <f t="shared" si="426"/>
        <v/>
      </c>
      <c r="V1984" s="95" t="str">
        <f t="shared" si="427"/>
        <v/>
      </c>
      <c r="W1984" s="95" t="str">
        <f t="shared" si="434"/>
        <v/>
      </c>
      <c r="X1984" s="96" t="str">
        <f t="shared" si="435"/>
        <v/>
      </c>
    </row>
    <row r="1985" spans="1:24" ht="14.4" x14ac:dyDescent="0.3">
      <c r="A1985" s="13"/>
      <c r="B1985" s="13"/>
      <c r="C1985" s="13"/>
      <c r="D1985" s="10"/>
      <c r="E1985" s="66"/>
      <c r="J1985" s="88" t="str">
        <f t="shared" si="423"/>
        <v/>
      </c>
      <c r="K1985" s="89" t="str">
        <f t="shared" ca="1" si="424"/>
        <v/>
      </c>
      <c r="L1985" s="88" t="str">
        <f t="shared" si="428"/>
        <v/>
      </c>
      <c r="M1985" s="90" t="str">
        <f ca="1">IF(J1985="","",VALUE(LEFT(OFFSET($E$7,$H$13*($J1985-1),0),MAX(ISNUMBER(VALUE(MID(OFFSET($E$7,$H$13*($J1985-1),0),{1,2,3,4,5,6,7,8,9},1)))*{1,2,3,4,5,6,7,8,9}))))</f>
        <v/>
      </c>
      <c r="N1985" s="90" t="str">
        <f t="shared" ca="1" si="422"/>
        <v/>
      </c>
      <c r="O1985" s="91" t="str">
        <f t="shared" si="429"/>
        <v/>
      </c>
      <c r="P1985" s="91" t="str">
        <f t="shared" si="430"/>
        <v/>
      </c>
      <c r="Q1985" s="92" t="str">
        <f t="shared" si="425"/>
        <v/>
      </c>
      <c r="R1985" s="92" t="str">
        <f t="shared" si="431"/>
        <v/>
      </c>
      <c r="S1985" s="92" t="str">
        <f t="shared" si="432"/>
        <v/>
      </c>
      <c r="T1985" s="92" t="str">
        <f t="shared" si="433"/>
        <v/>
      </c>
      <c r="U1985" s="94" t="str">
        <f t="shared" si="426"/>
        <v/>
      </c>
      <c r="V1985" s="95" t="str">
        <f t="shared" si="427"/>
        <v/>
      </c>
      <c r="W1985" s="95" t="str">
        <f t="shared" si="434"/>
        <v/>
      </c>
      <c r="X1985" s="96" t="str">
        <f t="shared" si="435"/>
        <v/>
      </c>
    </row>
    <row r="1986" spans="1:24" ht="14.4" x14ac:dyDescent="0.3">
      <c r="A1986" s="13"/>
      <c r="B1986" s="13"/>
      <c r="C1986" s="13"/>
      <c r="D1986" s="10"/>
      <c r="E1986" s="66"/>
      <c r="J1986" s="88" t="str">
        <f t="shared" si="423"/>
        <v/>
      </c>
      <c r="K1986" s="89" t="str">
        <f t="shared" ca="1" si="424"/>
        <v/>
      </c>
      <c r="L1986" s="88" t="str">
        <f t="shared" si="428"/>
        <v/>
      </c>
      <c r="M1986" s="90" t="str">
        <f ca="1">IF(J1986="","",VALUE(LEFT(OFFSET($E$7,$H$13*($J1986-1),0),MAX(ISNUMBER(VALUE(MID(OFFSET($E$7,$H$13*($J1986-1),0),{1,2,3,4,5,6,7,8,9},1)))*{1,2,3,4,5,6,7,8,9}))))</f>
        <v/>
      </c>
      <c r="N1986" s="90" t="str">
        <f t="shared" ca="1" si="422"/>
        <v/>
      </c>
      <c r="O1986" s="91" t="str">
        <f t="shared" si="429"/>
        <v/>
      </c>
      <c r="P1986" s="91" t="str">
        <f t="shared" si="430"/>
        <v/>
      </c>
      <c r="Q1986" s="92" t="str">
        <f t="shared" si="425"/>
        <v/>
      </c>
      <c r="R1986" s="92" t="str">
        <f t="shared" si="431"/>
        <v/>
      </c>
      <c r="S1986" s="92" t="str">
        <f t="shared" si="432"/>
        <v/>
      </c>
      <c r="T1986" s="92" t="str">
        <f t="shared" si="433"/>
        <v/>
      </c>
      <c r="U1986" s="94" t="str">
        <f t="shared" si="426"/>
        <v/>
      </c>
      <c r="V1986" s="95" t="str">
        <f t="shared" si="427"/>
        <v/>
      </c>
      <c r="W1986" s="95" t="str">
        <f t="shared" si="434"/>
        <v/>
      </c>
      <c r="X1986" s="96" t="str">
        <f t="shared" si="435"/>
        <v/>
      </c>
    </row>
    <row r="1987" spans="1:24" ht="14.4" x14ac:dyDescent="0.3">
      <c r="A1987" s="13"/>
      <c r="B1987" s="13"/>
      <c r="C1987" s="13"/>
      <c r="D1987" s="10"/>
      <c r="E1987" s="66"/>
      <c r="J1987" s="88" t="str">
        <f t="shared" si="423"/>
        <v/>
      </c>
      <c r="K1987" s="89" t="str">
        <f t="shared" ca="1" si="424"/>
        <v/>
      </c>
      <c r="L1987" s="88" t="str">
        <f t="shared" si="428"/>
        <v/>
      </c>
      <c r="M1987" s="90" t="str">
        <f ca="1">IF(J1987="","",VALUE(LEFT(OFFSET($E$7,$H$13*($J1987-1),0),MAX(ISNUMBER(VALUE(MID(OFFSET($E$7,$H$13*($J1987-1),0),{1,2,3,4,5,6,7,8,9},1)))*{1,2,3,4,5,6,7,8,9}))))</f>
        <v/>
      </c>
      <c r="N1987" s="90" t="str">
        <f t="shared" ca="1" si="422"/>
        <v/>
      </c>
      <c r="O1987" s="91" t="str">
        <f t="shared" si="429"/>
        <v/>
      </c>
      <c r="P1987" s="91" t="str">
        <f t="shared" si="430"/>
        <v/>
      </c>
      <c r="Q1987" s="92" t="str">
        <f t="shared" si="425"/>
        <v/>
      </c>
      <c r="R1987" s="92" t="str">
        <f t="shared" si="431"/>
        <v/>
      </c>
      <c r="S1987" s="92" t="str">
        <f t="shared" si="432"/>
        <v/>
      </c>
      <c r="T1987" s="92" t="str">
        <f t="shared" si="433"/>
        <v/>
      </c>
      <c r="U1987" s="94" t="str">
        <f t="shared" si="426"/>
        <v/>
      </c>
      <c r="V1987" s="95" t="str">
        <f t="shared" si="427"/>
        <v/>
      </c>
      <c r="W1987" s="95" t="str">
        <f t="shared" si="434"/>
        <v/>
      </c>
      <c r="X1987" s="96" t="str">
        <f t="shared" si="435"/>
        <v/>
      </c>
    </row>
    <row r="1988" spans="1:24" ht="14.4" x14ac:dyDescent="0.3">
      <c r="A1988" s="13"/>
      <c r="B1988" s="13"/>
      <c r="C1988" s="13"/>
      <c r="D1988" s="10"/>
      <c r="E1988" s="66"/>
      <c r="J1988" s="88" t="str">
        <f t="shared" si="423"/>
        <v/>
      </c>
      <c r="K1988" s="89" t="str">
        <f t="shared" ca="1" si="424"/>
        <v/>
      </c>
      <c r="L1988" s="88" t="str">
        <f t="shared" si="428"/>
        <v/>
      </c>
      <c r="M1988" s="90" t="str">
        <f ca="1">IF(J1988="","",VALUE(LEFT(OFFSET($E$7,$H$13*($J1988-1),0),MAX(ISNUMBER(VALUE(MID(OFFSET($E$7,$H$13*($J1988-1),0),{1,2,3,4,5,6,7,8,9},1)))*{1,2,3,4,5,6,7,8,9}))))</f>
        <v/>
      </c>
      <c r="N1988" s="90" t="str">
        <f t="shared" ca="1" si="422"/>
        <v/>
      </c>
      <c r="O1988" s="91" t="str">
        <f t="shared" si="429"/>
        <v/>
      </c>
      <c r="P1988" s="91" t="str">
        <f t="shared" si="430"/>
        <v/>
      </c>
      <c r="Q1988" s="92" t="str">
        <f t="shared" si="425"/>
        <v/>
      </c>
      <c r="R1988" s="92" t="str">
        <f t="shared" si="431"/>
        <v/>
      </c>
      <c r="S1988" s="92" t="str">
        <f t="shared" si="432"/>
        <v/>
      </c>
      <c r="T1988" s="92" t="str">
        <f t="shared" si="433"/>
        <v/>
      </c>
      <c r="U1988" s="94" t="str">
        <f t="shared" si="426"/>
        <v/>
      </c>
      <c r="V1988" s="95" t="str">
        <f t="shared" si="427"/>
        <v/>
      </c>
      <c r="W1988" s="95" t="str">
        <f t="shared" si="434"/>
        <v/>
      </c>
      <c r="X1988" s="96" t="str">
        <f t="shared" si="435"/>
        <v/>
      </c>
    </row>
    <row r="1989" spans="1:24" ht="14.4" x14ac:dyDescent="0.3">
      <c r="A1989" s="13"/>
      <c r="B1989" s="13"/>
      <c r="C1989" s="13"/>
      <c r="D1989" s="10"/>
      <c r="E1989" s="66"/>
      <c r="J1989" s="88" t="str">
        <f t="shared" si="423"/>
        <v/>
      </c>
      <c r="K1989" s="89" t="str">
        <f t="shared" ca="1" si="424"/>
        <v/>
      </c>
      <c r="L1989" s="88" t="str">
        <f t="shared" si="428"/>
        <v/>
      </c>
      <c r="M1989" s="90" t="str">
        <f ca="1">IF(J1989="","",VALUE(LEFT(OFFSET($E$7,$H$13*($J1989-1),0),MAX(ISNUMBER(VALUE(MID(OFFSET($E$7,$H$13*($J1989-1),0),{1,2,3,4,5,6,7,8,9},1)))*{1,2,3,4,5,6,7,8,9}))))</f>
        <v/>
      </c>
      <c r="N1989" s="90" t="str">
        <f t="shared" ca="1" si="422"/>
        <v/>
      </c>
      <c r="O1989" s="91" t="str">
        <f t="shared" si="429"/>
        <v/>
      </c>
      <c r="P1989" s="91" t="str">
        <f t="shared" si="430"/>
        <v/>
      </c>
      <c r="Q1989" s="92" t="str">
        <f t="shared" si="425"/>
        <v/>
      </c>
      <c r="R1989" s="92" t="str">
        <f t="shared" si="431"/>
        <v/>
      </c>
      <c r="S1989" s="92" t="str">
        <f t="shared" si="432"/>
        <v/>
      </c>
      <c r="T1989" s="92" t="str">
        <f t="shared" si="433"/>
        <v/>
      </c>
      <c r="U1989" s="94" t="str">
        <f t="shared" si="426"/>
        <v/>
      </c>
      <c r="V1989" s="95" t="str">
        <f t="shared" si="427"/>
        <v/>
      </c>
      <c r="W1989" s="95" t="str">
        <f t="shared" si="434"/>
        <v/>
      </c>
      <c r="X1989" s="96" t="str">
        <f t="shared" si="435"/>
        <v/>
      </c>
    </row>
    <row r="1990" spans="1:24" ht="14.4" x14ac:dyDescent="0.3">
      <c r="A1990" s="13"/>
      <c r="B1990" s="13"/>
      <c r="C1990" s="13"/>
      <c r="D1990" s="10"/>
      <c r="E1990" s="66"/>
      <c r="J1990" s="88" t="str">
        <f t="shared" si="423"/>
        <v/>
      </c>
      <c r="K1990" s="89" t="str">
        <f t="shared" ca="1" si="424"/>
        <v/>
      </c>
      <c r="L1990" s="88" t="str">
        <f t="shared" si="428"/>
        <v/>
      </c>
      <c r="M1990" s="90" t="str">
        <f ca="1">IF(J1990="","",VALUE(LEFT(OFFSET($E$7,$H$13*($J1990-1),0),MAX(ISNUMBER(VALUE(MID(OFFSET($E$7,$H$13*($J1990-1),0),{1,2,3,4,5,6,7,8,9},1)))*{1,2,3,4,5,6,7,8,9}))))</f>
        <v/>
      </c>
      <c r="N1990" s="90" t="str">
        <f t="shared" ca="1" si="422"/>
        <v/>
      </c>
      <c r="O1990" s="91" t="str">
        <f t="shared" si="429"/>
        <v/>
      </c>
      <c r="P1990" s="91" t="str">
        <f t="shared" si="430"/>
        <v/>
      </c>
      <c r="Q1990" s="92" t="str">
        <f t="shared" si="425"/>
        <v/>
      </c>
      <c r="R1990" s="92" t="str">
        <f t="shared" si="431"/>
        <v/>
      </c>
      <c r="S1990" s="92" t="str">
        <f t="shared" si="432"/>
        <v/>
      </c>
      <c r="T1990" s="92" t="str">
        <f t="shared" si="433"/>
        <v/>
      </c>
      <c r="U1990" s="94" t="str">
        <f t="shared" si="426"/>
        <v/>
      </c>
      <c r="V1990" s="95" t="str">
        <f t="shared" si="427"/>
        <v/>
      </c>
      <c r="W1990" s="95" t="str">
        <f t="shared" si="434"/>
        <v/>
      </c>
      <c r="X1990" s="96" t="str">
        <f t="shared" si="435"/>
        <v/>
      </c>
    </row>
    <row r="1991" spans="1:24" ht="14.4" x14ac:dyDescent="0.3">
      <c r="A1991" s="13"/>
      <c r="B1991" s="13"/>
      <c r="C1991" s="13"/>
      <c r="D1991" s="10"/>
      <c r="E1991" s="66"/>
      <c r="J1991" s="88" t="str">
        <f t="shared" si="423"/>
        <v/>
      </c>
      <c r="K1991" s="89" t="str">
        <f t="shared" ca="1" si="424"/>
        <v/>
      </c>
      <c r="L1991" s="88" t="str">
        <f t="shared" si="428"/>
        <v/>
      </c>
      <c r="M1991" s="90" t="str">
        <f ca="1">IF(J1991="","",VALUE(LEFT(OFFSET($E$7,$H$13*($J1991-1),0),MAX(ISNUMBER(VALUE(MID(OFFSET($E$7,$H$13*($J1991-1),0),{1,2,3,4,5,6,7,8,9},1)))*{1,2,3,4,5,6,7,8,9}))))</f>
        <v/>
      </c>
      <c r="N1991" s="90" t="str">
        <f t="shared" ref="N1991:N2054" ca="1" si="436">IF(M1991="","",CONVERT(M1991,LEFT(Temp_unit,1),"C"))</f>
        <v/>
      </c>
      <c r="O1991" s="91" t="str">
        <f t="shared" si="429"/>
        <v/>
      </c>
      <c r="P1991" s="91" t="str">
        <f t="shared" si="430"/>
        <v/>
      </c>
      <c r="Q1991" s="92" t="str">
        <f t="shared" si="425"/>
        <v/>
      </c>
      <c r="R1991" s="92" t="str">
        <f t="shared" si="431"/>
        <v/>
      </c>
      <c r="S1991" s="92" t="str">
        <f t="shared" si="432"/>
        <v/>
      </c>
      <c r="T1991" s="92" t="str">
        <f t="shared" si="433"/>
        <v/>
      </c>
      <c r="U1991" s="94" t="str">
        <f t="shared" si="426"/>
        <v/>
      </c>
      <c r="V1991" s="95" t="str">
        <f t="shared" si="427"/>
        <v/>
      </c>
      <c r="W1991" s="95" t="str">
        <f t="shared" si="434"/>
        <v/>
      </c>
      <c r="X1991" s="96" t="str">
        <f t="shared" si="435"/>
        <v/>
      </c>
    </row>
    <row r="1992" spans="1:24" ht="14.4" x14ac:dyDescent="0.3">
      <c r="A1992" s="13"/>
      <c r="B1992" s="13"/>
      <c r="C1992" s="13"/>
      <c r="D1992" s="10"/>
      <c r="E1992" s="66"/>
      <c r="J1992" s="88" t="str">
        <f t="shared" ref="J1992:J2055" si="437">IF(J1991="","",IF(J1991+1&gt;$H$8/$H$13,"",J1991+1))</f>
        <v/>
      </c>
      <c r="K1992" s="89" t="str">
        <f t="shared" ref="K1992:K2055" ca="1" si="438">IF(J1992="","",OFFSET($D$7,$H$13*($J1992-1),0))</f>
        <v/>
      </c>
      <c r="L1992" s="88" t="str">
        <f t="shared" si="428"/>
        <v/>
      </c>
      <c r="M1992" s="90" t="str">
        <f ca="1">IF(J1992="","",VALUE(LEFT(OFFSET($E$7,$H$13*($J1992-1),0),MAX(ISNUMBER(VALUE(MID(OFFSET($E$7,$H$13*($J1992-1),0),{1,2,3,4,5,6,7,8,9},1)))*{1,2,3,4,5,6,7,8,9}))))</f>
        <v/>
      </c>
      <c r="N1992" s="90" t="str">
        <f t="shared" ca="1" si="436"/>
        <v/>
      </c>
      <c r="O1992" s="91" t="str">
        <f t="shared" si="429"/>
        <v/>
      </c>
      <c r="P1992" s="91" t="str">
        <f t="shared" si="430"/>
        <v/>
      </c>
      <c r="Q1992" s="92" t="str">
        <f t="shared" ref="Q1992:Q2055" si="439">IF(J1992="","",IF(N1992&lt;Temp_min,0,N1992*M_a+M_b))</f>
        <v/>
      </c>
      <c r="R1992" s="92" t="str">
        <f t="shared" si="431"/>
        <v/>
      </c>
      <c r="S1992" s="92" t="str">
        <f t="shared" si="432"/>
        <v/>
      </c>
      <c r="T1992" s="92" t="str">
        <f t="shared" si="433"/>
        <v/>
      </c>
      <c r="U1992" s="94" t="str">
        <f t="shared" ref="U1992:U2055" si="440">IF(J1992="","",MIN(U1991+T1992,M_maxlcfu))</f>
        <v/>
      </c>
      <c r="V1992" s="95" t="str">
        <f t="shared" ref="V1992:V2055" si="441">IF(J1992="","",IF(N1992&lt;Temp_min,0,((N1992-M_tmin)/(Pref_temp-M_tmin))^2))</f>
        <v/>
      </c>
      <c r="W1992" s="95" t="str">
        <f t="shared" si="434"/>
        <v/>
      </c>
      <c r="X1992" s="96" t="str">
        <f t="shared" si="435"/>
        <v/>
      </c>
    </row>
    <row r="1993" spans="1:24" ht="14.4" x14ac:dyDescent="0.3">
      <c r="A1993" s="13"/>
      <c r="B1993" s="13"/>
      <c r="C1993" s="13"/>
      <c r="D1993" s="10"/>
      <c r="E1993" s="66"/>
      <c r="J1993" s="88" t="str">
        <f t="shared" si="437"/>
        <v/>
      </c>
      <c r="K1993" s="89" t="str">
        <f t="shared" ca="1" si="438"/>
        <v/>
      </c>
      <c r="L1993" s="88" t="str">
        <f t="shared" ref="L1993:L2056" si="442">IF(J1993="","",K1993-K1992)</f>
        <v/>
      </c>
      <c r="M1993" s="90" t="str">
        <f ca="1">IF(J1993="","",VALUE(LEFT(OFFSET($E$7,$H$13*($J1993-1),0),MAX(ISNUMBER(VALUE(MID(OFFSET($E$7,$H$13*($J1993-1),0),{1,2,3,4,5,6,7,8,9},1)))*{1,2,3,4,5,6,7,8,9}))))</f>
        <v/>
      </c>
      <c r="N1993" s="90" t="str">
        <f t="shared" ca="1" si="436"/>
        <v/>
      </c>
      <c r="O1993" s="91" t="str">
        <f t="shared" ref="O1993:O2056" si="443">IF(J1993="","",$K1993-$K$7)</f>
        <v/>
      </c>
      <c r="P1993" s="91" t="str">
        <f t="shared" ref="P1993:P2056" si="444">IF(J1993="","",P1992+L1993*N1993)</f>
        <v/>
      </c>
      <c r="Q1993" s="92" t="str">
        <f t="shared" si="439"/>
        <v/>
      </c>
      <c r="R1993" s="92" t="str">
        <f t="shared" ref="R1993:R2056" si="445">IF(J1993="","",Q1993^2)</f>
        <v/>
      </c>
      <c r="S1993" s="92" t="str">
        <f t="shared" ref="S1993:S2056" si="446">IF(J1993="","",R1993/2.301)</f>
        <v/>
      </c>
      <c r="T1993" s="92" t="str">
        <f t="shared" ref="T1993:T2056" si="447">IF(J1993="","",S1993*24*(K1993-K1992))</f>
        <v/>
      </c>
      <c r="U1993" s="94" t="str">
        <f t="shared" si="440"/>
        <v/>
      </c>
      <c r="V1993" s="95" t="str">
        <f t="shared" si="441"/>
        <v/>
      </c>
      <c r="W1993" s="95" t="str">
        <f t="shared" ref="W1993:W2056" si="448">IF(J1993="","",V1993*(K1993-K1992))</f>
        <v/>
      </c>
      <c r="X1993" s="96" t="str">
        <f t="shared" ref="X1993:X2056" si="449">IF(J1993="","",X1992-W1993)</f>
        <v/>
      </c>
    </row>
    <row r="1994" spans="1:24" ht="14.4" x14ac:dyDescent="0.3">
      <c r="A1994" s="13"/>
      <c r="B1994" s="13"/>
      <c r="C1994" s="13"/>
      <c r="D1994" s="10"/>
      <c r="E1994" s="66"/>
      <c r="J1994" s="88" t="str">
        <f t="shared" si="437"/>
        <v/>
      </c>
      <c r="K1994" s="89" t="str">
        <f t="shared" ca="1" si="438"/>
        <v/>
      </c>
      <c r="L1994" s="88" t="str">
        <f t="shared" si="442"/>
        <v/>
      </c>
      <c r="M1994" s="90" t="str">
        <f ca="1">IF(J1994="","",VALUE(LEFT(OFFSET($E$7,$H$13*($J1994-1),0),MAX(ISNUMBER(VALUE(MID(OFFSET($E$7,$H$13*($J1994-1),0),{1,2,3,4,5,6,7,8,9},1)))*{1,2,3,4,5,6,7,8,9}))))</f>
        <v/>
      </c>
      <c r="N1994" s="90" t="str">
        <f t="shared" ca="1" si="436"/>
        <v/>
      </c>
      <c r="O1994" s="91" t="str">
        <f t="shared" si="443"/>
        <v/>
      </c>
      <c r="P1994" s="91" t="str">
        <f t="shared" si="444"/>
        <v/>
      </c>
      <c r="Q1994" s="92" t="str">
        <f t="shared" si="439"/>
        <v/>
      </c>
      <c r="R1994" s="92" t="str">
        <f t="shared" si="445"/>
        <v/>
      </c>
      <c r="S1994" s="92" t="str">
        <f t="shared" si="446"/>
        <v/>
      </c>
      <c r="T1994" s="92" t="str">
        <f t="shared" si="447"/>
        <v/>
      </c>
      <c r="U1994" s="94" t="str">
        <f t="shared" si="440"/>
        <v/>
      </c>
      <c r="V1994" s="95" t="str">
        <f t="shared" si="441"/>
        <v/>
      </c>
      <c r="W1994" s="95" t="str">
        <f t="shared" si="448"/>
        <v/>
      </c>
      <c r="X1994" s="96" t="str">
        <f t="shared" si="449"/>
        <v/>
      </c>
    </row>
    <row r="1995" spans="1:24" ht="14.4" x14ac:dyDescent="0.3">
      <c r="A1995" s="13"/>
      <c r="B1995" s="13"/>
      <c r="C1995" s="13"/>
      <c r="D1995" s="10"/>
      <c r="E1995" s="66"/>
      <c r="J1995" s="88" t="str">
        <f t="shared" si="437"/>
        <v/>
      </c>
      <c r="K1995" s="89" t="str">
        <f t="shared" ca="1" si="438"/>
        <v/>
      </c>
      <c r="L1995" s="88" t="str">
        <f t="shared" si="442"/>
        <v/>
      </c>
      <c r="M1995" s="90" t="str">
        <f ca="1">IF(J1995="","",VALUE(LEFT(OFFSET($E$7,$H$13*($J1995-1),0),MAX(ISNUMBER(VALUE(MID(OFFSET($E$7,$H$13*($J1995-1),0),{1,2,3,4,5,6,7,8,9},1)))*{1,2,3,4,5,6,7,8,9}))))</f>
        <v/>
      </c>
      <c r="N1995" s="90" t="str">
        <f t="shared" ca="1" si="436"/>
        <v/>
      </c>
      <c r="O1995" s="91" t="str">
        <f t="shared" si="443"/>
        <v/>
      </c>
      <c r="P1995" s="91" t="str">
        <f t="shared" si="444"/>
        <v/>
      </c>
      <c r="Q1995" s="92" t="str">
        <f t="shared" si="439"/>
        <v/>
      </c>
      <c r="R1995" s="92" t="str">
        <f t="shared" si="445"/>
        <v/>
      </c>
      <c r="S1995" s="92" t="str">
        <f t="shared" si="446"/>
        <v/>
      </c>
      <c r="T1995" s="92" t="str">
        <f t="shared" si="447"/>
        <v/>
      </c>
      <c r="U1995" s="94" t="str">
        <f t="shared" si="440"/>
        <v/>
      </c>
      <c r="V1995" s="95" t="str">
        <f t="shared" si="441"/>
        <v/>
      </c>
      <c r="W1995" s="95" t="str">
        <f t="shared" si="448"/>
        <v/>
      </c>
      <c r="X1995" s="96" t="str">
        <f t="shared" si="449"/>
        <v/>
      </c>
    </row>
    <row r="1996" spans="1:24" ht="14.4" x14ac:dyDescent="0.3">
      <c r="A1996" s="13"/>
      <c r="B1996" s="13"/>
      <c r="C1996" s="13"/>
      <c r="D1996" s="10"/>
      <c r="E1996" s="66"/>
      <c r="J1996" s="88" t="str">
        <f t="shared" si="437"/>
        <v/>
      </c>
      <c r="K1996" s="89" t="str">
        <f t="shared" ca="1" si="438"/>
        <v/>
      </c>
      <c r="L1996" s="88" t="str">
        <f t="shared" si="442"/>
        <v/>
      </c>
      <c r="M1996" s="90" t="str">
        <f ca="1">IF(J1996="","",VALUE(LEFT(OFFSET($E$7,$H$13*($J1996-1),0),MAX(ISNUMBER(VALUE(MID(OFFSET($E$7,$H$13*($J1996-1),0),{1,2,3,4,5,6,7,8,9},1)))*{1,2,3,4,5,6,7,8,9}))))</f>
        <v/>
      </c>
      <c r="N1996" s="90" t="str">
        <f t="shared" ca="1" si="436"/>
        <v/>
      </c>
      <c r="O1996" s="91" t="str">
        <f t="shared" si="443"/>
        <v/>
      </c>
      <c r="P1996" s="91" t="str">
        <f t="shared" si="444"/>
        <v/>
      </c>
      <c r="Q1996" s="92" t="str">
        <f t="shared" si="439"/>
        <v/>
      </c>
      <c r="R1996" s="92" t="str">
        <f t="shared" si="445"/>
        <v/>
      </c>
      <c r="S1996" s="92" t="str">
        <f t="shared" si="446"/>
        <v/>
      </c>
      <c r="T1996" s="92" t="str">
        <f t="shared" si="447"/>
        <v/>
      </c>
      <c r="U1996" s="94" t="str">
        <f t="shared" si="440"/>
        <v/>
      </c>
      <c r="V1996" s="95" t="str">
        <f t="shared" si="441"/>
        <v/>
      </c>
      <c r="W1996" s="95" t="str">
        <f t="shared" si="448"/>
        <v/>
      </c>
      <c r="X1996" s="96" t="str">
        <f t="shared" si="449"/>
        <v/>
      </c>
    </row>
    <row r="1997" spans="1:24" ht="14.4" x14ac:dyDescent="0.3">
      <c r="A1997" s="13"/>
      <c r="B1997" s="13"/>
      <c r="C1997" s="13"/>
      <c r="D1997" s="10"/>
      <c r="E1997" s="66"/>
      <c r="J1997" s="88" t="str">
        <f t="shared" si="437"/>
        <v/>
      </c>
      <c r="K1997" s="89" t="str">
        <f t="shared" ca="1" si="438"/>
        <v/>
      </c>
      <c r="L1997" s="88" t="str">
        <f t="shared" si="442"/>
        <v/>
      </c>
      <c r="M1997" s="90" t="str">
        <f ca="1">IF(J1997="","",VALUE(LEFT(OFFSET($E$7,$H$13*($J1997-1),0),MAX(ISNUMBER(VALUE(MID(OFFSET($E$7,$H$13*($J1997-1),0),{1,2,3,4,5,6,7,8,9},1)))*{1,2,3,4,5,6,7,8,9}))))</f>
        <v/>
      </c>
      <c r="N1997" s="90" t="str">
        <f t="shared" ca="1" si="436"/>
        <v/>
      </c>
      <c r="O1997" s="91" t="str">
        <f t="shared" si="443"/>
        <v/>
      </c>
      <c r="P1997" s="91" t="str">
        <f t="shared" si="444"/>
        <v/>
      </c>
      <c r="Q1997" s="92" t="str">
        <f t="shared" si="439"/>
        <v/>
      </c>
      <c r="R1997" s="92" t="str">
        <f t="shared" si="445"/>
        <v/>
      </c>
      <c r="S1997" s="92" t="str">
        <f t="shared" si="446"/>
        <v/>
      </c>
      <c r="T1997" s="92" t="str">
        <f t="shared" si="447"/>
        <v/>
      </c>
      <c r="U1997" s="94" t="str">
        <f t="shared" si="440"/>
        <v/>
      </c>
      <c r="V1997" s="95" t="str">
        <f t="shared" si="441"/>
        <v/>
      </c>
      <c r="W1997" s="95" t="str">
        <f t="shared" si="448"/>
        <v/>
      </c>
      <c r="X1997" s="96" t="str">
        <f t="shared" si="449"/>
        <v/>
      </c>
    </row>
    <row r="1998" spans="1:24" ht="14.4" x14ac:dyDescent="0.3">
      <c r="A1998" s="13"/>
      <c r="B1998" s="13"/>
      <c r="C1998" s="13"/>
      <c r="D1998" s="10"/>
      <c r="E1998" s="66"/>
      <c r="J1998" s="88" t="str">
        <f t="shared" si="437"/>
        <v/>
      </c>
      <c r="K1998" s="89" t="str">
        <f t="shared" ca="1" si="438"/>
        <v/>
      </c>
      <c r="L1998" s="88" t="str">
        <f t="shared" si="442"/>
        <v/>
      </c>
      <c r="M1998" s="90" t="str">
        <f ca="1">IF(J1998="","",VALUE(LEFT(OFFSET($E$7,$H$13*($J1998-1),0),MAX(ISNUMBER(VALUE(MID(OFFSET($E$7,$H$13*($J1998-1),0),{1,2,3,4,5,6,7,8,9},1)))*{1,2,3,4,5,6,7,8,9}))))</f>
        <v/>
      </c>
      <c r="N1998" s="90" t="str">
        <f t="shared" ca="1" si="436"/>
        <v/>
      </c>
      <c r="O1998" s="91" t="str">
        <f t="shared" si="443"/>
        <v/>
      </c>
      <c r="P1998" s="91" t="str">
        <f t="shared" si="444"/>
        <v/>
      </c>
      <c r="Q1998" s="92" t="str">
        <f t="shared" si="439"/>
        <v/>
      </c>
      <c r="R1998" s="92" t="str">
        <f t="shared" si="445"/>
        <v/>
      </c>
      <c r="S1998" s="92" t="str">
        <f t="shared" si="446"/>
        <v/>
      </c>
      <c r="T1998" s="92" t="str">
        <f t="shared" si="447"/>
        <v/>
      </c>
      <c r="U1998" s="94" t="str">
        <f t="shared" si="440"/>
        <v/>
      </c>
      <c r="V1998" s="95" t="str">
        <f t="shared" si="441"/>
        <v/>
      </c>
      <c r="W1998" s="95" t="str">
        <f t="shared" si="448"/>
        <v/>
      </c>
      <c r="X1998" s="96" t="str">
        <f t="shared" si="449"/>
        <v/>
      </c>
    </row>
    <row r="1999" spans="1:24" ht="14.4" x14ac:dyDescent="0.3">
      <c r="A1999" s="13"/>
      <c r="B1999" s="13"/>
      <c r="C1999" s="13"/>
      <c r="D1999" s="10"/>
      <c r="E1999" s="66"/>
      <c r="J1999" s="88" t="str">
        <f t="shared" si="437"/>
        <v/>
      </c>
      <c r="K1999" s="89" t="str">
        <f t="shared" ca="1" si="438"/>
        <v/>
      </c>
      <c r="L1999" s="88" t="str">
        <f t="shared" si="442"/>
        <v/>
      </c>
      <c r="M1999" s="90" t="str">
        <f ca="1">IF(J1999="","",VALUE(LEFT(OFFSET($E$7,$H$13*($J1999-1),0),MAX(ISNUMBER(VALUE(MID(OFFSET($E$7,$H$13*($J1999-1),0),{1,2,3,4,5,6,7,8,9},1)))*{1,2,3,4,5,6,7,8,9}))))</f>
        <v/>
      </c>
      <c r="N1999" s="90" t="str">
        <f t="shared" ca="1" si="436"/>
        <v/>
      </c>
      <c r="O1999" s="91" t="str">
        <f t="shared" si="443"/>
        <v/>
      </c>
      <c r="P1999" s="91" t="str">
        <f t="shared" si="444"/>
        <v/>
      </c>
      <c r="Q1999" s="92" t="str">
        <f t="shared" si="439"/>
        <v/>
      </c>
      <c r="R1999" s="92" t="str">
        <f t="shared" si="445"/>
        <v/>
      </c>
      <c r="S1999" s="92" t="str">
        <f t="shared" si="446"/>
        <v/>
      </c>
      <c r="T1999" s="92" t="str">
        <f t="shared" si="447"/>
        <v/>
      </c>
      <c r="U1999" s="94" t="str">
        <f t="shared" si="440"/>
        <v/>
      </c>
      <c r="V1999" s="95" t="str">
        <f t="shared" si="441"/>
        <v/>
      </c>
      <c r="W1999" s="95" t="str">
        <f t="shared" si="448"/>
        <v/>
      </c>
      <c r="X1999" s="96" t="str">
        <f t="shared" si="449"/>
        <v/>
      </c>
    </row>
    <row r="2000" spans="1:24" ht="14.4" x14ac:dyDescent="0.3">
      <c r="A2000" s="13"/>
      <c r="B2000" s="13"/>
      <c r="C2000" s="13"/>
      <c r="D2000" s="10"/>
      <c r="E2000" s="66"/>
      <c r="J2000" s="88" t="str">
        <f t="shared" si="437"/>
        <v/>
      </c>
      <c r="K2000" s="89" t="str">
        <f t="shared" ca="1" si="438"/>
        <v/>
      </c>
      <c r="L2000" s="88" t="str">
        <f t="shared" si="442"/>
        <v/>
      </c>
      <c r="M2000" s="90" t="str">
        <f ca="1">IF(J2000="","",VALUE(LEFT(OFFSET($E$7,$H$13*($J2000-1),0),MAX(ISNUMBER(VALUE(MID(OFFSET($E$7,$H$13*($J2000-1),0),{1,2,3,4,5,6,7,8,9},1)))*{1,2,3,4,5,6,7,8,9}))))</f>
        <v/>
      </c>
      <c r="N2000" s="90" t="str">
        <f t="shared" ca="1" si="436"/>
        <v/>
      </c>
      <c r="O2000" s="91" t="str">
        <f t="shared" si="443"/>
        <v/>
      </c>
      <c r="P2000" s="91" t="str">
        <f t="shared" si="444"/>
        <v/>
      </c>
      <c r="Q2000" s="92" t="str">
        <f t="shared" si="439"/>
        <v/>
      </c>
      <c r="R2000" s="92" t="str">
        <f t="shared" si="445"/>
        <v/>
      </c>
      <c r="S2000" s="92" t="str">
        <f t="shared" si="446"/>
        <v/>
      </c>
      <c r="T2000" s="92" t="str">
        <f t="shared" si="447"/>
        <v/>
      </c>
      <c r="U2000" s="94" t="str">
        <f t="shared" si="440"/>
        <v/>
      </c>
      <c r="V2000" s="95" t="str">
        <f t="shared" si="441"/>
        <v/>
      </c>
      <c r="W2000" s="95" t="str">
        <f t="shared" si="448"/>
        <v/>
      </c>
      <c r="X2000" s="96" t="str">
        <f t="shared" si="449"/>
        <v/>
      </c>
    </row>
    <row r="2001" spans="1:24" ht="14.4" x14ac:dyDescent="0.3">
      <c r="A2001" s="13"/>
      <c r="B2001" s="13"/>
      <c r="C2001" s="13"/>
      <c r="D2001" s="10"/>
      <c r="E2001" s="66"/>
      <c r="J2001" s="88" t="str">
        <f t="shared" si="437"/>
        <v/>
      </c>
      <c r="K2001" s="89" t="str">
        <f t="shared" ca="1" si="438"/>
        <v/>
      </c>
      <c r="L2001" s="88" t="str">
        <f t="shared" si="442"/>
        <v/>
      </c>
      <c r="M2001" s="90" t="str">
        <f ca="1">IF(J2001="","",VALUE(LEFT(OFFSET($E$7,$H$13*($J2001-1),0),MAX(ISNUMBER(VALUE(MID(OFFSET($E$7,$H$13*($J2001-1),0),{1,2,3,4,5,6,7,8,9},1)))*{1,2,3,4,5,6,7,8,9}))))</f>
        <v/>
      </c>
      <c r="N2001" s="90" t="str">
        <f t="shared" ca="1" si="436"/>
        <v/>
      </c>
      <c r="O2001" s="91" t="str">
        <f t="shared" si="443"/>
        <v/>
      </c>
      <c r="P2001" s="91" t="str">
        <f t="shared" si="444"/>
        <v/>
      </c>
      <c r="Q2001" s="92" t="str">
        <f t="shared" si="439"/>
        <v/>
      </c>
      <c r="R2001" s="92" t="str">
        <f t="shared" si="445"/>
        <v/>
      </c>
      <c r="S2001" s="92" t="str">
        <f t="shared" si="446"/>
        <v/>
      </c>
      <c r="T2001" s="92" t="str">
        <f t="shared" si="447"/>
        <v/>
      </c>
      <c r="U2001" s="94" t="str">
        <f t="shared" si="440"/>
        <v/>
      </c>
      <c r="V2001" s="95" t="str">
        <f t="shared" si="441"/>
        <v/>
      </c>
      <c r="W2001" s="95" t="str">
        <f t="shared" si="448"/>
        <v/>
      </c>
      <c r="X2001" s="96" t="str">
        <f t="shared" si="449"/>
        <v/>
      </c>
    </row>
    <row r="2002" spans="1:24" ht="14.4" x14ac:dyDescent="0.3">
      <c r="A2002" s="13"/>
      <c r="B2002" s="13"/>
      <c r="C2002" s="13"/>
      <c r="D2002" s="10"/>
      <c r="E2002" s="66"/>
      <c r="J2002" s="88" t="str">
        <f t="shared" si="437"/>
        <v/>
      </c>
      <c r="K2002" s="89" t="str">
        <f t="shared" ca="1" si="438"/>
        <v/>
      </c>
      <c r="L2002" s="88" t="str">
        <f t="shared" si="442"/>
        <v/>
      </c>
      <c r="M2002" s="90" t="str">
        <f ca="1">IF(J2002="","",VALUE(LEFT(OFFSET($E$7,$H$13*($J2002-1),0),MAX(ISNUMBER(VALUE(MID(OFFSET($E$7,$H$13*($J2002-1),0),{1,2,3,4,5,6,7,8,9},1)))*{1,2,3,4,5,6,7,8,9}))))</f>
        <v/>
      </c>
      <c r="N2002" s="90" t="str">
        <f t="shared" ca="1" si="436"/>
        <v/>
      </c>
      <c r="O2002" s="91" t="str">
        <f t="shared" si="443"/>
        <v/>
      </c>
      <c r="P2002" s="91" t="str">
        <f t="shared" si="444"/>
        <v/>
      </c>
      <c r="Q2002" s="92" t="str">
        <f t="shared" si="439"/>
        <v/>
      </c>
      <c r="R2002" s="92" t="str">
        <f t="shared" si="445"/>
        <v/>
      </c>
      <c r="S2002" s="92" t="str">
        <f t="shared" si="446"/>
        <v/>
      </c>
      <c r="T2002" s="92" t="str">
        <f t="shared" si="447"/>
        <v/>
      </c>
      <c r="U2002" s="94" t="str">
        <f t="shared" si="440"/>
        <v/>
      </c>
      <c r="V2002" s="95" t="str">
        <f t="shared" si="441"/>
        <v/>
      </c>
      <c r="W2002" s="95" t="str">
        <f t="shared" si="448"/>
        <v/>
      </c>
      <c r="X2002" s="96" t="str">
        <f t="shared" si="449"/>
        <v/>
      </c>
    </row>
    <row r="2003" spans="1:24" ht="14.4" x14ac:dyDescent="0.3">
      <c r="A2003" s="13"/>
      <c r="B2003" s="13"/>
      <c r="C2003" s="13"/>
      <c r="D2003" s="10"/>
      <c r="E2003" s="66"/>
      <c r="J2003" s="88" t="str">
        <f t="shared" si="437"/>
        <v/>
      </c>
      <c r="K2003" s="89" t="str">
        <f t="shared" ca="1" si="438"/>
        <v/>
      </c>
      <c r="L2003" s="88" t="str">
        <f t="shared" si="442"/>
        <v/>
      </c>
      <c r="M2003" s="90" t="str">
        <f ca="1">IF(J2003="","",VALUE(LEFT(OFFSET($E$7,$H$13*($J2003-1),0),MAX(ISNUMBER(VALUE(MID(OFFSET($E$7,$H$13*($J2003-1),0),{1,2,3,4,5,6,7,8,9},1)))*{1,2,3,4,5,6,7,8,9}))))</f>
        <v/>
      </c>
      <c r="N2003" s="90" t="str">
        <f t="shared" ca="1" si="436"/>
        <v/>
      </c>
      <c r="O2003" s="91" t="str">
        <f t="shared" si="443"/>
        <v/>
      </c>
      <c r="P2003" s="91" t="str">
        <f t="shared" si="444"/>
        <v/>
      </c>
      <c r="Q2003" s="92" t="str">
        <f t="shared" si="439"/>
        <v/>
      </c>
      <c r="R2003" s="92" t="str">
        <f t="shared" si="445"/>
        <v/>
      </c>
      <c r="S2003" s="92" t="str">
        <f t="shared" si="446"/>
        <v/>
      </c>
      <c r="T2003" s="92" t="str">
        <f t="shared" si="447"/>
        <v/>
      </c>
      <c r="U2003" s="94" t="str">
        <f t="shared" si="440"/>
        <v/>
      </c>
      <c r="V2003" s="95" t="str">
        <f t="shared" si="441"/>
        <v/>
      </c>
      <c r="W2003" s="95" t="str">
        <f t="shared" si="448"/>
        <v/>
      </c>
      <c r="X2003" s="96" t="str">
        <f t="shared" si="449"/>
        <v/>
      </c>
    </row>
    <row r="2004" spans="1:24" ht="14.4" x14ac:dyDescent="0.3">
      <c r="A2004" s="13"/>
      <c r="B2004" s="13"/>
      <c r="C2004" s="13"/>
      <c r="D2004" s="10"/>
      <c r="E2004" s="66"/>
      <c r="J2004" s="88" t="str">
        <f t="shared" si="437"/>
        <v/>
      </c>
      <c r="K2004" s="89" t="str">
        <f t="shared" ca="1" si="438"/>
        <v/>
      </c>
      <c r="L2004" s="88" t="str">
        <f t="shared" si="442"/>
        <v/>
      </c>
      <c r="M2004" s="90" t="str">
        <f ca="1">IF(J2004="","",VALUE(LEFT(OFFSET($E$7,$H$13*($J2004-1),0),MAX(ISNUMBER(VALUE(MID(OFFSET($E$7,$H$13*($J2004-1),0),{1,2,3,4,5,6,7,8,9},1)))*{1,2,3,4,5,6,7,8,9}))))</f>
        <v/>
      </c>
      <c r="N2004" s="90" t="str">
        <f t="shared" ca="1" si="436"/>
        <v/>
      </c>
      <c r="O2004" s="91" t="str">
        <f t="shared" si="443"/>
        <v/>
      </c>
      <c r="P2004" s="91" t="str">
        <f t="shared" si="444"/>
        <v/>
      </c>
      <c r="Q2004" s="92" t="str">
        <f t="shared" si="439"/>
        <v/>
      </c>
      <c r="R2004" s="92" t="str">
        <f t="shared" si="445"/>
        <v/>
      </c>
      <c r="S2004" s="92" t="str">
        <f t="shared" si="446"/>
        <v/>
      </c>
      <c r="T2004" s="92" t="str">
        <f t="shared" si="447"/>
        <v/>
      </c>
      <c r="U2004" s="94" t="str">
        <f t="shared" si="440"/>
        <v/>
      </c>
      <c r="V2004" s="95" t="str">
        <f t="shared" si="441"/>
        <v/>
      </c>
      <c r="W2004" s="95" t="str">
        <f t="shared" si="448"/>
        <v/>
      </c>
      <c r="X2004" s="96" t="str">
        <f t="shared" si="449"/>
        <v/>
      </c>
    </row>
    <row r="2005" spans="1:24" ht="14.4" x14ac:dyDescent="0.3">
      <c r="A2005" s="13"/>
      <c r="B2005" s="13"/>
      <c r="C2005" s="13"/>
      <c r="D2005" s="10"/>
      <c r="E2005" s="66"/>
      <c r="J2005" s="88" t="str">
        <f t="shared" si="437"/>
        <v/>
      </c>
      <c r="K2005" s="89" t="str">
        <f t="shared" ca="1" si="438"/>
        <v/>
      </c>
      <c r="L2005" s="88" t="str">
        <f t="shared" si="442"/>
        <v/>
      </c>
      <c r="M2005" s="90" t="str">
        <f ca="1">IF(J2005="","",VALUE(LEFT(OFFSET($E$7,$H$13*($J2005-1),0),MAX(ISNUMBER(VALUE(MID(OFFSET($E$7,$H$13*($J2005-1),0),{1,2,3,4,5,6,7,8,9},1)))*{1,2,3,4,5,6,7,8,9}))))</f>
        <v/>
      </c>
      <c r="N2005" s="90" t="str">
        <f t="shared" ca="1" si="436"/>
        <v/>
      </c>
      <c r="O2005" s="91" t="str">
        <f t="shared" si="443"/>
        <v/>
      </c>
      <c r="P2005" s="91" t="str">
        <f t="shared" si="444"/>
        <v/>
      </c>
      <c r="Q2005" s="92" t="str">
        <f t="shared" si="439"/>
        <v/>
      </c>
      <c r="R2005" s="92" t="str">
        <f t="shared" si="445"/>
        <v/>
      </c>
      <c r="S2005" s="92" t="str">
        <f t="shared" si="446"/>
        <v/>
      </c>
      <c r="T2005" s="92" t="str">
        <f t="shared" si="447"/>
        <v/>
      </c>
      <c r="U2005" s="94" t="str">
        <f t="shared" si="440"/>
        <v/>
      </c>
      <c r="V2005" s="95" t="str">
        <f t="shared" si="441"/>
        <v/>
      </c>
      <c r="W2005" s="95" t="str">
        <f t="shared" si="448"/>
        <v/>
      </c>
      <c r="X2005" s="96" t="str">
        <f t="shared" si="449"/>
        <v/>
      </c>
    </row>
    <row r="2006" spans="1:24" ht="14.4" x14ac:dyDescent="0.3">
      <c r="A2006" s="13"/>
      <c r="B2006" s="13"/>
      <c r="C2006" s="13"/>
      <c r="D2006" s="10"/>
      <c r="E2006" s="66"/>
      <c r="J2006" s="88" t="str">
        <f t="shared" si="437"/>
        <v/>
      </c>
      <c r="K2006" s="89" t="str">
        <f t="shared" ca="1" si="438"/>
        <v/>
      </c>
      <c r="L2006" s="88" t="str">
        <f t="shared" si="442"/>
        <v/>
      </c>
      <c r="M2006" s="90" t="str">
        <f ca="1">IF(J2006="","",VALUE(LEFT(OFFSET($E$7,$H$13*($J2006-1),0),MAX(ISNUMBER(VALUE(MID(OFFSET($E$7,$H$13*($J2006-1),0),{1,2,3,4,5,6,7,8,9},1)))*{1,2,3,4,5,6,7,8,9}))))</f>
        <v/>
      </c>
      <c r="N2006" s="90" t="str">
        <f t="shared" ca="1" si="436"/>
        <v/>
      </c>
      <c r="O2006" s="91" t="str">
        <f t="shared" si="443"/>
        <v/>
      </c>
      <c r="P2006" s="91" t="str">
        <f t="shared" si="444"/>
        <v/>
      </c>
      <c r="Q2006" s="92" t="str">
        <f t="shared" si="439"/>
        <v/>
      </c>
      <c r="R2006" s="92" t="str">
        <f t="shared" si="445"/>
        <v/>
      </c>
      <c r="S2006" s="92" t="str">
        <f t="shared" si="446"/>
        <v/>
      </c>
      <c r="T2006" s="92" t="str">
        <f t="shared" si="447"/>
        <v/>
      </c>
      <c r="U2006" s="94" t="str">
        <f t="shared" si="440"/>
        <v/>
      </c>
      <c r="V2006" s="95" t="str">
        <f t="shared" si="441"/>
        <v/>
      </c>
      <c r="W2006" s="95" t="str">
        <f t="shared" si="448"/>
        <v/>
      </c>
      <c r="X2006" s="96" t="str">
        <f t="shared" si="449"/>
        <v/>
      </c>
    </row>
    <row r="2007" spans="1:24" ht="14.4" x14ac:dyDescent="0.3">
      <c r="A2007" s="13"/>
      <c r="B2007" s="13"/>
      <c r="C2007" s="13"/>
      <c r="D2007" s="10"/>
      <c r="E2007" s="66"/>
      <c r="J2007" s="88" t="str">
        <f t="shared" si="437"/>
        <v/>
      </c>
      <c r="K2007" s="89" t="str">
        <f t="shared" ca="1" si="438"/>
        <v/>
      </c>
      <c r="L2007" s="88" t="str">
        <f t="shared" si="442"/>
        <v/>
      </c>
      <c r="M2007" s="90" t="str">
        <f ca="1">IF(J2007="","",VALUE(LEFT(OFFSET($E$7,$H$13*($J2007-1),0),MAX(ISNUMBER(VALUE(MID(OFFSET($E$7,$H$13*($J2007-1),0),{1,2,3,4,5,6,7,8,9},1)))*{1,2,3,4,5,6,7,8,9}))))</f>
        <v/>
      </c>
      <c r="N2007" s="90" t="str">
        <f t="shared" ca="1" si="436"/>
        <v/>
      </c>
      <c r="O2007" s="91" t="str">
        <f t="shared" si="443"/>
        <v/>
      </c>
      <c r="P2007" s="91" t="str">
        <f t="shared" si="444"/>
        <v/>
      </c>
      <c r="Q2007" s="92" t="str">
        <f t="shared" si="439"/>
        <v/>
      </c>
      <c r="R2007" s="92" t="str">
        <f t="shared" si="445"/>
        <v/>
      </c>
      <c r="S2007" s="92" t="str">
        <f t="shared" si="446"/>
        <v/>
      </c>
      <c r="T2007" s="92" t="str">
        <f t="shared" si="447"/>
        <v/>
      </c>
      <c r="U2007" s="94" t="str">
        <f t="shared" si="440"/>
        <v/>
      </c>
      <c r="V2007" s="95" t="str">
        <f t="shared" si="441"/>
        <v/>
      </c>
      <c r="W2007" s="95" t="str">
        <f t="shared" si="448"/>
        <v/>
      </c>
      <c r="X2007" s="96" t="str">
        <f t="shared" si="449"/>
        <v/>
      </c>
    </row>
    <row r="2008" spans="1:24" ht="14.4" x14ac:dyDescent="0.3">
      <c r="A2008" s="13"/>
      <c r="B2008" s="13"/>
      <c r="C2008" s="13"/>
      <c r="D2008" s="10"/>
      <c r="E2008" s="66"/>
      <c r="J2008" s="88" t="str">
        <f t="shared" si="437"/>
        <v/>
      </c>
      <c r="K2008" s="89" t="str">
        <f t="shared" ca="1" si="438"/>
        <v/>
      </c>
      <c r="L2008" s="88" t="str">
        <f t="shared" si="442"/>
        <v/>
      </c>
      <c r="M2008" s="90" t="str">
        <f ca="1">IF(J2008="","",VALUE(LEFT(OFFSET($E$7,$H$13*($J2008-1),0),MAX(ISNUMBER(VALUE(MID(OFFSET($E$7,$H$13*($J2008-1),0),{1,2,3,4,5,6,7,8,9},1)))*{1,2,3,4,5,6,7,8,9}))))</f>
        <v/>
      </c>
      <c r="N2008" s="90" t="str">
        <f t="shared" ca="1" si="436"/>
        <v/>
      </c>
      <c r="O2008" s="91" t="str">
        <f t="shared" si="443"/>
        <v/>
      </c>
      <c r="P2008" s="91" t="str">
        <f t="shared" si="444"/>
        <v/>
      </c>
      <c r="Q2008" s="92" t="str">
        <f t="shared" si="439"/>
        <v/>
      </c>
      <c r="R2008" s="92" t="str">
        <f t="shared" si="445"/>
        <v/>
      </c>
      <c r="S2008" s="92" t="str">
        <f t="shared" si="446"/>
        <v/>
      </c>
      <c r="T2008" s="92" t="str">
        <f t="shared" si="447"/>
        <v/>
      </c>
      <c r="U2008" s="94" t="str">
        <f t="shared" si="440"/>
        <v/>
      </c>
      <c r="V2008" s="95" t="str">
        <f t="shared" si="441"/>
        <v/>
      </c>
      <c r="W2008" s="95" t="str">
        <f t="shared" si="448"/>
        <v/>
      </c>
      <c r="X2008" s="96" t="str">
        <f t="shared" si="449"/>
        <v/>
      </c>
    </row>
    <row r="2009" spans="1:24" ht="14.4" x14ac:dyDescent="0.3">
      <c r="A2009" s="13"/>
      <c r="B2009" s="13"/>
      <c r="C2009" s="13"/>
      <c r="D2009" s="10"/>
      <c r="E2009" s="66"/>
      <c r="J2009" s="88" t="str">
        <f t="shared" si="437"/>
        <v/>
      </c>
      <c r="K2009" s="89" t="str">
        <f t="shared" ca="1" si="438"/>
        <v/>
      </c>
      <c r="L2009" s="88" t="str">
        <f t="shared" si="442"/>
        <v/>
      </c>
      <c r="M2009" s="90" t="str">
        <f ca="1">IF(J2009="","",VALUE(LEFT(OFFSET($E$7,$H$13*($J2009-1),0),MAX(ISNUMBER(VALUE(MID(OFFSET($E$7,$H$13*($J2009-1),0),{1,2,3,4,5,6,7,8,9},1)))*{1,2,3,4,5,6,7,8,9}))))</f>
        <v/>
      </c>
      <c r="N2009" s="90" t="str">
        <f t="shared" ca="1" si="436"/>
        <v/>
      </c>
      <c r="O2009" s="91" t="str">
        <f t="shared" si="443"/>
        <v/>
      </c>
      <c r="P2009" s="91" t="str">
        <f t="shared" si="444"/>
        <v/>
      </c>
      <c r="Q2009" s="92" t="str">
        <f t="shared" si="439"/>
        <v/>
      </c>
      <c r="R2009" s="92" t="str">
        <f t="shared" si="445"/>
        <v/>
      </c>
      <c r="S2009" s="92" t="str">
        <f t="shared" si="446"/>
        <v/>
      </c>
      <c r="T2009" s="92" t="str">
        <f t="shared" si="447"/>
        <v/>
      </c>
      <c r="U2009" s="94" t="str">
        <f t="shared" si="440"/>
        <v/>
      </c>
      <c r="V2009" s="95" t="str">
        <f t="shared" si="441"/>
        <v/>
      </c>
      <c r="W2009" s="95" t="str">
        <f t="shared" si="448"/>
        <v/>
      </c>
      <c r="X2009" s="96" t="str">
        <f t="shared" si="449"/>
        <v/>
      </c>
    </row>
    <row r="2010" spans="1:24" ht="14.4" x14ac:dyDescent="0.3">
      <c r="A2010" s="13"/>
      <c r="B2010" s="13"/>
      <c r="C2010" s="13"/>
      <c r="D2010" s="10"/>
      <c r="E2010" s="66"/>
      <c r="J2010" s="88" t="str">
        <f t="shared" si="437"/>
        <v/>
      </c>
      <c r="K2010" s="89" t="str">
        <f t="shared" ca="1" si="438"/>
        <v/>
      </c>
      <c r="L2010" s="88" t="str">
        <f t="shared" si="442"/>
        <v/>
      </c>
      <c r="M2010" s="90" t="str">
        <f ca="1">IF(J2010="","",VALUE(LEFT(OFFSET($E$7,$H$13*($J2010-1),0),MAX(ISNUMBER(VALUE(MID(OFFSET($E$7,$H$13*($J2010-1),0),{1,2,3,4,5,6,7,8,9},1)))*{1,2,3,4,5,6,7,8,9}))))</f>
        <v/>
      </c>
      <c r="N2010" s="90" t="str">
        <f t="shared" ca="1" si="436"/>
        <v/>
      </c>
      <c r="O2010" s="91" t="str">
        <f t="shared" si="443"/>
        <v/>
      </c>
      <c r="P2010" s="91" t="str">
        <f t="shared" si="444"/>
        <v/>
      </c>
      <c r="Q2010" s="92" t="str">
        <f t="shared" si="439"/>
        <v/>
      </c>
      <c r="R2010" s="92" t="str">
        <f t="shared" si="445"/>
        <v/>
      </c>
      <c r="S2010" s="92" t="str">
        <f t="shared" si="446"/>
        <v/>
      </c>
      <c r="T2010" s="92" t="str">
        <f t="shared" si="447"/>
        <v/>
      </c>
      <c r="U2010" s="94" t="str">
        <f t="shared" si="440"/>
        <v/>
      </c>
      <c r="V2010" s="95" t="str">
        <f t="shared" si="441"/>
        <v/>
      </c>
      <c r="W2010" s="95" t="str">
        <f t="shared" si="448"/>
        <v/>
      </c>
      <c r="X2010" s="96" t="str">
        <f t="shared" si="449"/>
        <v/>
      </c>
    </row>
    <row r="2011" spans="1:24" ht="14.4" x14ac:dyDescent="0.3">
      <c r="A2011" s="13"/>
      <c r="B2011" s="13"/>
      <c r="C2011" s="13"/>
      <c r="D2011" s="10"/>
      <c r="E2011" s="66"/>
      <c r="J2011" s="88" t="str">
        <f t="shared" si="437"/>
        <v/>
      </c>
      <c r="K2011" s="89" t="str">
        <f t="shared" ca="1" si="438"/>
        <v/>
      </c>
      <c r="L2011" s="88" t="str">
        <f t="shared" si="442"/>
        <v/>
      </c>
      <c r="M2011" s="90" t="str">
        <f ca="1">IF(J2011="","",VALUE(LEFT(OFFSET($E$7,$H$13*($J2011-1),0),MAX(ISNUMBER(VALUE(MID(OFFSET($E$7,$H$13*($J2011-1),0),{1,2,3,4,5,6,7,8,9},1)))*{1,2,3,4,5,6,7,8,9}))))</f>
        <v/>
      </c>
      <c r="N2011" s="90" t="str">
        <f t="shared" ca="1" si="436"/>
        <v/>
      </c>
      <c r="O2011" s="91" t="str">
        <f t="shared" si="443"/>
        <v/>
      </c>
      <c r="P2011" s="91" t="str">
        <f t="shared" si="444"/>
        <v/>
      </c>
      <c r="Q2011" s="92" t="str">
        <f t="shared" si="439"/>
        <v/>
      </c>
      <c r="R2011" s="92" t="str">
        <f t="shared" si="445"/>
        <v/>
      </c>
      <c r="S2011" s="92" t="str">
        <f t="shared" si="446"/>
        <v/>
      </c>
      <c r="T2011" s="92" t="str">
        <f t="shared" si="447"/>
        <v/>
      </c>
      <c r="U2011" s="94" t="str">
        <f t="shared" si="440"/>
        <v/>
      </c>
      <c r="V2011" s="95" t="str">
        <f t="shared" si="441"/>
        <v/>
      </c>
      <c r="W2011" s="95" t="str">
        <f t="shared" si="448"/>
        <v/>
      </c>
      <c r="X2011" s="96" t="str">
        <f t="shared" si="449"/>
        <v/>
      </c>
    </row>
    <row r="2012" spans="1:24" ht="14.4" x14ac:dyDescent="0.3">
      <c r="A2012" s="13"/>
      <c r="B2012" s="13"/>
      <c r="C2012" s="13"/>
      <c r="D2012" s="10"/>
      <c r="E2012" s="66"/>
      <c r="J2012" s="88" t="str">
        <f t="shared" si="437"/>
        <v/>
      </c>
      <c r="K2012" s="89" t="str">
        <f t="shared" ca="1" si="438"/>
        <v/>
      </c>
      <c r="L2012" s="88" t="str">
        <f t="shared" si="442"/>
        <v/>
      </c>
      <c r="M2012" s="90" t="str">
        <f ca="1">IF(J2012="","",VALUE(LEFT(OFFSET($E$7,$H$13*($J2012-1),0),MAX(ISNUMBER(VALUE(MID(OFFSET($E$7,$H$13*($J2012-1),0),{1,2,3,4,5,6,7,8,9},1)))*{1,2,3,4,5,6,7,8,9}))))</f>
        <v/>
      </c>
      <c r="N2012" s="90" t="str">
        <f t="shared" ca="1" si="436"/>
        <v/>
      </c>
      <c r="O2012" s="91" t="str">
        <f t="shared" si="443"/>
        <v/>
      </c>
      <c r="P2012" s="91" t="str">
        <f t="shared" si="444"/>
        <v/>
      </c>
      <c r="Q2012" s="92" t="str">
        <f t="shared" si="439"/>
        <v/>
      </c>
      <c r="R2012" s="92" t="str">
        <f t="shared" si="445"/>
        <v/>
      </c>
      <c r="S2012" s="92" t="str">
        <f t="shared" si="446"/>
        <v/>
      </c>
      <c r="T2012" s="92" t="str">
        <f t="shared" si="447"/>
        <v/>
      </c>
      <c r="U2012" s="94" t="str">
        <f t="shared" si="440"/>
        <v/>
      </c>
      <c r="V2012" s="95" t="str">
        <f t="shared" si="441"/>
        <v/>
      </c>
      <c r="W2012" s="95" t="str">
        <f t="shared" si="448"/>
        <v/>
      </c>
      <c r="X2012" s="96" t="str">
        <f t="shared" si="449"/>
        <v/>
      </c>
    </row>
    <row r="2013" spans="1:24" ht="14.4" x14ac:dyDescent="0.3">
      <c r="A2013" s="13"/>
      <c r="B2013" s="13"/>
      <c r="C2013" s="13"/>
      <c r="D2013" s="10"/>
      <c r="E2013" s="66"/>
      <c r="J2013" s="88" t="str">
        <f t="shared" si="437"/>
        <v/>
      </c>
      <c r="K2013" s="89" t="str">
        <f t="shared" ca="1" si="438"/>
        <v/>
      </c>
      <c r="L2013" s="88" t="str">
        <f t="shared" si="442"/>
        <v/>
      </c>
      <c r="M2013" s="90" t="str">
        <f ca="1">IF(J2013="","",VALUE(LEFT(OFFSET($E$7,$H$13*($J2013-1),0),MAX(ISNUMBER(VALUE(MID(OFFSET($E$7,$H$13*($J2013-1),0),{1,2,3,4,5,6,7,8,9},1)))*{1,2,3,4,5,6,7,8,9}))))</f>
        <v/>
      </c>
      <c r="N2013" s="90" t="str">
        <f t="shared" ca="1" si="436"/>
        <v/>
      </c>
      <c r="O2013" s="91" t="str">
        <f t="shared" si="443"/>
        <v/>
      </c>
      <c r="P2013" s="91" t="str">
        <f t="shared" si="444"/>
        <v/>
      </c>
      <c r="Q2013" s="92" t="str">
        <f t="shared" si="439"/>
        <v/>
      </c>
      <c r="R2013" s="92" t="str">
        <f t="shared" si="445"/>
        <v/>
      </c>
      <c r="S2013" s="92" t="str">
        <f t="shared" si="446"/>
        <v/>
      </c>
      <c r="T2013" s="92" t="str">
        <f t="shared" si="447"/>
        <v/>
      </c>
      <c r="U2013" s="94" t="str">
        <f t="shared" si="440"/>
        <v/>
      </c>
      <c r="V2013" s="95" t="str">
        <f t="shared" si="441"/>
        <v/>
      </c>
      <c r="W2013" s="95" t="str">
        <f t="shared" si="448"/>
        <v/>
      </c>
      <c r="X2013" s="96" t="str">
        <f t="shared" si="449"/>
        <v/>
      </c>
    </row>
    <row r="2014" spans="1:24" ht="14.4" x14ac:dyDescent="0.3">
      <c r="A2014" s="13"/>
      <c r="B2014" s="13"/>
      <c r="C2014" s="13"/>
      <c r="D2014" s="10"/>
      <c r="E2014" s="66"/>
      <c r="J2014" s="88" t="str">
        <f t="shared" si="437"/>
        <v/>
      </c>
      <c r="K2014" s="89" t="str">
        <f t="shared" ca="1" si="438"/>
        <v/>
      </c>
      <c r="L2014" s="88" t="str">
        <f t="shared" si="442"/>
        <v/>
      </c>
      <c r="M2014" s="90" t="str">
        <f ca="1">IF(J2014="","",VALUE(LEFT(OFFSET($E$7,$H$13*($J2014-1),0),MAX(ISNUMBER(VALUE(MID(OFFSET($E$7,$H$13*($J2014-1),0),{1,2,3,4,5,6,7,8,9},1)))*{1,2,3,4,5,6,7,8,9}))))</f>
        <v/>
      </c>
      <c r="N2014" s="90" t="str">
        <f t="shared" ca="1" si="436"/>
        <v/>
      </c>
      <c r="O2014" s="91" t="str">
        <f t="shared" si="443"/>
        <v/>
      </c>
      <c r="P2014" s="91" t="str">
        <f t="shared" si="444"/>
        <v/>
      </c>
      <c r="Q2014" s="92" t="str">
        <f t="shared" si="439"/>
        <v/>
      </c>
      <c r="R2014" s="92" t="str">
        <f t="shared" si="445"/>
        <v/>
      </c>
      <c r="S2014" s="92" t="str">
        <f t="shared" si="446"/>
        <v/>
      </c>
      <c r="T2014" s="92" t="str">
        <f t="shared" si="447"/>
        <v/>
      </c>
      <c r="U2014" s="94" t="str">
        <f t="shared" si="440"/>
        <v/>
      </c>
      <c r="V2014" s="95" t="str">
        <f t="shared" si="441"/>
        <v/>
      </c>
      <c r="W2014" s="95" t="str">
        <f t="shared" si="448"/>
        <v/>
      </c>
      <c r="X2014" s="96" t="str">
        <f t="shared" si="449"/>
        <v/>
      </c>
    </row>
    <row r="2015" spans="1:24" ht="14.4" x14ac:dyDescent="0.3">
      <c r="A2015" s="13"/>
      <c r="B2015" s="13"/>
      <c r="C2015" s="13"/>
      <c r="D2015" s="10"/>
      <c r="E2015" s="66"/>
      <c r="J2015" s="88" t="str">
        <f t="shared" si="437"/>
        <v/>
      </c>
      <c r="K2015" s="89" t="str">
        <f t="shared" ca="1" si="438"/>
        <v/>
      </c>
      <c r="L2015" s="88" t="str">
        <f t="shared" si="442"/>
        <v/>
      </c>
      <c r="M2015" s="90" t="str">
        <f ca="1">IF(J2015="","",VALUE(LEFT(OFFSET($E$7,$H$13*($J2015-1),0),MAX(ISNUMBER(VALUE(MID(OFFSET($E$7,$H$13*($J2015-1),0),{1,2,3,4,5,6,7,8,9},1)))*{1,2,3,4,5,6,7,8,9}))))</f>
        <v/>
      </c>
      <c r="N2015" s="90" t="str">
        <f t="shared" ca="1" si="436"/>
        <v/>
      </c>
      <c r="O2015" s="91" t="str">
        <f t="shared" si="443"/>
        <v/>
      </c>
      <c r="P2015" s="91" t="str">
        <f t="shared" si="444"/>
        <v/>
      </c>
      <c r="Q2015" s="92" t="str">
        <f t="shared" si="439"/>
        <v/>
      </c>
      <c r="R2015" s="92" t="str">
        <f t="shared" si="445"/>
        <v/>
      </c>
      <c r="S2015" s="92" t="str">
        <f t="shared" si="446"/>
        <v/>
      </c>
      <c r="T2015" s="92" t="str">
        <f t="shared" si="447"/>
        <v/>
      </c>
      <c r="U2015" s="94" t="str">
        <f t="shared" si="440"/>
        <v/>
      </c>
      <c r="V2015" s="95" t="str">
        <f t="shared" si="441"/>
        <v/>
      </c>
      <c r="W2015" s="95" t="str">
        <f t="shared" si="448"/>
        <v/>
      </c>
      <c r="X2015" s="96" t="str">
        <f t="shared" si="449"/>
        <v/>
      </c>
    </row>
    <row r="2016" spans="1:24" ht="14.4" x14ac:dyDescent="0.3">
      <c r="A2016" s="13"/>
      <c r="B2016" s="13"/>
      <c r="C2016" s="13"/>
      <c r="D2016" s="10"/>
      <c r="E2016" s="66"/>
      <c r="J2016" s="88" t="str">
        <f t="shared" si="437"/>
        <v/>
      </c>
      <c r="K2016" s="89" t="str">
        <f t="shared" ca="1" si="438"/>
        <v/>
      </c>
      <c r="L2016" s="88" t="str">
        <f t="shared" si="442"/>
        <v/>
      </c>
      <c r="M2016" s="90" t="str">
        <f ca="1">IF(J2016="","",VALUE(LEFT(OFFSET($E$7,$H$13*($J2016-1),0),MAX(ISNUMBER(VALUE(MID(OFFSET($E$7,$H$13*($J2016-1),0),{1,2,3,4,5,6,7,8,9},1)))*{1,2,3,4,5,6,7,8,9}))))</f>
        <v/>
      </c>
      <c r="N2016" s="90" t="str">
        <f t="shared" ca="1" si="436"/>
        <v/>
      </c>
      <c r="O2016" s="91" t="str">
        <f t="shared" si="443"/>
        <v/>
      </c>
      <c r="P2016" s="91" t="str">
        <f t="shared" si="444"/>
        <v/>
      </c>
      <c r="Q2016" s="92" t="str">
        <f t="shared" si="439"/>
        <v/>
      </c>
      <c r="R2016" s="92" t="str">
        <f t="shared" si="445"/>
        <v/>
      </c>
      <c r="S2016" s="92" t="str">
        <f t="shared" si="446"/>
        <v/>
      </c>
      <c r="T2016" s="92" t="str">
        <f t="shared" si="447"/>
        <v/>
      </c>
      <c r="U2016" s="94" t="str">
        <f t="shared" si="440"/>
        <v/>
      </c>
      <c r="V2016" s="95" t="str">
        <f t="shared" si="441"/>
        <v/>
      </c>
      <c r="W2016" s="95" t="str">
        <f t="shared" si="448"/>
        <v/>
      </c>
      <c r="X2016" s="96" t="str">
        <f t="shared" si="449"/>
        <v/>
      </c>
    </row>
    <row r="2017" spans="1:24" ht="14.4" x14ac:dyDescent="0.3">
      <c r="A2017" s="13"/>
      <c r="B2017" s="13"/>
      <c r="C2017" s="13"/>
      <c r="D2017" s="10"/>
      <c r="E2017" s="66"/>
      <c r="J2017" s="88" t="str">
        <f t="shared" si="437"/>
        <v/>
      </c>
      <c r="K2017" s="89" t="str">
        <f t="shared" ca="1" si="438"/>
        <v/>
      </c>
      <c r="L2017" s="88" t="str">
        <f t="shared" si="442"/>
        <v/>
      </c>
      <c r="M2017" s="90" t="str">
        <f ca="1">IF(J2017="","",VALUE(LEFT(OFFSET($E$7,$H$13*($J2017-1),0),MAX(ISNUMBER(VALUE(MID(OFFSET($E$7,$H$13*($J2017-1),0),{1,2,3,4,5,6,7,8,9},1)))*{1,2,3,4,5,6,7,8,9}))))</f>
        <v/>
      </c>
      <c r="N2017" s="90" t="str">
        <f t="shared" ca="1" si="436"/>
        <v/>
      </c>
      <c r="O2017" s="91" t="str">
        <f t="shared" si="443"/>
        <v/>
      </c>
      <c r="P2017" s="91" t="str">
        <f t="shared" si="444"/>
        <v/>
      </c>
      <c r="Q2017" s="92" t="str">
        <f t="shared" si="439"/>
        <v/>
      </c>
      <c r="R2017" s="92" t="str">
        <f t="shared" si="445"/>
        <v/>
      </c>
      <c r="S2017" s="92" t="str">
        <f t="shared" si="446"/>
        <v/>
      </c>
      <c r="T2017" s="92" t="str">
        <f t="shared" si="447"/>
        <v/>
      </c>
      <c r="U2017" s="94" t="str">
        <f t="shared" si="440"/>
        <v/>
      </c>
      <c r="V2017" s="95" t="str">
        <f t="shared" si="441"/>
        <v/>
      </c>
      <c r="W2017" s="95" t="str">
        <f t="shared" si="448"/>
        <v/>
      </c>
      <c r="X2017" s="96" t="str">
        <f t="shared" si="449"/>
        <v/>
      </c>
    </row>
    <row r="2018" spans="1:24" ht="14.4" x14ac:dyDescent="0.3">
      <c r="A2018" s="13"/>
      <c r="B2018" s="13"/>
      <c r="C2018" s="13"/>
      <c r="D2018" s="10"/>
      <c r="E2018" s="66"/>
      <c r="J2018" s="88" t="str">
        <f t="shared" si="437"/>
        <v/>
      </c>
      <c r="K2018" s="89" t="str">
        <f t="shared" ca="1" si="438"/>
        <v/>
      </c>
      <c r="L2018" s="88" t="str">
        <f t="shared" si="442"/>
        <v/>
      </c>
      <c r="M2018" s="90" t="str">
        <f ca="1">IF(J2018="","",VALUE(LEFT(OFFSET($E$7,$H$13*($J2018-1),0),MAX(ISNUMBER(VALUE(MID(OFFSET($E$7,$H$13*($J2018-1),0),{1,2,3,4,5,6,7,8,9},1)))*{1,2,3,4,5,6,7,8,9}))))</f>
        <v/>
      </c>
      <c r="N2018" s="90" t="str">
        <f t="shared" ca="1" si="436"/>
        <v/>
      </c>
      <c r="O2018" s="91" t="str">
        <f t="shared" si="443"/>
        <v/>
      </c>
      <c r="P2018" s="91" t="str">
        <f t="shared" si="444"/>
        <v/>
      </c>
      <c r="Q2018" s="92" t="str">
        <f t="shared" si="439"/>
        <v/>
      </c>
      <c r="R2018" s="92" t="str">
        <f t="shared" si="445"/>
        <v/>
      </c>
      <c r="S2018" s="92" t="str">
        <f t="shared" si="446"/>
        <v/>
      </c>
      <c r="T2018" s="92" t="str">
        <f t="shared" si="447"/>
        <v/>
      </c>
      <c r="U2018" s="94" t="str">
        <f t="shared" si="440"/>
        <v/>
      </c>
      <c r="V2018" s="95" t="str">
        <f t="shared" si="441"/>
        <v/>
      </c>
      <c r="W2018" s="95" t="str">
        <f t="shared" si="448"/>
        <v/>
      </c>
      <c r="X2018" s="96" t="str">
        <f t="shared" si="449"/>
        <v/>
      </c>
    </row>
    <row r="2019" spans="1:24" ht="14.4" x14ac:dyDescent="0.3">
      <c r="A2019" s="13"/>
      <c r="B2019" s="13"/>
      <c r="C2019" s="13"/>
      <c r="D2019" s="10"/>
      <c r="E2019" s="66"/>
      <c r="J2019" s="88" t="str">
        <f t="shared" si="437"/>
        <v/>
      </c>
      <c r="K2019" s="89" t="str">
        <f t="shared" ca="1" si="438"/>
        <v/>
      </c>
      <c r="L2019" s="88" t="str">
        <f t="shared" si="442"/>
        <v/>
      </c>
      <c r="M2019" s="90" t="str">
        <f ca="1">IF(J2019="","",VALUE(LEFT(OFFSET($E$7,$H$13*($J2019-1),0),MAX(ISNUMBER(VALUE(MID(OFFSET($E$7,$H$13*($J2019-1),0),{1,2,3,4,5,6,7,8,9},1)))*{1,2,3,4,5,6,7,8,9}))))</f>
        <v/>
      </c>
      <c r="N2019" s="90" t="str">
        <f t="shared" ca="1" si="436"/>
        <v/>
      </c>
      <c r="O2019" s="91" t="str">
        <f t="shared" si="443"/>
        <v/>
      </c>
      <c r="P2019" s="91" t="str">
        <f t="shared" si="444"/>
        <v/>
      </c>
      <c r="Q2019" s="92" t="str">
        <f t="shared" si="439"/>
        <v/>
      </c>
      <c r="R2019" s="92" t="str">
        <f t="shared" si="445"/>
        <v/>
      </c>
      <c r="S2019" s="92" t="str">
        <f t="shared" si="446"/>
        <v/>
      </c>
      <c r="T2019" s="92" t="str">
        <f t="shared" si="447"/>
        <v/>
      </c>
      <c r="U2019" s="94" t="str">
        <f t="shared" si="440"/>
        <v/>
      </c>
      <c r="V2019" s="95" t="str">
        <f t="shared" si="441"/>
        <v/>
      </c>
      <c r="W2019" s="95" t="str">
        <f t="shared" si="448"/>
        <v/>
      </c>
      <c r="X2019" s="96" t="str">
        <f t="shared" si="449"/>
        <v/>
      </c>
    </row>
    <row r="2020" spans="1:24" ht="14.4" x14ac:dyDescent="0.3">
      <c r="A2020" s="13"/>
      <c r="B2020" s="13"/>
      <c r="C2020" s="13"/>
      <c r="D2020" s="10"/>
      <c r="E2020" s="66"/>
      <c r="J2020" s="88" t="str">
        <f t="shared" si="437"/>
        <v/>
      </c>
      <c r="K2020" s="89" t="str">
        <f t="shared" ca="1" si="438"/>
        <v/>
      </c>
      <c r="L2020" s="88" t="str">
        <f t="shared" si="442"/>
        <v/>
      </c>
      <c r="M2020" s="90" t="str">
        <f ca="1">IF(J2020="","",VALUE(LEFT(OFFSET($E$7,$H$13*($J2020-1),0),MAX(ISNUMBER(VALUE(MID(OFFSET($E$7,$H$13*($J2020-1),0),{1,2,3,4,5,6,7,8,9},1)))*{1,2,3,4,5,6,7,8,9}))))</f>
        <v/>
      </c>
      <c r="N2020" s="90" t="str">
        <f t="shared" ca="1" si="436"/>
        <v/>
      </c>
      <c r="O2020" s="91" t="str">
        <f t="shared" si="443"/>
        <v/>
      </c>
      <c r="P2020" s="91" t="str">
        <f t="shared" si="444"/>
        <v/>
      </c>
      <c r="Q2020" s="92" t="str">
        <f t="shared" si="439"/>
        <v/>
      </c>
      <c r="R2020" s="92" t="str">
        <f t="shared" si="445"/>
        <v/>
      </c>
      <c r="S2020" s="92" t="str">
        <f t="shared" si="446"/>
        <v/>
      </c>
      <c r="T2020" s="92" t="str">
        <f t="shared" si="447"/>
        <v/>
      </c>
      <c r="U2020" s="94" t="str">
        <f t="shared" si="440"/>
        <v/>
      </c>
      <c r="V2020" s="95" t="str">
        <f t="shared" si="441"/>
        <v/>
      </c>
      <c r="W2020" s="95" t="str">
        <f t="shared" si="448"/>
        <v/>
      </c>
      <c r="X2020" s="96" t="str">
        <f t="shared" si="449"/>
        <v/>
      </c>
    </row>
    <row r="2021" spans="1:24" ht="14.4" x14ac:dyDescent="0.3">
      <c r="A2021" s="13"/>
      <c r="B2021" s="13"/>
      <c r="C2021" s="13"/>
      <c r="D2021" s="10"/>
      <c r="E2021" s="66"/>
      <c r="J2021" s="88" t="str">
        <f t="shared" si="437"/>
        <v/>
      </c>
      <c r="K2021" s="89" t="str">
        <f t="shared" ca="1" si="438"/>
        <v/>
      </c>
      <c r="L2021" s="88" t="str">
        <f t="shared" si="442"/>
        <v/>
      </c>
      <c r="M2021" s="90" t="str">
        <f ca="1">IF(J2021="","",VALUE(LEFT(OFFSET($E$7,$H$13*($J2021-1),0),MAX(ISNUMBER(VALUE(MID(OFFSET($E$7,$H$13*($J2021-1),0),{1,2,3,4,5,6,7,8,9},1)))*{1,2,3,4,5,6,7,8,9}))))</f>
        <v/>
      </c>
      <c r="N2021" s="90" t="str">
        <f t="shared" ca="1" si="436"/>
        <v/>
      </c>
      <c r="O2021" s="91" t="str">
        <f t="shared" si="443"/>
        <v/>
      </c>
      <c r="P2021" s="91" t="str">
        <f t="shared" si="444"/>
        <v/>
      </c>
      <c r="Q2021" s="92" t="str">
        <f t="shared" si="439"/>
        <v/>
      </c>
      <c r="R2021" s="92" t="str">
        <f t="shared" si="445"/>
        <v/>
      </c>
      <c r="S2021" s="92" t="str">
        <f t="shared" si="446"/>
        <v/>
      </c>
      <c r="T2021" s="92" t="str">
        <f t="shared" si="447"/>
        <v/>
      </c>
      <c r="U2021" s="94" t="str">
        <f t="shared" si="440"/>
        <v/>
      </c>
      <c r="V2021" s="95" t="str">
        <f t="shared" si="441"/>
        <v/>
      </c>
      <c r="W2021" s="95" t="str">
        <f t="shared" si="448"/>
        <v/>
      </c>
      <c r="X2021" s="96" t="str">
        <f t="shared" si="449"/>
        <v/>
      </c>
    </row>
    <row r="2022" spans="1:24" ht="14.4" x14ac:dyDescent="0.3">
      <c r="A2022" s="13"/>
      <c r="B2022" s="13"/>
      <c r="C2022" s="13"/>
      <c r="D2022" s="10"/>
      <c r="E2022" s="66"/>
      <c r="J2022" s="88" t="str">
        <f t="shared" si="437"/>
        <v/>
      </c>
      <c r="K2022" s="89" t="str">
        <f t="shared" ca="1" si="438"/>
        <v/>
      </c>
      <c r="L2022" s="88" t="str">
        <f t="shared" si="442"/>
        <v/>
      </c>
      <c r="M2022" s="90" t="str">
        <f ca="1">IF(J2022="","",VALUE(LEFT(OFFSET($E$7,$H$13*($J2022-1),0),MAX(ISNUMBER(VALUE(MID(OFFSET($E$7,$H$13*($J2022-1),0),{1,2,3,4,5,6,7,8,9},1)))*{1,2,3,4,5,6,7,8,9}))))</f>
        <v/>
      </c>
      <c r="N2022" s="90" t="str">
        <f t="shared" ca="1" si="436"/>
        <v/>
      </c>
      <c r="O2022" s="91" t="str">
        <f t="shared" si="443"/>
        <v/>
      </c>
      <c r="P2022" s="91" t="str">
        <f t="shared" si="444"/>
        <v/>
      </c>
      <c r="Q2022" s="92" t="str">
        <f t="shared" si="439"/>
        <v/>
      </c>
      <c r="R2022" s="92" t="str">
        <f t="shared" si="445"/>
        <v/>
      </c>
      <c r="S2022" s="92" t="str">
        <f t="shared" si="446"/>
        <v/>
      </c>
      <c r="T2022" s="92" t="str">
        <f t="shared" si="447"/>
        <v/>
      </c>
      <c r="U2022" s="94" t="str">
        <f t="shared" si="440"/>
        <v/>
      </c>
      <c r="V2022" s="95" t="str">
        <f t="shared" si="441"/>
        <v/>
      </c>
      <c r="W2022" s="95" t="str">
        <f t="shared" si="448"/>
        <v/>
      </c>
      <c r="X2022" s="96" t="str">
        <f t="shared" si="449"/>
        <v/>
      </c>
    </row>
    <row r="2023" spans="1:24" ht="14.4" x14ac:dyDescent="0.3">
      <c r="A2023" s="13"/>
      <c r="B2023" s="13"/>
      <c r="C2023" s="13"/>
      <c r="D2023" s="10"/>
      <c r="E2023" s="66"/>
      <c r="J2023" s="88" t="str">
        <f t="shared" si="437"/>
        <v/>
      </c>
      <c r="K2023" s="89" t="str">
        <f t="shared" ca="1" si="438"/>
        <v/>
      </c>
      <c r="L2023" s="88" t="str">
        <f t="shared" si="442"/>
        <v/>
      </c>
      <c r="M2023" s="90" t="str">
        <f ca="1">IF(J2023="","",VALUE(LEFT(OFFSET($E$7,$H$13*($J2023-1),0),MAX(ISNUMBER(VALUE(MID(OFFSET($E$7,$H$13*($J2023-1),0),{1,2,3,4,5,6,7,8,9},1)))*{1,2,3,4,5,6,7,8,9}))))</f>
        <v/>
      </c>
      <c r="N2023" s="90" t="str">
        <f t="shared" ca="1" si="436"/>
        <v/>
      </c>
      <c r="O2023" s="91" t="str">
        <f t="shared" si="443"/>
        <v/>
      </c>
      <c r="P2023" s="91" t="str">
        <f t="shared" si="444"/>
        <v/>
      </c>
      <c r="Q2023" s="92" t="str">
        <f t="shared" si="439"/>
        <v/>
      </c>
      <c r="R2023" s="92" t="str">
        <f t="shared" si="445"/>
        <v/>
      </c>
      <c r="S2023" s="92" t="str">
        <f t="shared" si="446"/>
        <v/>
      </c>
      <c r="T2023" s="92" t="str">
        <f t="shared" si="447"/>
        <v/>
      </c>
      <c r="U2023" s="94" t="str">
        <f t="shared" si="440"/>
        <v/>
      </c>
      <c r="V2023" s="95" t="str">
        <f t="shared" si="441"/>
        <v/>
      </c>
      <c r="W2023" s="95" t="str">
        <f t="shared" si="448"/>
        <v/>
      </c>
      <c r="X2023" s="96" t="str">
        <f t="shared" si="449"/>
        <v/>
      </c>
    </row>
    <row r="2024" spans="1:24" ht="14.4" x14ac:dyDescent="0.3">
      <c r="A2024" s="13"/>
      <c r="B2024" s="13"/>
      <c r="C2024" s="13"/>
      <c r="D2024" s="10"/>
      <c r="E2024" s="66"/>
      <c r="J2024" s="88" t="str">
        <f t="shared" si="437"/>
        <v/>
      </c>
      <c r="K2024" s="89" t="str">
        <f t="shared" ca="1" si="438"/>
        <v/>
      </c>
      <c r="L2024" s="88" t="str">
        <f t="shared" si="442"/>
        <v/>
      </c>
      <c r="M2024" s="90" t="str">
        <f ca="1">IF(J2024="","",VALUE(LEFT(OFFSET($E$7,$H$13*($J2024-1),0),MAX(ISNUMBER(VALUE(MID(OFFSET($E$7,$H$13*($J2024-1),0),{1,2,3,4,5,6,7,8,9},1)))*{1,2,3,4,5,6,7,8,9}))))</f>
        <v/>
      </c>
      <c r="N2024" s="90" t="str">
        <f t="shared" ca="1" si="436"/>
        <v/>
      </c>
      <c r="O2024" s="91" t="str">
        <f t="shared" si="443"/>
        <v/>
      </c>
      <c r="P2024" s="91" t="str">
        <f t="shared" si="444"/>
        <v/>
      </c>
      <c r="Q2024" s="92" t="str">
        <f t="shared" si="439"/>
        <v/>
      </c>
      <c r="R2024" s="92" t="str">
        <f t="shared" si="445"/>
        <v/>
      </c>
      <c r="S2024" s="92" t="str">
        <f t="shared" si="446"/>
        <v/>
      </c>
      <c r="T2024" s="92" t="str">
        <f t="shared" si="447"/>
        <v/>
      </c>
      <c r="U2024" s="94" t="str">
        <f t="shared" si="440"/>
        <v/>
      </c>
      <c r="V2024" s="95" t="str">
        <f t="shared" si="441"/>
        <v/>
      </c>
      <c r="W2024" s="95" t="str">
        <f t="shared" si="448"/>
        <v/>
      </c>
      <c r="X2024" s="96" t="str">
        <f t="shared" si="449"/>
        <v/>
      </c>
    </row>
    <row r="2025" spans="1:24" ht="14.4" x14ac:dyDescent="0.3">
      <c r="A2025" s="13"/>
      <c r="B2025" s="13"/>
      <c r="C2025" s="13"/>
      <c r="D2025" s="10"/>
      <c r="E2025" s="66"/>
      <c r="J2025" s="88" t="str">
        <f t="shared" si="437"/>
        <v/>
      </c>
      <c r="K2025" s="89" t="str">
        <f t="shared" ca="1" si="438"/>
        <v/>
      </c>
      <c r="L2025" s="88" t="str">
        <f t="shared" si="442"/>
        <v/>
      </c>
      <c r="M2025" s="90" t="str">
        <f ca="1">IF(J2025="","",VALUE(LEFT(OFFSET($E$7,$H$13*($J2025-1),0),MAX(ISNUMBER(VALUE(MID(OFFSET($E$7,$H$13*($J2025-1),0),{1,2,3,4,5,6,7,8,9},1)))*{1,2,3,4,5,6,7,8,9}))))</f>
        <v/>
      </c>
      <c r="N2025" s="90" t="str">
        <f t="shared" ca="1" si="436"/>
        <v/>
      </c>
      <c r="O2025" s="91" t="str">
        <f t="shared" si="443"/>
        <v/>
      </c>
      <c r="P2025" s="91" t="str">
        <f t="shared" si="444"/>
        <v/>
      </c>
      <c r="Q2025" s="92" t="str">
        <f t="shared" si="439"/>
        <v/>
      </c>
      <c r="R2025" s="92" t="str">
        <f t="shared" si="445"/>
        <v/>
      </c>
      <c r="S2025" s="92" t="str">
        <f t="shared" si="446"/>
        <v/>
      </c>
      <c r="T2025" s="92" t="str">
        <f t="shared" si="447"/>
        <v/>
      </c>
      <c r="U2025" s="94" t="str">
        <f t="shared" si="440"/>
        <v/>
      </c>
      <c r="V2025" s="95" t="str">
        <f t="shared" si="441"/>
        <v/>
      </c>
      <c r="W2025" s="95" t="str">
        <f t="shared" si="448"/>
        <v/>
      </c>
      <c r="X2025" s="96" t="str">
        <f t="shared" si="449"/>
        <v/>
      </c>
    </row>
    <row r="2026" spans="1:24" ht="14.4" x14ac:dyDescent="0.3">
      <c r="A2026" s="13"/>
      <c r="B2026" s="13"/>
      <c r="C2026" s="13"/>
      <c r="D2026" s="10"/>
      <c r="E2026" s="66"/>
      <c r="J2026" s="88" t="str">
        <f t="shared" si="437"/>
        <v/>
      </c>
      <c r="K2026" s="89" t="str">
        <f t="shared" ca="1" si="438"/>
        <v/>
      </c>
      <c r="L2026" s="88" t="str">
        <f t="shared" si="442"/>
        <v/>
      </c>
      <c r="M2026" s="90" t="str">
        <f ca="1">IF(J2026="","",VALUE(LEFT(OFFSET($E$7,$H$13*($J2026-1),0),MAX(ISNUMBER(VALUE(MID(OFFSET($E$7,$H$13*($J2026-1),0),{1,2,3,4,5,6,7,8,9},1)))*{1,2,3,4,5,6,7,8,9}))))</f>
        <v/>
      </c>
      <c r="N2026" s="90" t="str">
        <f t="shared" ca="1" si="436"/>
        <v/>
      </c>
      <c r="O2026" s="91" t="str">
        <f t="shared" si="443"/>
        <v/>
      </c>
      <c r="P2026" s="91" t="str">
        <f t="shared" si="444"/>
        <v/>
      </c>
      <c r="Q2026" s="92" t="str">
        <f t="shared" si="439"/>
        <v/>
      </c>
      <c r="R2026" s="92" t="str">
        <f t="shared" si="445"/>
        <v/>
      </c>
      <c r="S2026" s="92" t="str">
        <f t="shared" si="446"/>
        <v/>
      </c>
      <c r="T2026" s="92" t="str">
        <f t="shared" si="447"/>
        <v/>
      </c>
      <c r="U2026" s="94" t="str">
        <f t="shared" si="440"/>
        <v/>
      </c>
      <c r="V2026" s="95" t="str">
        <f t="shared" si="441"/>
        <v/>
      </c>
      <c r="W2026" s="95" t="str">
        <f t="shared" si="448"/>
        <v/>
      </c>
      <c r="X2026" s="96" t="str">
        <f t="shared" si="449"/>
        <v/>
      </c>
    </row>
    <row r="2027" spans="1:24" ht="14.4" x14ac:dyDescent="0.3">
      <c r="A2027" s="13"/>
      <c r="B2027" s="13"/>
      <c r="C2027" s="13"/>
      <c r="D2027" s="10"/>
      <c r="E2027" s="66"/>
      <c r="J2027" s="88" t="str">
        <f t="shared" si="437"/>
        <v/>
      </c>
      <c r="K2027" s="89" t="str">
        <f t="shared" ca="1" si="438"/>
        <v/>
      </c>
      <c r="L2027" s="88" t="str">
        <f t="shared" si="442"/>
        <v/>
      </c>
      <c r="M2027" s="90" t="str">
        <f ca="1">IF(J2027="","",VALUE(LEFT(OFFSET($E$7,$H$13*($J2027-1),0),MAX(ISNUMBER(VALUE(MID(OFFSET($E$7,$H$13*($J2027-1),0),{1,2,3,4,5,6,7,8,9},1)))*{1,2,3,4,5,6,7,8,9}))))</f>
        <v/>
      </c>
      <c r="N2027" s="90" t="str">
        <f t="shared" ca="1" si="436"/>
        <v/>
      </c>
      <c r="O2027" s="91" t="str">
        <f t="shared" si="443"/>
        <v/>
      </c>
      <c r="P2027" s="91" t="str">
        <f t="shared" si="444"/>
        <v/>
      </c>
      <c r="Q2027" s="92" t="str">
        <f t="shared" si="439"/>
        <v/>
      </c>
      <c r="R2027" s="92" t="str">
        <f t="shared" si="445"/>
        <v/>
      </c>
      <c r="S2027" s="92" t="str">
        <f t="shared" si="446"/>
        <v/>
      </c>
      <c r="T2027" s="92" t="str">
        <f t="shared" si="447"/>
        <v/>
      </c>
      <c r="U2027" s="94" t="str">
        <f t="shared" si="440"/>
        <v/>
      </c>
      <c r="V2027" s="95" t="str">
        <f t="shared" si="441"/>
        <v/>
      </c>
      <c r="W2027" s="95" t="str">
        <f t="shared" si="448"/>
        <v/>
      </c>
      <c r="X2027" s="96" t="str">
        <f t="shared" si="449"/>
        <v/>
      </c>
    </row>
    <row r="2028" spans="1:24" ht="14.4" x14ac:dyDescent="0.3">
      <c r="A2028" s="13"/>
      <c r="B2028" s="13"/>
      <c r="C2028" s="13"/>
      <c r="D2028" s="10"/>
      <c r="E2028" s="66"/>
      <c r="J2028" s="88" t="str">
        <f t="shared" si="437"/>
        <v/>
      </c>
      <c r="K2028" s="89" t="str">
        <f t="shared" ca="1" si="438"/>
        <v/>
      </c>
      <c r="L2028" s="88" t="str">
        <f t="shared" si="442"/>
        <v/>
      </c>
      <c r="M2028" s="90" t="str">
        <f ca="1">IF(J2028="","",VALUE(LEFT(OFFSET($E$7,$H$13*($J2028-1),0),MAX(ISNUMBER(VALUE(MID(OFFSET($E$7,$H$13*($J2028-1),0),{1,2,3,4,5,6,7,8,9},1)))*{1,2,3,4,5,6,7,8,9}))))</f>
        <v/>
      </c>
      <c r="N2028" s="90" t="str">
        <f t="shared" ca="1" si="436"/>
        <v/>
      </c>
      <c r="O2028" s="91" t="str">
        <f t="shared" si="443"/>
        <v/>
      </c>
      <c r="P2028" s="91" t="str">
        <f t="shared" si="444"/>
        <v/>
      </c>
      <c r="Q2028" s="92" t="str">
        <f t="shared" si="439"/>
        <v/>
      </c>
      <c r="R2028" s="92" t="str">
        <f t="shared" si="445"/>
        <v/>
      </c>
      <c r="S2028" s="92" t="str">
        <f t="shared" si="446"/>
        <v/>
      </c>
      <c r="T2028" s="92" t="str">
        <f t="shared" si="447"/>
        <v/>
      </c>
      <c r="U2028" s="94" t="str">
        <f t="shared" si="440"/>
        <v/>
      </c>
      <c r="V2028" s="95" t="str">
        <f t="shared" si="441"/>
        <v/>
      </c>
      <c r="W2028" s="95" t="str">
        <f t="shared" si="448"/>
        <v/>
      </c>
      <c r="X2028" s="96" t="str">
        <f t="shared" si="449"/>
        <v/>
      </c>
    </row>
    <row r="2029" spans="1:24" ht="14.4" x14ac:dyDescent="0.3">
      <c r="A2029" s="13"/>
      <c r="B2029" s="13"/>
      <c r="C2029" s="13"/>
      <c r="D2029" s="10"/>
      <c r="E2029" s="66"/>
      <c r="J2029" s="88" t="str">
        <f t="shared" si="437"/>
        <v/>
      </c>
      <c r="K2029" s="89" t="str">
        <f t="shared" ca="1" si="438"/>
        <v/>
      </c>
      <c r="L2029" s="88" t="str">
        <f t="shared" si="442"/>
        <v/>
      </c>
      <c r="M2029" s="90" t="str">
        <f ca="1">IF(J2029="","",VALUE(LEFT(OFFSET($E$7,$H$13*($J2029-1),0),MAX(ISNUMBER(VALUE(MID(OFFSET($E$7,$H$13*($J2029-1),0),{1,2,3,4,5,6,7,8,9},1)))*{1,2,3,4,5,6,7,8,9}))))</f>
        <v/>
      </c>
      <c r="N2029" s="90" t="str">
        <f t="shared" ca="1" si="436"/>
        <v/>
      </c>
      <c r="O2029" s="91" t="str">
        <f t="shared" si="443"/>
        <v/>
      </c>
      <c r="P2029" s="91" t="str">
        <f t="shared" si="444"/>
        <v/>
      </c>
      <c r="Q2029" s="92" t="str">
        <f t="shared" si="439"/>
        <v/>
      </c>
      <c r="R2029" s="92" t="str">
        <f t="shared" si="445"/>
        <v/>
      </c>
      <c r="S2029" s="92" t="str">
        <f t="shared" si="446"/>
        <v/>
      </c>
      <c r="T2029" s="92" t="str">
        <f t="shared" si="447"/>
        <v/>
      </c>
      <c r="U2029" s="94" t="str">
        <f t="shared" si="440"/>
        <v/>
      </c>
      <c r="V2029" s="95" t="str">
        <f t="shared" si="441"/>
        <v/>
      </c>
      <c r="W2029" s="95" t="str">
        <f t="shared" si="448"/>
        <v/>
      </c>
      <c r="X2029" s="96" t="str">
        <f t="shared" si="449"/>
        <v/>
      </c>
    </row>
    <row r="2030" spans="1:24" ht="14.4" x14ac:dyDescent="0.3">
      <c r="A2030" s="13"/>
      <c r="B2030" s="13"/>
      <c r="C2030" s="13"/>
      <c r="D2030" s="10"/>
      <c r="E2030" s="66"/>
      <c r="J2030" s="88" t="str">
        <f t="shared" si="437"/>
        <v/>
      </c>
      <c r="K2030" s="89" t="str">
        <f t="shared" ca="1" si="438"/>
        <v/>
      </c>
      <c r="L2030" s="88" t="str">
        <f t="shared" si="442"/>
        <v/>
      </c>
      <c r="M2030" s="90" t="str">
        <f ca="1">IF(J2030="","",VALUE(LEFT(OFFSET($E$7,$H$13*($J2030-1),0),MAX(ISNUMBER(VALUE(MID(OFFSET($E$7,$H$13*($J2030-1),0),{1,2,3,4,5,6,7,8,9},1)))*{1,2,3,4,5,6,7,8,9}))))</f>
        <v/>
      </c>
      <c r="N2030" s="90" t="str">
        <f t="shared" ca="1" si="436"/>
        <v/>
      </c>
      <c r="O2030" s="91" t="str">
        <f t="shared" si="443"/>
        <v/>
      </c>
      <c r="P2030" s="91" t="str">
        <f t="shared" si="444"/>
        <v/>
      </c>
      <c r="Q2030" s="92" t="str">
        <f t="shared" si="439"/>
        <v/>
      </c>
      <c r="R2030" s="92" t="str">
        <f t="shared" si="445"/>
        <v/>
      </c>
      <c r="S2030" s="92" t="str">
        <f t="shared" si="446"/>
        <v/>
      </c>
      <c r="T2030" s="92" t="str">
        <f t="shared" si="447"/>
        <v/>
      </c>
      <c r="U2030" s="94" t="str">
        <f t="shared" si="440"/>
        <v/>
      </c>
      <c r="V2030" s="95" t="str">
        <f t="shared" si="441"/>
        <v/>
      </c>
      <c r="W2030" s="95" t="str">
        <f t="shared" si="448"/>
        <v/>
      </c>
      <c r="X2030" s="96" t="str">
        <f t="shared" si="449"/>
        <v/>
      </c>
    </row>
    <row r="2031" spans="1:24" ht="14.4" x14ac:dyDescent="0.3">
      <c r="A2031" s="13"/>
      <c r="B2031" s="13"/>
      <c r="C2031" s="13"/>
      <c r="D2031" s="10"/>
      <c r="E2031" s="66"/>
      <c r="J2031" s="88" t="str">
        <f t="shared" si="437"/>
        <v/>
      </c>
      <c r="K2031" s="89" t="str">
        <f t="shared" ca="1" si="438"/>
        <v/>
      </c>
      <c r="L2031" s="88" t="str">
        <f t="shared" si="442"/>
        <v/>
      </c>
      <c r="M2031" s="90" t="str">
        <f ca="1">IF(J2031="","",VALUE(LEFT(OFFSET($E$7,$H$13*($J2031-1),0),MAX(ISNUMBER(VALUE(MID(OFFSET($E$7,$H$13*($J2031-1),0),{1,2,3,4,5,6,7,8,9},1)))*{1,2,3,4,5,6,7,8,9}))))</f>
        <v/>
      </c>
      <c r="N2031" s="90" t="str">
        <f t="shared" ca="1" si="436"/>
        <v/>
      </c>
      <c r="O2031" s="91" t="str">
        <f t="shared" si="443"/>
        <v/>
      </c>
      <c r="P2031" s="91" t="str">
        <f t="shared" si="444"/>
        <v/>
      </c>
      <c r="Q2031" s="92" t="str">
        <f t="shared" si="439"/>
        <v/>
      </c>
      <c r="R2031" s="92" t="str">
        <f t="shared" si="445"/>
        <v/>
      </c>
      <c r="S2031" s="92" t="str">
        <f t="shared" si="446"/>
        <v/>
      </c>
      <c r="T2031" s="92" t="str">
        <f t="shared" si="447"/>
        <v/>
      </c>
      <c r="U2031" s="94" t="str">
        <f t="shared" si="440"/>
        <v/>
      </c>
      <c r="V2031" s="95" t="str">
        <f t="shared" si="441"/>
        <v/>
      </c>
      <c r="W2031" s="95" t="str">
        <f t="shared" si="448"/>
        <v/>
      </c>
      <c r="X2031" s="96" t="str">
        <f t="shared" si="449"/>
        <v/>
      </c>
    </row>
    <row r="2032" spans="1:24" ht="14.4" x14ac:dyDescent="0.3">
      <c r="A2032" s="13"/>
      <c r="B2032" s="13"/>
      <c r="C2032" s="13"/>
      <c r="D2032" s="10"/>
      <c r="E2032" s="66"/>
      <c r="J2032" s="88" t="str">
        <f t="shared" si="437"/>
        <v/>
      </c>
      <c r="K2032" s="89" t="str">
        <f t="shared" ca="1" si="438"/>
        <v/>
      </c>
      <c r="L2032" s="88" t="str">
        <f t="shared" si="442"/>
        <v/>
      </c>
      <c r="M2032" s="90" t="str">
        <f ca="1">IF(J2032="","",VALUE(LEFT(OFFSET($E$7,$H$13*($J2032-1),0),MAX(ISNUMBER(VALUE(MID(OFFSET($E$7,$H$13*($J2032-1),0),{1,2,3,4,5,6,7,8,9},1)))*{1,2,3,4,5,6,7,8,9}))))</f>
        <v/>
      </c>
      <c r="N2032" s="90" t="str">
        <f t="shared" ca="1" si="436"/>
        <v/>
      </c>
      <c r="O2032" s="91" t="str">
        <f t="shared" si="443"/>
        <v/>
      </c>
      <c r="P2032" s="91" t="str">
        <f t="shared" si="444"/>
        <v/>
      </c>
      <c r="Q2032" s="92" t="str">
        <f t="shared" si="439"/>
        <v/>
      </c>
      <c r="R2032" s="92" t="str">
        <f t="shared" si="445"/>
        <v/>
      </c>
      <c r="S2032" s="92" t="str">
        <f t="shared" si="446"/>
        <v/>
      </c>
      <c r="T2032" s="92" t="str">
        <f t="shared" si="447"/>
        <v/>
      </c>
      <c r="U2032" s="94" t="str">
        <f t="shared" si="440"/>
        <v/>
      </c>
      <c r="V2032" s="95" t="str">
        <f t="shared" si="441"/>
        <v/>
      </c>
      <c r="W2032" s="95" t="str">
        <f t="shared" si="448"/>
        <v/>
      </c>
      <c r="X2032" s="96" t="str">
        <f t="shared" si="449"/>
        <v/>
      </c>
    </row>
    <row r="2033" spans="1:24" ht="14.4" x14ac:dyDescent="0.3">
      <c r="A2033" s="13"/>
      <c r="B2033" s="13"/>
      <c r="C2033" s="13"/>
      <c r="D2033" s="10"/>
      <c r="E2033" s="66"/>
      <c r="J2033" s="88" t="str">
        <f t="shared" si="437"/>
        <v/>
      </c>
      <c r="K2033" s="89" t="str">
        <f t="shared" ca="1" si="438"/>
        <v/>
      </c>
      <c r="L2033" s="88" t="str">
        <f t="shared" si="442"/>
        <v/>
      </c>
      <c r="M2033" s="90" t="str">
        <f ca="1">IF(J2033="","",VALUE(LEFT(OFFSET($E$7,$H$13*($J2033-1),0),MAX(ISNUMBER(VALUE(MID(OFFSET($E$7,$H$13*($J2033-1),0),{1,2,3,4,5,6,7,8,9},1)))*{1,2,3,4,5,6,7,8,9}))))</f>
        <v/>
      </c>
      <c r="N2033" s="90" t="str">
        <f t="shared" ca="1" si="436"/>
        <v/>
      </c>
      <c r="O2033" s="91" t="str">
        <f t="shared" si="443"/>
        <v/>
      </c>
      <c r="P2033" s="91" t="str">
        <f t="shared" si="444"/>
        <v/>
      </c>
      <c r="Q2033" s="92" t="str">
        <f t="shared" si="439"/>
        <v/>
      </c>
      <c r="R2033" s="92" t="str">
        <f t="shared" si="445"/>
        <v/>
      </c>
      <c r="S2033" s="92" t="str">
        <f t="shared" si="446"/>
        <v/>
      </c>
      <c r="T2033" s="92" t="str">
        <f t="shared" si="447"/>
        <v/>
      </c>
      <c r="U2033" s="94" t="str">
        <f t="shared" si="440"/>
        <v/>
      </c>
      <c r="V2033" s="95" t="str">
        <f t="shared" si="441"/>
        <v/>
      </c>
      <c r="W2033" s="95" t="str">
        <f t="shared" si="448"/>
        <v/>
      </c>
      <c r="X2033" s="96" t="str">
        <f t="shared" si="449"/>
        <v/>
      </c>
    </row>
    <row r="2034" spans="1:24" ht="14.4" x14ac:dyDescent="0.3">
      <c r="A2034" s="13"/>
      <c r="B2034" s="13"/>
      <c r="C2034" s="13"/>
      <c r="D2034" s="10"/>
      <c r="E2034" s="66"/>
      <c r="J2034" s="88" t="str">
        <f t="shared" si="437"/>
        <v/>
      </c>
      <c r="K2034" s="89" t="str">
        <f t="shared" ca="1" si="438"/>
        <v/>
      </c>
      <c r="L2034" s="88" t="str">
        <f t="shared" si="442"/>
        <v/>
      </c>
      <c r="M2034" s="90" t="str">
        <f ca="1">IF(J2034="","",VALUE(LEFT(OFFSET($E$7,$H$13*($J2034-1),0),MAX(ISNUMBER(VALUE(MID(OFFSET($E$7,$H$13*($J2034-1),0),{1,2,3,4,5,6,7,8,9},1)))*{1,2,3,4,5,6,7,8,9}))))</f>
        <v/>
      </c>
      <c r="N2034" s="90" t="str">
        <f t="shared" ca="1" si="436"/>
        <v/>
      </c>
      <c r="O2034" s="91" t="str">
        <f t="shared" si="443"/>
        <v/>
      </c>
      <c r="P2034" s="91" t="str">
        <f t="shared" si="444"/>
        <v/>
      </c>
      <c r="Q2034" s="92" t="str">
        <f t="shared" si="439"/>
        <v/>
      </c>
      <c r="R2034" s="92" t="str">
        <f t="shared" si="445"/>
        <v/>
      </c>
      <c r="S2034" s="92" t="str">
        <f t="shared" si="446"/>
        <v/>
      </c>
      <c r="T2034" s="92" t="str">
        <f t="shared" si="447"/>
        <v/>
      </c>
      <c r="U2034" s="94" t="str">
        <f t="shared" si="440"/>
        <v/>
      </c>
      <c r="V2034" s="95" t="str">
        <f t="shared" si="441"/>
        <v/>
      </c>
      <c r="W2034" s="95" t="str">
        <f t="shared" si="448"/>
        <v/>
      </c>
      <c r="X2034" s="96" t="str">
        <f t="shared" si="449"/>
        <v/>
      </c>
    </row>
    <row r="2035" spans="1:24" ht="14.4" x14ac:dyDescent="0.3">
      <c r="A2035" s="13"/>
      <c r="B2035" s="13"/>
      <c r="C2035" s="13"/>
      <c r="D2035" s="10"/>
      <c r="E2035" s="66"/>
      <c r="J2035" s="88" t="str">
        <f t="shared" si="437"/>
        <v/>
      </c>
      <c r="K2035" s="89" t="str">
        <f t="shared" ca="1" si="438"/>
        <v/>
      </c>
      <c r="L2035" s="88" t="str">
        <f t="shared" si="442"/>
        <v/>
      </c>
      <c r="M2035" s="90" t="str">
        <f ca="1">IF(J2035="","",VALUE(LEFT(OFFSET($E$7,$H$13*($J2035-1),0),MAX(ISNUMBER(VALUE(MID(OFFSET($E$7,$H$13*($J2035-1),0),{1,2,3,4,5,6,7,8,9},1)))*{1,2,3,4,5,6,7,8,9}))))</f>
        <v/>
      </c>
      <c r="N2035" s="90" t="str">
        <f t="shared" ca="1" si="436"/>
        <v/>
      </c>
      <c r="O2035" s="91" t="str">
        <f t="shared" si="443"/>
        <v/>
      </c>
      <c r="P2035" s="91" t="str">
        <f t="shared" si="444"/>
        <v/>
      </c>
      <c r="Q2035" s="92" t="str">
        <f t="shared" si="439"/>
        <v/>
      </c>
      <c r="R2035" s="92" t="str">
        <f t="shared" si="445"/>
        <v/>
      </c>
      <c r="S2035" s="92" t="str">
        <f t="shared" si="446"/>
        <v/>
      </c>
      <c r="T2035" s="92" t="str">
        <f t="shared" si="447"/>
        <v/>
      </c>
      <c r="U2035" s="94" t="str">
        <f t="shared" si="440"/>
        <v/>
      </c>
      <c r="V2035" s="95" t="str">
        <f t="shared" si="441"/>
        <v/>
      </c>
      <c r="W2035" s="95" t="str">
        <f t="shared" si="448"/>
        <v/>
      </c>
      <c r="X2035" s="96" t="str">
        <f t="shared" si="449"/>
        <v/>
      </c>
    </row>
    <row r="2036" spans="1:24" ht="14.4" x14ac:dyDescent="0.3">
      <c r="A2036" s="13"/>
      <c r="B2036" s="13"/>
      <c r="C2036" s="13"/>
      <c r="D2036" s="10"/>
      <c r="E2036" s="66"/>
      <c r="J2036" s="88" t="str">
        <f t="shared" si="437"/>
        <v/>
      </c>
      <c r="K2036" s="89" t="str">
        <f t="shared" ca="1" si="438"/>
        <v/>
      </c>
      <c r="L2036" s="88" t="str">
        <f t="shared" si="442"/>
        <v/>
      </c>
      <c r="M2036" s="90" t="str">
        <f ca="1">IF(J2036="","",VALUE(LEFT(OFFSET($E$7,$H$13*($J2036-1),0),MAX(ISNUMBER(VALUE(MID(OFFSET($E$7,$H$13*($J2036-1),0),{1,2,3,4,5,6,7,8,9},1)))*{1,2,3,4,5,6,7,8,9}))))</f>
        <v/>
      </c>
      <c r="N2036" s="90" t="str">
        <f t="shared" ca="1" si="436"/>
        <v/>
      </c>
      <c r="O2036" s="91" t="str">
        <f t="shared" si="443"/>
        <v/>
      </c>
      <c r="P2036" s="91" t="str">
        <f t="shared" si="444"/>
        <v/>
      </c>
      <c r="Q2036" s="92" t="str">
        <f t="shared" si="439"/>
        <v/>
      </c>
      <c r="R2036" s="92" t="str">
        <f t="shared" si="445"/>
        <v/>
      </c>
      <c r="S2036" s="92" t="str">
        <f t="shared" si="446"/>
        <v/>
      </c>
      <c r="T2036" s="92" t="str">
        <f t="shared" si="447"/>
        <v/>
      </c>
      <c r="U2036" s="94" t="str">
        <f t="shared" si="440"/>
        <v/>
      </c>
      <c r="V2036" s="95" t="str">
        <f t="shared" si="441"/>
        <v/>
      </c>
      <c r="W2036" s="95" t="str">
        <f t="shared" si="448"/>
        <v/>
      </c>
      <c r="X2036" s="96" t="str">
        <f t="shared" si="449"/>
        <v/>
      </c>
    </row>
    <row r="2037" spans="1:24" ht="14.4" x14ac:dyDescent="0.3">
      <c r="A2037" s="13"/>
      <c r="B2037" s="13"/>
      <c r="C2037" s="13"/>
      <c r="D2037" s="10"/>
      <c r="E2037" s="66"/>
      <c r="J2037" s="88" t="str">
        <f t="shared" si="437"/>
        <v/>
      </c>
      <c r="K2037" s="89" t="str">
        <f t="shared" ca="1" si="438"/>
        <v/>
      </c>
      <c r="L2037" s="88" t="str">
        <f t="shared" si="442"/>
        <v/>
      </c>
      <c r="M2037" s="90" t="str">
        <f ca="1">IF(J2037="","",VALUE(LEFT(OFFSET($E$7,$H$13*($J2037-1),0),MAX(ISNUMBER(VALUE(MID(OFFSET($E$7,$H$13*($J2037-1),0),{1,2,3,4,5,6,7,8,9},1)))*{1,2,3,4,5,6,7,8,9}))))</f>
        <v/>
      </c>
      <c r="N2037" s="90" t="str">
        <f t="shared" ca="1" si="436"/>
        <v/>
      </c>
      <c r="O2037" s="91" t="str">
        <f t="shared" si="443"/>
        <v/>
      </c>
      <c r="P2037" s="91" t="str">
        <f t="shared" si="444"/>
        <v/>
      </c>
      <c r="Q2037" s="92" t="str">
        <f t="shared" si="439"/>
        <v/>
      </c>
      <c r="R2037" s="92" t="str">
        <f t="shared" si="445"/>
        <v/>
      </c>
      <c r="S2037" s="92" t="str">
        <f t="shared" si="446"/>
        <v/>
      </c>
      <c r="T2037" s="92" t="str">
        <f t="shared" si="447"/>
        <v/>
      </c>
      <c r="U2037" s="94" t="str">
        <f t="shared" si="440"/>
        <v/>
      </c>
      <c r="V2037" s="95" t="str">
        <f t="shared" si="441"/>
        <v/>
      </c>
      <c r="W2037" s="95" t="str">
        <f t="shared" si="448"/>
        <v/>
      </c>
      <c r="X2037" s="96" t="str">
        <f t="shared" si="449"/>
        <v/>
      </c>
    </row>
    <row r="2038" spans="1:24" ht="14.4" x14ac:dyDescent="0.3">
      <c r="A2038" s="13"/>
      <c r="B2038" s="13"/>
      <c r="C2038" s="13"/>
      <c r="D2038" s="10"/>
      <c r="E2038" s="66"/>
      <c r="J2038" s="88" t="str">
        <f t="shared" si="437"/>
        <v/>
      </c>
      <c r="K2038" s="89" t="str">
        <f t="shared" ca="1" si="438"/>
        <v/>
      </c>
      <c r="L2038" s="88" t="str">
        <f t="shared" si="442"/>
        <v/>
      </c>
      <c r="M2038" s="90" t="str">
        <f ca="1">IF(J2038="","",VALUE(LEFT(OFFSET($E$7,$H$13*($J2038-1),0),MAX(ISNUMBER(VALUE(MID(OFFSET($E$7,$H$13*($J2038-1),0),{1,2,3,4,5,6,7,8,9},1)))*{1,2,3,4,5,6,7,8,9}))))</f>
        <v/>
      </c>
      <c r="N2038" s="90" t="str">
        <f t="shared" ca="1" si="436"/>
        <v/>
      </c>
      <c r="O2038" s="91" t="str">
        <f t="shared" si="443"/>
        <v/>
      </c>
      <c r="P2038" s="91" t="str">
        <f t="shared" si="444"/>
        <v/>
      </c>
      <c r="Q2038" s="92" t="str">
        <f t="shared" si="439"/>
        <v/>
      </c>
      <c r="R2038" s="92" t="str">
        <f t="shared" si="445"/>
        <v/>
      </c>
      <c r="S2038" s="92" t="str">
        <f t="shared" si="446"/>
        <v/>
      </c>
      <c r="T2038" s="92" t="str">
        <f t="shared" si="447"/>
        <v/>
      </c>
      <c r="U2038" s="94" t="str">
        <f t="shared" si="440"/>
        <v/>
      </c>
      <c r="V2038" s="95" t="str">
        <f t="shared" si="441"/>
        <v/>
      </c>
      <c r="W2038" s="95" t="str">
        <f t="shared" si="448"/>
        <v/>
      </c>
      <c r="X2038" s="96" t="str">
        <f t="shared" si="449"/>
        <v/>
      </c>
    </row>
    <row r="2039" spans="1:24" ht="14.4" x14ac:dyDescent="0.3">
      <c r="A2039" s="13"/>
      <c r="B2039" s="13"/>
      <c r="C2039" s="13"/>
      <c r="D2039" s="10"/>
      <c r="E2039" s="66"/>
      <c r="J2039" s="88" t="str">
        <f t="shared" si="437"/>
        <v/>
      </c>
      <c r="K2039" s="89" t="str">
        <f t="shared" ca="1" si="438"/>
        <v/>
      </c>
      <c r="L2039" s="88" t="str">
        <f t="shared" si="442"/>
        <v/>
      </c>
      <c r="M2039" s="90" t="str">
        <f ca="1">IF(J2039="","",VALUE(LEFT(OFFSET($E$7,$H$13*($J2039-1),0),MAX(ISNUMBER(VALUE(MID(OFFSET($E$7,$H$13*($J2039-1),0),{1,2,3,4,5,6,7,8,9},1)))*{1,2,3,4,5,6,7,8,9}))))</f>
        <v/>
      </c>
      <c r="N2039" s="90" t="str">
        <f t="shared" ca="1" si="436"/>
        <v/>
      </c>
      <c r="O2039" s="91" t="str">
        <f t="shared" si="443"/>
        <v/>
      </c>
      <c r="P2039" s="91" t="str">
        <f t="shared" si="444"/>
        <v/>
      </c>
      <c r="Q2039" s="92" t="str">
        <f t="shared" si="439"/>
        <v/>
      </c>
      <c r="R2039" s="92" t="str">
        <f t="shared" si="445"/>
        <v/>
      </c>
      <c r="S2039" s="92" t="str">
        <f t="shared" si="446"/>
        <v/>
      </c>
      <c r="T2039" s="92" t="str">
        <f t="shared" si="447"/>
        <v/>
      </c>
      <c r="U2039" s="94" t="str">
        <f t="shared" si="440"/>
        <v/>
      </c>
      <c r="V2039" s="95" t="str">
        <f t="shared" si="441"/>
        <v/>
      </c>
      <c r="W2039" s="95" t="str">
        <f t="shared" si="448"/>
        <v/>
      </c>
      <c r="X2039" s="96" t="str">
        <f t="shared" si="449"/>
        <v/>
      </c>
    </row>
    <row r="2040" spans="1:24" ht="14.4" x14ac:dyDescent="0.3">
      <c r="A2040" s="13"/>
      <c r="B2040" s="13"/>
      <c r="C2040" s="13"/>
      <c r="D2040" s="10"/>
      <c r="E2040" s="66"/>
      <c r="J2040" s="88" t="str">
        <f t="shared" si="437"/>
        <v/>
      </c>
      <c r="K2040" s="89" t="str">
        <f t="shared" ca="1" si="438"/>
        <v/>
      </c>
      <c r="L2040" s="88" t="str">
        <f t="shared" si="442"/>
        <v/>
      </c>
      <c r="M2040" s="90" t="str">
        <f ca="1">IF(J2040="","",VALUE(LEFT(OFFSET($E$7,$H$13*($J2040-1),0),MAX(ISNUMBER(VALUE(MID(OFFSET($E$7,$H$13*($J2040-1),0),{1,2,3,4,5,6,7,8,9},1)))*{1,2,3,4,5,6,7,8,9}))))</f>
        <v/>
      </c>
      <c r="N2040" s="90" t="str">
        <f t="shared" ca="1" si="436"/>
        <v/>
      </c>
      <c r="O2040" s="91" t="str">
        <f t="shared" si="443"/>
        <v/>
      </c>
      <c r="P2040" s="91" t="str">
        <f t="shared" si="444"/>
        <v/>
      </c>
      <c r="Q2040" s="92" t="str">
        <f t="shared" si="439"/>
        <v/>
      </c>
      <c r="R2040" s="92" t="str">
        <f t="shared" si="445"/>
        <v/>
      </c>
      <c r="S2040" s="92" t="str">
        <f t="shared" si="446"/>
        <v/>
      </c>
      <c r="T2040" s="92" t="str">
        <f t="shared" si="447"/>
        <v/>
      </c>
      <c r="U2040" s="94" t="str">
        <f t="shared" si="440"/>
        <v/>
      </c>
      <c r="V2040" s="95" t="str">
        <f t="shared" si="441"/>
        <v/>
      </c>
      <c r="W2040" s="95" t="str">
        <f t="shared" si="448"/>
        <v/>
      </c>
      <c r="X2040" s="96" t="str">
        <f t="shared" si="449"/>
        <v/>
      </c>
    </row>
    <row r="2041" spans="1:24" ht="14.4" x14ac:dyDescent="0.3">
      <c r="A2041" s="13"/>
      <c r="B2041" s="13"/>
      <c r="C2041" s="13"/>
      <c r="D2041" s="10"/>
      <c r="E2041" s="66"/>
      <c r="J2041" s="88" t="str">
        <f t="shared" si="437"/>
        <v/>
      </c>
      <c r="K2041" s="89" t="str">
        <f t="shared" ca="1" si="438"/>
        <v/>
      </c>
      <c r="L2041" s="88" t="str">
        <f t="shared" si="442"/>
        <v/>
      </c>
      <c r="M2041" s="90" t="str">
        <f ca="1">IF(J2041="","",VALUE(LEFT(OFFSET($E$7,$H$13*($J2041-1),0),MAX(ISNUMBER(VALUE(MID(OFFSET($E$7,$H$13*($J2041-1),0),{1,2,3,4,5,6,7,8,9},1)))*{1,2,3,4,5,6,7,8,9}))))</f>
        <v/>
      </c>
      <c r="N2041" s="90" t="str">
        <f t="shared" ca="1" si="436"/>
        <v/>
      </c>
      <c r="O2041" s="91" t="str">
        <f t="shared" si="443"/>
        <v/>
      </c>
      <c r="P2041" s="91" t="str">
        <f t="shared" si="444"/>
        <v/>
      </c>
      <c r="Q2041" s="92" t="str">
        <f t="shared" si="439"/>
        <v/>
      </c>
      <c r="R2041" s="92" t="str">
        <f t="shared" si="445"/>
        <v/>
      </c>
      <c r="S2041" s="92" t="str">
        <f t="shared" si="446"/>
        <v/>
      </c>
      <c r="T2041" s="92" t="str">
        <f t="shared" si="447"/>
        <v/>
      </c>
      <c r="U2041" s="94" t="str">
        <f t="shared" si="440"/>
        <v/>
      </c>
      <c r="V2041" s="95" t="str">
        <f t="shared" si="441"/>
        <v/>
      </c>
      <c r="W2041" s="95" t="str">
        <f t="shared" si="448"/>
        <v/>
      </c>
      <c r="X2041" s="96" t="str">
        <f t="shared" si="449"/>
        <v/>
      </c>
    </row>
    <row r="2042" spans="1:24" ht="14.4" x14ac:dyDescent="0.3">
      <c r="A2042" s="13"/>
      <c r="B2042" s="13"/>
      <c r="C2042" s="13"/>
      <c r="D2042" s="10"/>
      <c r="E2042" s="66"/>
      <c r="J2042" s="88" t="str">
        <f t="shared" si="437"/>
        <v/>
      </c>
      <c r="K2042" s="89" t="str">
        <f t="shared" ca="1" si="438"/>
        <v/>
      </c>
      <c r="L2042" s="88" t="str">
        <f t="shared" si="442"/>
        <v/>
      </c>
      <c r="M2042" s="90" t="str">
        <f ca="1">IF(J2042="","",VALUE(LEFT(OFFSET($E$7,$H$13*($J2042-1),0),MAX(ISNUMBER(VALUE(MID(OFFSET($E$7,$H$13*($J2042-1),0),{1,2,3,4,5,6,7,8,9},1)))*{1,2,3,4,5,6,7,8,9}))))</f>
        <v/>
      </c>
      <c r="N2042" s="90" t="str">
        <f t="shared" ca="1" si="436"/>
        <v/>
      </c>
      <c r="O2042" s="91" t="str">
        <f t="shared" si="443"/>
        <v/>
      </c>
      <c r="P2042" s="91" t="str">
        <f t="shared" si="444"/>
        <v/>
      </c>
      <c r="Q2042" s="92" t="str">
        <f t="shared" si="439"/>
        <v/>
      </c>
      <c r="R2042" s="92" t="str">
        <f t="shared" si="445"/>
        <v/>
      </c>
      <c r="S2042" s="92" t="str">
        <f t="shared" si="446"/>
        <v/>
      </c>
      <c r="T2042" s="92" t="str">
        <f t="shared" si="447"/>
        <v/>
      </c>
      <c r="U2042" s="94" t="str">
        <f t="shared" si="440"/>
        <v/>
      </c>
      <c r="V2042" s="95" t="str">
        <f t="shared" si="441"/>
        <v/>
      </c>
      <c r="W2042" s="95" t="str">
        <f t="shared" si="448"/>
        <v/>
      </c>
      <c r="X2042" s="96" t="str">
        <f t="shared" si="449"/>
        <v/>
      </c>
    </row>
    <row r="2043" spans="1:24" ht="14.4" x14ac:dyDescent="0.3">
      <c r="A2043" s="13"/>
      <c r="B2043" s="13"/>
      <c r="C2043" s="13"/>
      <c r="D2043" s="10"/>
      <c r="E2043" s="66"/>
      <c r="J2043" s="88" t="str">
        <f t="shared" si="437"/>
        <v/>
      </c>
      <c r="K2043" s="89" t="str">
        <f t="shared" ca="1" si="438"/>
        <v/>
      </c>
      <c r="L2043" s="88" t="str">
        <f t="shared" si="442"/>
        <v/>
      </c>
      <c r="M2043" s="90" t="str">
        <f ca="1">IF(J2043="","",VALUE(LEFT(OFFSET($E$7,$H$13*($J2043-1),0),MAX(ISNUMBER(VALUE(MID(OFFSET($E$7,$H$13*($J2043-1),0),{1,2,3,4,5,6,7,8,9},1)))*{1,2,3,4,5,6,7,8,9}))))</f>
        <v/>
      </c>
      <c r="N2043" s="90" t="str">
        <f t="shared" ca="1" si="436"/>
        <v/>
      </c>
      <c r="O2043" s="91" t="str">
        <f t="shared" si="443"/>
        <v/>
      </c>
      <c r="P2043" s="91" t="str">
        <f t="shared" si="444"/>
        <v/>
      </c>
      <c r="Q2043" s="92" t="str">
        <f t="shared" si="439"/>
        <v/>
      </c>
      <c r="R2043" s="92" t="str">
        <f t="shared" si="445"/>
        <v/>
      </c>
      <c r="S2043" s="92" t="str">
        <f t="shared" si="446"/>
        <v/>
      </c>
      <c r="T2043" s="92" t="str">
        <f t="shared" si="447"/>
        <v/>
      </c>
      <c r="U2043" s="94" t="str">
        <f t="shared" si="440"/>
        <v/>
      </c>
      <c r="V2043" s="95" t="str">
        <f t="shared" si="441"/>
        <v/>
      </c>
      <c r="W2043" s="95" t="str">
        <f t="shared" si="448"/>
        <v/>
      </c>
      <c r="X2043" s="96" t="str">
        <f t="shared" si="449"/>
        <v/>
      </c>
    </row>
    <row r="2044" spans="1:24" ht="14.4" x14ac:dyDescent="0.3">
      <c r="A2044" s="13"/>
      <c r="B2044" s="13"/>
      <c r="C2044" s="13"/>
      <c r="D2044" s="10"/>
      <c r="E2044" s="66"/>
      <c r="J2044" s="88" t="str">
        <f t="shared" si="437"/>
        <v/>
      </c>
      <c r="K2044" s="89" t="str">
        <f t="shared" ca="1" si="438"/>
        <v/>
      </c>
      <c r="L2044" s="88" t="str">
        <f t="shared" si="442"/>
        <v/>
      </c>
      <c r="M2044" s="90" t="str">
        <f ca="1">IF(J2044="","",VALUE(LEFT(OFFSET($E$7,$H$13*($J2044-1),0),MAX(ISNUMBER(VALUE(MID(OFFSET($E$7,$H$13*($J2044-1),0),{1,2,3,4,5,6,7,8,9},1)))*{1,2,3,4,5,6,7,8,9}))))</f>
        <v/>
      </c>
      <c r="N2044" s="90" t="str">
        <f t="shared" ca="1" si="436"/>
        <v/>
      </c>
      <c r="O2044" s="91" t="str">
        <f t="shared" si="443"/>
        <v/>
      </c>
      <c r="P2044" s="91" t="str">
        <f t="shared" si="444"/>
        <v/>
      </c>
      <c r="Q2044" s="92" t="str">
        <f t="shared" si="439"/>
        <v/>
      </c>
      <c r="R2044" s="92" t="str">
        <f t="shared" si="445"/>
        <v/>
      </c>
      <c r="S2044" s="92" t="str">
        <f t="shared" si="446"/>
        <v/>
      </c>
      <c r="T2044" s="92" t="str">
        <f t="shared" si="447"/>
        <v/>
      </c>
      <c r="U2044" s="94" t="str">
        <f t="shared" si="440"/>
        <v/>
      </c>
      <c r="V2044" s="95" t="str">
        <f t="shared" si="441"/>
        <v/>
      </c>
      <c r="W2044" s="95" t="str">
        <f t="shared" si="448"/>
        <v/>
      </c>
      <c r="X2044" s="96" t="str">
        <f t="shared" si="449"/>
        <v/>
      </c>
    </row>
    <row r="2045" spans="1:24" ht="14.4" x14ac:dyDescent="0.3">
      <c r="A2045" s="13"/>
      <c r="B2045" s="13"/>
      <c r="C2045" s="13"/>
      <c r="D2045" s="10"/>
      <c r="E2045" s="66"/>
      <c r="J2045" s="88" t="str">
        <f t="shared" si="437"/>
        <v/>
      </c>
      <c r="K2045" s="89" t="str">
        <f t="shared" ca="1" si="438"/>
        <v/>
      </c>
      <c r="L2045" s="88" t="str">
        <f t="shared" si="442"/>
        <v/>
      </c>
      <c r="M2045" s="90" t="str">
        <f ca="1">IF(J2045="","",VALUE(LEFT(OFFSET($E$7,$H$13*($J2045-1),0),MAX(ISNUMBER(VALUE(MID(OFFSET($E$7,$H$13*($J2045-1),0),{1,2,3,4,5,6,7,8,9},1)))*{1,2,3,4,5,6,7,8,9}))))</f>
        <v/>
      </c>
      <c r="N2045" s="90" t="str">
        <f t="shared" ca="1" si="436"/>
        <v/>
      </c>
      <c r="O2045" s="91" t="str">
        <f t="shared" si="443"/>
        <v/>
      </c>
      <c r="P2045" s="91" t="str">
        <f t="shared" si="444"/>
        <v/>
      </c>
      <c r="Q2045" s="92" t="str">
        <f t="shared" si="439"/>
        <v/>
      </c>
      <c r="R2045" s="92" t="str">
        <f t="shared" si="445"/>
        <v/>
      </c>
      <c r="S2045" s="92" t="str">
        <f t="shared" si="446"/>
        <v/>
      </c>
      <c r="T2045" s="92" t="str">
        <f t="shared" si="447"/>
        <v/>
      </c>
      <c r="U2045" s="94" t="str">
        <f t="shared" si="440"/>
        <v/>
      </c>
      <c r="V2045" s="95" t="str">
        <f t="shared" si="441"/>
        <v/>
      </c>
      <c r="W2045" s="95" t="str">
        <f t="shared" si="448"/>
        <v/>
      </c>
      <c r="X2045" s="96" t="str">
        <f t="shared" si="449"/>
        <v/>
      </c>
    </row>
    <row r="2046" spans="1:24" ht="14.4" x14ac:dyDescent="0.3">
      <c r="A2046" s="13"/>
      <c r="B2046" s="13"/>
      <c r="C2046" s="13"/>
      <c r="D2046" s="10"/>
      <c r="E2046" s="66"/>
      <c r="J2046" s="88" t="str">
        <f t="shared" si="437"/>
        <v/>
      </c>
      <c r="K2046" s="89" t="str">
        <f t="shared" ca="1" si="438"/>
        <v/>
      </c>
      <c r="L2046" s="88" t="str">
        <f t="shared" si="442"/>
        <v/>
      </c>
      <c r="M2046" s="90" t="str">
        <f ca="1">IF(J2046="","",VALUE(LEFT(OFFSET($E$7,$H$13*($J2046-1),0),MAX(ISNUMBER(VALUE(MID(OFFSET($E$7,$H$13*($J2046-1),0),{1,2,3,4,5,6,7,8,9},1)))*{1,2,3,4,5,6,7,8,9}))))</f>
        <v/>
      </c>
      <c r="N2046" s="90" t="str">
        <f t="shared" ca="1" si="436"/>
        <v/>
      </c>
      <c r="O2046" s="91" t="str">
        <f t="shared" si="443"/>
        <v/>
      </c>
      <c r="P2046" s="91" t="str">
        <f t="shared" si="444"/>
        <v/>
      </c>
      <c r="Q2046" s="92" t="str">
        <f t="shared" si="439"/>
        <v/>
      </c>
      <c r="R2046" s="92" t="str">
        <f t="shared" si="445"/>
        <v/>
      </c>
      <c r="S2046" s="92" t="str">
        <f t="shared" si="446"/>
        <v/>
      </c>
      <c r="T2046" s="92" t="str">
        <f t="shared" si="447"/>
        <v/>
      </c>
      <c r="U2046" s="94" t="str">
        <f t="shared" si="440"/>
        <v/>
      </c>
      <c r="V2046" s="95" t="str">
        <f t="shared" si="441"/>
        <v/>
      </c>
      <c r="W2046" s="95" t="str">
        <f t="shared" si="448"/>
        <v/>
      </c>
      <c r="X2046" s="96" t="str">
        <f t="shared" si="449"/>
        <v/>
      </c>
    </row>
    <row r="2047" spans="1:24" ht="14.4" x14ac:dyDescent="0.3">
      <c r="A2047" s="13"/>
      <c r="B2047" s="13"/>
      <c r="C2047" s="13"/>
      <c r="D2047" s="10"/>
      <c r="E2047" s="66"/>
      <c r="J2047" s="88" t="str">
        <f t="shared" si="437"/>
        <v/>
      </c>
      <c r="K2047" s="89" t="str">
        <f t="shared" ca="1" si="438"/>
        <v/>
      </c>
      <c r="L2047" s="88" t="str">
        <f t="shared" si="442"/>
        <v/>
      </c>
      <c r="M2047" s="90" t="str">
        <f ca="1">IF(J2047="","",VALUE(LEFT(OFFSET($E$7,$H$13*($J2047-1),0),MAX(ISNUMBER(VALUE(MID(OFFSET($E$7,$H$13*($J2047-1),0),{1,2,3,4,5,6,7,8,9},1)))*{1,2,3,4,5,6,7,8,9}))))</f>
        <v/>
      </c>
      <c r="N2047" s="90" t="str">
        <f t="shared" ca="1" si="436"/>
        <v/>
      </c>
      <c r="O2047" s="91" t="str">
        <f t="shared" si="443"/>
        <v/>
      </c>
      <c r="P2047" s="91" t="str">
        <f t="shared" si="444"/>
        <v/>
      </c>
      <c r="Q2047" s="92" t="str">
        <f t="shared" si="439"/>
        <v/>
      </c>
      <c r="R2047" s="92" t="str">
        <f t="shared" si="445"/>
        <v/>
      </c>
      <c r="S2047" s="92" t="str">
        <f t="shared" si="446"/>
        <v/>
      </c>
      <c r="T2047" s="92" t="str">
        <f t="shared" si="447"/>
        <v/>
      </c>
      <c r="U2047" s="94" t="str">
        <f t="shared" si="440"/>
        <v/>
      </c>
      <c r="V2047" s="95" t="str">
        <f t="shared" si="441"/>
        <v/>
      </c>
      <c r="W2047" s="95" t="str">
        <f t="shared" si="448"/>
        <v/>
      </c>
      <c r="X2047" s="96" t="str">
        <f t="shared" si="449"/>
        <v/>
      </c>
    </row>
    <row r="2048" spans="1:24" ht="14.4" x14ac:dyDescent="0.3">
      <c r="A2048" s="13"/>
      <c r="B2048" s="13"/>
      <c r="C2048" s="13"/>
      <c r="D2048" s="10"/>
      <c r="E2048" s="66"/>
      <c r="J2048" s="88" t="str">
        <f t="shared" si="437"/>
        <v/>
      </c>
      <c r="K2048" s="89" t="str">
        <f t="shared" ca="1" si="438"/>
        <v/>
      </c>
      <c r="L2048" s="88" t="str">
        <f t="shared" si="442"/>
        <v/>
      </c>
      <c r="M2048" s="90" t="str">
        <f ca="1">IF(J2048="","",VALUE(LEFT(OFFSET($E$7,$H$13*($J2048-1),0),MAX(ISNUMBER(VALUE(MID(OFFSET($E$7,$H$13*($J2048-1),0),{1,2,3,4,5,6,7,8,9},1)))*{1,2,3,4,5,6,7,8,9}))))</f>
        <v/>
      </c>
      <c r="N2048" s="90" t="str">
        <f t="shared" ca="1" si="436"/>
        <v/>
      </c>
      <c r="O2048" s="91" t="str">
        <f t="shared" si="443"/>
        <v/>
      </c>
      <c r="P2048" s="91" t="str">
        <f t="shared" si="444"/>
        <v/>
      </c>
      <c r="Q2048" s="92" t="str">
        <f t="shared" si="439"/>
        <v/>
      </c>
      <c r="R2048" s="92" t="str">
        <f t="shared" si="445"/>
        <v/>
      </c>
      <c r="S2048" s="92" t="str">
        <f t="shared" si="446"/>
        <v/>
      </c>
      <c r="T2048" s="92" t="str">
        <f t="shared" si="447"/>
        <v/>
      </c>
      <c r="U2048" s="94" t="str">
        <f t="shared" si="440"/>
        <v/>
      </c>
      <c r="V2048" s="95" t="str">
        <f t="shared" si="441"/>
        <v/>
      </c>
      <c r="W2048" s="95" t="str">
        <f t="shared" si="448"/>
        <v/>
      </c>
      <c r="X2048" s="96" t="str">
        <f t="shared" si="449"/>
        <v/>
      </c>
    </row>
    <row r="2049" spans="1:24" ht="14.4" x14ac:dyDescent="0.3">
      <c r="A2049" s="13"/>
      <c r="B2049" s="13"/>
      <c r="C2049" s="13"/>
      <c r="D2049" s="10"/>
      <c r="E2049" s="66"/>
      <c r="J2049" s="88" t="str">
        <f t="shared" si="437"/>
        <v/>
      </c>
      <c r="K2049" s="89" t="str">
        <f t="shared" ca="1" si="438"/>
        <v/>
      </c>
      <c r="L2049" s="88" t="str">
        <f t="shared" si="442"/>
        <v/>
      </c>
      <c r="M2049" s="90" t="str">
        <f ca="1">IF(J2049="","",VALUE(LEFT(OFFSET($E$7,$H$13*($J2049-1),0),MAX(ISNUMBER(VALUE(MID(OFFSET($E$7,$H$13*($J2049-1),0),{1,2,3,4,5,6,7,8,9},1)))*{1,2,3,4,5,6,7,8,9}))))</f>
        <v/>
      </c>
      <c r="N2049" s="90" t="str">
        <f t="shared" ca="1" si="436"/>
        <v/>
      </c>
      <c r="O2049" s="91" t="str">
        <f t="shared" si="443"/>
        <v/>
      </c>
      <c r="P2049" s="91" t="str">
        <f t="shared" si="444"/>
        <v/>
      </c>
      <c r="Q2049" s="92" t="str">
        <f t="shared" si="439"/>
        <v/>
      </c>
      <c r="R2049" s="92" t="str">
        <f t="shared" si="445"/>
        <v/>
      </c>
      <c r="S2049" s="92" t="str">
        <f t="shared" si="446"/>
        <v/>
      </c>
      <c r="T2049" s="92" t="str">
        <f t="shared" si="447"/>
        <v/>
      </c>
      <c r="U2049" s="94" t="str">
        <f t="shared" si="440"/>
        <v/>
      </c>
      <c r="V2049" s="95" t="str">
        <f t="shared" si="441"/>
        <v/>
      </c>
      <c r="W2049" s="95" t="str">
        <f t="shared" si="448"/>
        <v/>
      </c>
      <c r="X2049" s="96" t="str">
        <f t="shared" si="449"/>
        <v/>
      </c>
    </row>
    <row r="2050" spans="1:24" ht="14.4" x14ac:dyDescent="0.3">
      <c r="A2050" s="13"/>
      <c r="B2050" s="13"/>
      <c r="C2050" s="13"/>
      <c r="D2050" s="10"/>
      <c r="E2050" s="66"/>
      <c r="J2050" s="88" t="str">
        <f t="shared" si="437"/>
        <v/>
      </c>
      <c r="K2050" s="89" t="str">
        <f t="shared" ca="1" si="438"/>
        <v/>
      </c>
      <c r="L2050" s="88" t="str">
        <f t="shared" si="442"/>
        <v/>
      </c>
      <c r="M2050" s="90" t="str">
        <f ca="1">IF(J2050="","",VALUE(LEFT(OFFSET($E$7,$H$13*($J2050-1),0),MAX(ISNUMBER(VALUE(MID(OFFSET($E$7,$H$13*($J2050-1),0),{1,2,3,4,5,6,7,8,9},1)))*{1,2,3,4,5,6,7,8,9}))))</f>
        <v/>
      </c>
      <c r="N2050" s="90" t="str">
        <f t="shared" ca="1" si="436"/>
        <v/>
      </c>
      <c r="O2050" s="91" t="str">
        <f t="shared" si="443"/>
        <v/>
      </c>
      <c r="P2050" s="91" t="str">
        <f t="shared" si="444"/>
        <v/>
      </c>
      <c r="Q2050" s="92" t="str">
        <f t="shared" si="439"/>
        <v/>
      </c>
      <c r="R2050" s="92" t="str">
        <f t="shared" si="445"/>
        <v/>
      </c>
      <c r="S2050" s="92" t="str">
        <f t="shared" si="446"/>
        <v/>
      </c>
      <c r="T2050" s="92" t="str">
        <f t="shared" si="447"/>
        <v/>
      </c>
      <c r="U2050" s="94" t="str">
        <f t="shared" si="440"/>
        <v/>
      </c>
      <c r="V2050" s="95" t="str">
        <f t="shared" si="441"/>
        <v/>
      </c>
      <c r="W2050" s="95" t="str">
        <f t="shared" si="448"/>
        <v/>
      </c>
      <c r="X2050" s="96" t="str">
        <f t="shared" si="449"/>
        <v/>
      </c>
    </row>
    <row r="2051" spans="1:24" ht="14.4" x14ac:dyDescent="0.3">
      <c r="A2051" s="13"/>
      <c r="B2051" s="13"/>
      <c r="C2051" s="13"/>
      <c r="D2051" s="10"/>
      <c r="E2051" s="66"/>
      <c r="J2051" s="88" t="str">
        <f t="shared" si="437"/>
        <v/>
      </c>
      <c r="K2051" s="89" t="str">
        <f t="shared" ca="1" si="438"/>
        <v/>
      </c>
      <c r="L2051" s="88" t="str">
        <f t="shared" si="442"/>
        <v/>
      </c>
      <c r="M2051" s="90" t="str">
        <f ca="1">IF(J2051="","",VALUE(LEFT(OFFSET($E$7,$H$13*($J2051-1),0),MAX(ISNUMBER(VALUE(MID(OFFSET($E$7,$H$13*($J2051-1),0),{1,2,3,4,5,6,7,8,9},1)))*{1,2,3,4,5,6,7,8,9}))))</f>
        <v/>
      </c>
      <c r="N2051" s="90" t="str">
        <f t="shared" ca="1" si="436"/>
        <v/>
      </c>
      <c r="O2051" s="91" t="str">
        <f t="shared" si="443"/>
        <v/>
      </c>
      <c r="P2051" s="91" t="str">
        <f t="shared" si="444"/>
        <v/>
      </c>
      <c r="Q2051" s="92" t="str">
        <f t="shared" si="439"/>
        <v/>
      </c>
      <c r="R2051" s="92" t="str">
        <f t="shared" si="445"/>
        <v/>
      </c>
      <c r="S2051" s="92" t="str">
        <f t="shared" si="446"/>
        <v/>
      </c>
      <c r="T2051" s="92" t="str">
        <f t="shared" si="447"/>
        <v/>
      </c>
      <c r="U2051" s="94" t="str">
        <f t="shared" si="440"/>
        <v/>
      </c>
      <c r="V2051" s="95" t="str">
        <f t="shared" si="441"/>
        <v/>
      </c>
      <c r="W2051" s="95" t="str">
        <f t="shared" si="448"/>
        <v/>
      </c>
      <c r="X2051" s="96" t="str">
        <f t="shared" si="449"/>
        <v/>
      </c>
    </row>
    <row r="2052" spans="1:24" ht="14.4" x14ac:dyDescent="0.3">
      <c r="A2052" s="13"/>
      <c r="B2052" s="13"/>
      <c r="C2052" s="13"/>
      <c r="D2052" s="10"/>
      <c r="E2052" s="66"/>
      <c r="J2052" s="88" t="str">
        <f t="shared" si="437"/>
        <v/>
      </c>
      <c r="K2052" s="89" t="str">
        <f t="shared" ca="1" si="438"/>
        <v/>
      </c>
      <c r="L2052" s="88" t="str">
        <f t="shared" si="442"/>
        <v/>
      </c>
      <c r="M2052" s="90" t="str">
        <f ca="1">IF(J2052="","",VALUE(LEFT(OFFSET($E$7,$H$13*($J2052-1),0),MAX(ISNUMBER(VALUE(MID(OFFSET($E$7,$H$13*($J2052-1),0),{1,2,3,4,5,6,7,8,9},1)))*{1,2,3,4,5,6,7,8,9}))))</f>
        <v/>
      </c>
      <c r="N2052" s="90" t="str">
        <f t="shared" ca="1" si="436"/>
        <v/>
      </c>
      <c r="O2052" s="91" t="str">
        <f t="shared" si="443"/>
        <v/>
      </c>
      <c r="P2052" s="91" t="str">
        <f t="shared" si="444"/>
        <v/>
      </c>
      <c r="Q2052" s="92" t="str">
        <f t="shared" si="439"/>
        <v/>
      </c>
      <c r="R2052" s="92" t="str">
        <f t="shared" si="445"/>
        <v/>
      </c>
      <c r="S2052" s="92" t="str">
        <f t="shared" si="446"/>
        <v/>
      </c>
      <c r="T2052" s="92" t="str">
        <f t="shared" si="447"/>
        <v/>
      </c>
      <c r="U2052" s="94" t="str">
        <f t="shared" si="440"/>
        <v/>
      </c>
      <c r="V2052" s="95" t="str">
        <f t="shared" si="441"/>
        <v/>
      </c>
      <c r="W2052" s="95" t="str">
        <f t="shared" si="448"/>
        <v/>
      </c>
      <c r="X2052" s="96" t="str">
        <f t="shared" si="449"/>
        <v/>
      </c>
    </row>
    <row r="2053" spans="1:24" ht="14.4" x14ac:dyDescent="0.3">
      <c r="A2053" s="13"/>
      <c r="B2053" s="13"/>
      <c r="C2053" s="13"/>
      <c r="D2053" s="10"/>
      <c r="E2053" s="66"/>
      <c r="J2053" s="88" t="str">
        <f t="shared" si="437"/>
        <v/>
      </c>
      <c r="K2053" s="89" t="str">
        <f t="shared" ca="1" si="438"/>
        <v/>
      </c>
      <c r="L2053" s="88" t="str">
        <f t="shared" si="442"/>
        <v/>
      </c>
      <c r="M2053" s="90" t="str">
        <f ca="1">IF(J2053="","",VALUE(LEFT(OFFSET($E$7,$H$13*($J2053-1),0),MAX(ISNUMBER(VALUE(MID(OFFSET($E$7,$H$13*($J2053-1),0),{1,2,3,4,5,6,7,8,9},1)))*{1,2,3,4,5,6,7,8,9}))))</f>
        <v/>
      </c>
      <c r="N2053" s="90" t="str">
        <f t="shared" ca="1" si="436"/>
        <v/>
      </c>
      <c r="O2053" s="91" t="str">
        <f t="shared" si="443"/>
        <v/>
      </c>
      <c r="P2053" s="91" t="str">
        <f t="shared" si="444"/>
        <v/>
      </c>
      <c r="Q2053" s="92" t="str">
        <f t="shared" si="439"/>
        <v/>
      </c>
      <c r="R2053" s="92" t="str">
        <f t="shared" si="445"/>
        <v/>
      </c>
      <c r="S2053" s="92" t="str">
        <f t="shared" si="446"/>
        <v/>
      </c>
      <c r="T2053" s="92" t="str">
        <f t="shared" si="447"/>
        <v/>
      </c>
      <c r="U2053" s="94" t="str">
        <f t="shared" si="440"/>
        <v/>
      </c>
      <c r="V2053" s="95" t="str">
        <f t="shared" si="441"/>
        <v/>
      </c>
      <c r="W2053" s="95" t="str">
        <f t="shared" si="448"/>
        <v/>
      </c>
      <c r="X2053" s="96" t="str">
        <f t="shared" si="449"/>
        <v/>
      </c>
    </row>
    <row r="2054" spans="1:24" ht="14.4" x14ac:dyDescent="0.3">
      <c r="A2054" s="13"/>
      <c r="B2054" s="13"/>
      <c r="C2054" s="13"/>
      <c r="D2054" s="10"/>
      <c r="E2054" s="66"/>
      <c r="J2054" s="88" t="str">
        <f t="shared" si="437"/>
        <v/>
      </c>
      <c r="K2054" s="89" t="str">
        <f t="shared" ca="1" si="438"/>
        <v/>
      </c>
      <c r="L2054" s="88" t="str">
        <f t="shared" si="442"/>
        <v/>
      </c>
      <c r="M2054" s="90" t="str">
        <f ca="1">IF(J2054="","",VALUE(LEFT(OFFSET($E$7,$H$13*($J2054-1),0),MAX(ISNUMBER(VALUE(MID(OFFSET($E$7,$H$13*($J2054-1),0),{1,2,3,4,5,6,7,8,9},1)))*{1,2,3,4,5,6,7,8,9}))))</f>
        <v/>
      </c>
      <c r="N2054" s="90" t="str">
        <f t="shared" ca="1" si="436"/>
        <v/>
      </c>
      <c r="O2054" s="91" t="str">
        <f t="shared" si="443"/>
        <v/>
      </c>
      <c r="P2054" s="91" t="str">
        <f t="shared" si="444"/>
        <v/>
      </c>
      <c r="Q2054" s="92" t="str">
        <f t="shared" si="439"/>
        <v/>
      </c>
      <c r="R2054" s="92" t="str">
        <f t="shared" si="445"/>
        <v/>
      </c>
      <c r="S2054" s="92" t="str">
        <f t="shared" si="446"/>
        <v/>
      </c>
      <c r="T2054" s="92" t="str">
        <f t="shared" si="447"/>
        <v/>
      </c>
      <c r="U2054" s="94" t="str">
        <f t="shared" si="440"/>
        <v/>
      </c>
      <c r="V2054" s="95" t="str">
        <f t="shared" si="441"/>
        <v/>
      </c>
      <c r="W2054" s="95" t="str">
        <f t="shared" si="448"/>
        <v/>
      </c>
      <c r="X2054" s="96" t="str">
        <f t="shared" si="449"/>
        <v/>
      </c>
    </row>
    <row r="2055" spans="1:24" ht="14.4" x14ac:dyDescent="0.3">
      <c r="A2055" s="13"/>
      <c r="B2055" s="13"/>
      <c r="C2055" s="13"/>
      <c r="D2055" s="10"/>
      <c r="E2055" s="66"/>
      <c r="J2055" s="88" t="str">
        <f t="shared" si="437"/>
        <v/>
      </c>
      <c r="K2055" s="89" t="str">
        <f t="shared" ca="1" si="438"/>
        <v/>
      </c>
      <c r="L2055" s="88" t="str">
        <f t="shared" si="442"/>
        <v/>
      </c>
      <c r="M2055" s="90" t="str">
        <f ca="1">IF(J2055="","",VALUE(LEFT(OFFSET($E$7,$H$13*($J2055-1),0),MAX(ISNUMBER(VALUE(MID(OFFSET($E$7,$H$13*($J2055-1),0),{1,2,3,4,5,6,7,8,9},1)))*{1,2,3,4,5,6,7,8,9}))))</f>
        <v/>
      </c>
      <c r="N2055" s="90" t="str">
        <f t="shared" ref="N2055:N2118" ca="1" si="450">IF(M2055="","",CONVERT(M2055,LEFT(Temp_unit,1),"C"))</f>
        <v/>
      </c>
      <c r="O2055" s="91" t="str">
        <f t="shared" si="443"/>
        <v/>
      </c>
      <c r="P2055" s="91" t="str">
        <f t="shared" si="444"/>
        <v/>
      </c>
      <c r="Q2055" s="92" t="str">
        <f t="shared" si="439"/>
        <v/>
      </c>
      <c r="R2055" s="92" t="str">
        <f t="shared" si="445"/>
        <v/>
      </c>
      <c r="S2055" s="92" t="str">
        <f t="shared" si="446"/>
        <v/>
      </c>
      <c r="T2055" s="92" t="str">
        <f t="shared" si="447"/>
        <v/>
      </c>
      <c r="U2055" s="94" t="str">
        <f t="shared" si="440"/>
        <v/>
      </c>
      <c r="V2055" s="95" t="str">
        <f t="shared" si="441"/>
        <v/>
      </c>
      <c r="W2055" s="95" t="str">
        <f t="shared" si="448"/>
        <v/>
      </c>
      <c r="X2055" s="96" t="str">
        <f t="shared" si="449"/>
        <v/>
      </c>
    </row>
    <row r="2056" spans="1:24" ht="14.4" x14ac:dyDescent="0.3">
      <c r="A2056" s="13"/>
      <c r="B2056" s="13"/>
      <c r="C2056" s="13"/>
      <c r="D2056" s="10"/>
      <c r="E2056" s="66"/>
      <c r="J2056" s="88" t="str">
        <f t="shared" ref="J2056:J2119" si="451">IF(J2055="","",IF(J2055+1&gt;$H$8/$H$13,"",J2055+1))</f>
        <v/>
      </c>
      <c r="K2056" s="89" t="str">
        <f t="shared" ref="K2056:K2119" ca="1" si="452">IF(J2056="","",OFFSET($D$7,$H$13*($J2056-1),0))</f>
        <v/>
      </c>
      <c r="L2056" s="88" t="str">
        <f t="shared" si="442"/>
        <v/>
      </c>
      <c r="M2056" s="90" t="str">
        <f ca="1">IF(J2056="","",VALUE(LEFT(OFFSET($E$7,$H$13*($J2056-1),0),MAX(ISNUMBER(VALUE(MID(OFFSET($E$7,$H$13*($J2056-1),0),{1,2,3,4,5,6,7,8,9},1)))*{1,2,3,4,5,6,7,8,9}))))</f>
        <v/>
      </c>
      <c r="N2056" s="90" t="str">
        <f t="shared" ca="1" si="450"/>
        <v/>
      </c>
      <c r="O2056" s="91" t="str">
        <f t="shared" si="443"/>
        <v/>
      </c>
      <c r="P2056" s="91" t="str">
        <f t="shared" si="444"/>
        <v/>
      </c>
      <c r="Q2056" s="92" t="str">
        <f t="shared" ref="Q2056:Q2119" si="453">IF(J2056="","",IF(N2056&lt;Temp_min,0,N2056*M_a+M_b))</f>
        <v/>
      </c>
      <c r="R2056" s="92" t="str">
        <f t="shared" si="445"/>
        <v/>
      </c>
      <c r="S2056" s="92" t="str">
        <f t="shared" si="446"/>
        <v/>
      </c>
      <c r="T2056" s="92" t="str">
        <f t="shared" si="447"/>
        <v/>
      </c>
      <c r="U2056" s="94" t="str">
        <f t="shared" ref="U2056:U2119" si="454">IF(J2056="","",MIN(U2055+T2056,M_maxlcfu))</f>
        <v/>
      </c>
      <c r="V2056" s="95" t="str">
        <f t="shared" ref="V2056:V2119" si="455">IF(J2056="","",IF(N2056&lt;Temp_min,0,((N2056-M_tmin)/(Pref_temp-M_tmin))^2))</f>
        <v/>
      </c>
      <c r="W2056" s="95" t="str">
        <f t="shared" si="448"/>
        <v/>
      </c>
      <c r="X2056" s="96" t="str">
        <f t="shared" si="449"/>
        <v/>
      </c>
    </row>
    <row r="2057" spans="1:24" ht="14.4" x14ac:dyDescent="0.3">
      <c r="A2057" s="13"/>
      <c r="B2057" s="13"/>
      <c r="C2057" s="13"/>
      <c r="D2057" s="10"/>
      <c r="E2057" s="66"/>
      <c r="J2057" s="88" t="str">
        <f t="shared" si="451"/>
        <v/>
      </c>
      <c r="K2057" s="89" t="str">
        <f t="shared" ca="1" si="452"/>
        <v/>
      </c>
      <c r="L2057" s="88" t="str">
        <f t="shared" ref="L2057:L2120" si="456">IF(J2057="","",K2057-K2056)</f>
        <v/>
      </c>
      <c r="M2057" s="90" t="str">
        <f ca="1">IF(J2057="","",VALUE(LEFT(OFFSET($E$7,$H$13*($J2057-1),0),MAX(ISNUMBER(VALUE(MID(OFFSET($E$7,$H$13*($J2057-1),0),{1,2,3,4,5,6,7,8,9},1)))*{1,2,3,4,5,6,7,8,9}))))</f>
        <v/>
      </c>
      <c r="N2057" s="90" t="str">
        <f t="shared" ca="1" si="450"/>
        <v/>
      </c>
      <c r="O2057" s="91" t="str">
        <f t="shared" ref="O2057:O2120" si="457">IF(J2057="","",$K2057-$K$7)</f>
        <v/>
      </c>
      <c r="P2057" s="91" t="str">
        <f t="shared" ref="P2057:P2120" si="458">IF(J2057="","",P2056+L2057*N2057)</f>
        <v/>
      </c>
      <c r="Q2057" s="92" t="str">
        <f t="shared" si="453"/>
        <v/>
      </c>
      <c r="R2057" s="92" t="str">
        <f t="shared" ref="R2057:R2120" si="459">IF(J2057="","",Q2057^2)</f>
        <v/>
      </c>
      <c r="S2057" s="92" t="str">
        <f t="shared" ref="S2057:S2120" si="460">IF(J2057="","",R2057/2.301)</f>
        <v/>
      </c>
      <c r="T2057" s="92" t="str">
        <f t="shared" ref="T2057:T2120" si="461">IF(J2057="","",S2057*24*(K2057-K2056))</f>
        <v/>
      </c>
      <c r="U2057" s="94" t="str">
        <f t="shared" si="454"/>
        <v/>
      </c>
      <c r="V2057" s="95" t="str">
        <f t="shared" si="455"/>
        <v/>
      </c>
      <c r="W2057" s="95" t="str">
        <f t="shared" ref="W2057:W2120" si="462">IF(J2057="","",V2057*(K2057-K2056))</f>
        <v/>
      </c>
      <c r="X2057" s="96" t="str">
        <f t="shared" ref="X2057:X2120" si="463">IF(J2057="","",X2056-W2057)</f>
        <v/>
      </c>
    </row>
    <row r="2058" spans="1:24" ht="14.4" x14ac:dyDescent="0.3">
      <c r="A2058" s="13"/>
      <c r="B2058" s="13"/>
      <c r="C2058" s="13"/>
      <c r="D2058" s="10"/>
      <c r="E2058" s="66"/>
      <c r="J2058" s="88" t="str">
        <f t="shared" si="451"/>
        <v/>
      </c>
      <c r="K2058" s="89" t="str">
        <f t="shared" ca="1" si="452"/>
        <v/>
      </c>
      <c r="L2058" s="88" t="str">
        <f t="shared" si="456"/>
        <v/>
      </c>
      <c r="M2058" s="90" t="str">
        <f ca="1">IF(J2058="","",VALUE(LEFT(OFFSET($E$7,$H$13*($J2058-1),0),MAX(ISNUMBER(VALUE(MID(OFFSET($E$7,$H$13*($J2058-1),0),{1,2,3,4,5,6,7,8,9},1)))*{1,2,3,4,5,6,7,8,9}))))</f>
        <v/>
      </c>
      <c r="N2058" s="90" t="str">
        <f t="shared" ca="1" si="450"/>
        <v/>
      </c>
      <c r="O2058" s="91" t="str">
        <f t="shared" si="457"/>
        <v/>
      </c>
      <c r="P2058" s="91" t="str">
        <f t="shared" si="458"/>
        <v/>
      </c>
      <c r="Q2058" s="92" t="str">
        <f t="shared" si="453"/>
        <v/>
      </c>
      <c r="R2058" s="92" t="str">
        <f t="shared" si="459"/>
        <v/>
      </c>
      <c r="S2058" s="92" t="str">
        <f t="shared" si="460"/>
        <v/>
      </c>
      <c r="T2058" s="92" t="str">
        <f t="shared" si="461"/>
        <v/>
      </c>
      <c r="U2058" s="94" t="str">
        <f t="shared" si="454"/>
        <v/>
      </c>
      <c r="V2058" s="95" t="str">
        <f t="shared" si="455"/>
        <v/>
      </c>
      <c r="W2058" s="95" t="str">
        <f t="shared" si="462"/>
        <v/>
      </c>
      <c r="X2058" s="96" t="str">
        <f t="shared" si="463"/>
        <v/>
      </c>
    </row>
    <row r="2059" spans="1:24" ht="14.4" x14ac:dyDescent="0.3">
      <c r="A2059" s="13"/>
      <c r="B2059" s="13"/>
      <c r="C2059" s="13"/>
      <c r="D2059" s="10"/>
      <c r="E2059" s="66"/>
      <c r="J2059" s="88" t="str">
        <f t="shared" si="451"/>
        <v/>
      </c>
      <c r="K2059" s="89" t="str">
        <f t="shared" ca="1" si="452"/>
        <v/>
      </c>
      <c r="L2059" s="88" t="str">
        <f t="shared" si="456"/>
        <v/>
      </c>
      <c r="M2059" s="90" t="str">
        <f ca="1">IF(J2059="","",VALUE(LEFT(OFFSET($E$7,$H$13*($J2059-1),0),MAX(ISNUMBER(VALUE(MID(OFFSET($E$7,$H$13*($J2059-1),0),{1,2,3,4,5,6,7,8,9},1)))*{1,2,3,4,5,6,7,8,9}))))</f>
        <v/>
      </c>
      <c r="N2059" s="90" t="str">
        <f t="shared" ca="1" si="450"/>
        <v/>
      </c>
      <c r="O2059" s="91" t="str">
        <f t="shared" si="457"/>
        <v/>
      </c>
      <c r="P2059" s="91" t="str">
        <f t="shared" si="458"/>
        <v/>
      </c>
      <c r="Q2059" s="92" t="str">
        <f t="shared" si="453"/>
        <v/>
      </c>
      <c r="R2059" s="92" t="str">
        <f t="shared" si="459"/>
        <v/>
      </c>
      <c r="S2059" s="92" t="str">
        <f t="shared" si="460"/>
        <v/>
      </c>
      <c r="T2059" s="92" t="str">
        <f t="shared" si="461"/>
        <v/>
      </c>
      <c r="U2059" s="94" t="str">
        <f t="shared" si="454"/>
        <v/>
      </c>
      <c r="V2059" s="95" t="str">
        <f t="shared" si="455"/>
        <v/>
      </c>
      <c r="W2059" s="95" t="str">
        <f t="shared" si="462"/>
        <v/>
      </c>
      <c r="X2059" s="96" t="str">
        <f t="shared" si="463"/>
        <v/>
      </c>
    </row>
    <row r="2060" spans="1:24" ht="14.4" x14ac:dyDescent="0.3">
      <c r="A2060" s="13"/>
      <c r="B2060" s="13"/>
      <c r="C2060" s="13"/>
      <c r="D2060" s="10"/>
      <c r="E2060" s="66"/>
      <c r="J2060" s="88" t="str">
        <f t="shared" si="451"/>
        <v/>
      </c>
      <c r="K2060" s="89" t="str">
        <f t="shared" ca="1" si="452"/>
        <v/>
      </c>
      <c r="L2060" s="88" t="str">
        <f t="shared" si="456"/>
        <v/>
      </c>
      <c r="M2060" s="90" t="str">
        <f ca="1">IF(J2060="","",VALUE(LEFT(OFFSET($E$7,$H$13*($J2060-1),0),MAX(ISNUMBER(VALUE(MID(OFFSET($E$7,$H$13*($J2060-1),0),{1,2,3,4,5,6,7,8,9},1)))*{1,2,3,4,5,6,7,8,9}))))</f>
        <v/>
      </c>
      <c r="N2060" s="90" t="str">
        <f t="shared" ca="1" si="450"/>
        <v/>
      </c>
      <c r="O2060" s="91" t="str">
        <f t="shared" si="457"/>
        <v/>
      </c>
      <c r="P2060" s="91" t="str">
        <f t="shared" si="458"/>
        <v/>
      </c>
      <c r="Q2060" s="92" t="str">
        <f t="shared" si="453"/>
        <v/>
      </c>
      <c r="R2060" s="92" t="str">
        <f t="shared" si="459"/>
        <v/>
      </c>
      <c r="S2060" s="92" t="str">
        <f t="shared" si="460"/>
        <v/>
      </c>
      <c r="T2060" s="92" t="str">
        <f t="shared" si="461"/>
        <v/>
      </c>
      <c r="U2060" s="94" t="str">
        <f t="shared" si="454"/>
        <v/>
      </c>
      <c r="V2060" s="95" t="str">
        <f t="shared" si="455"/>
        <v/>
      </c>
      <c r="W2060" s="95" t="str">
        <f t="shared" si="462"/>
        <v/>
      </c>
      <c r="X2060" s="96" t="str">
        <f t="shared" si="463"/>
        <v/>
      </c>
    </row>
    <row r="2061" spans="1:24" ht="14.4" x14ac:dyDescent="0.3">
      <c r="A2061" s="13"/>
      <c r="B2061" s="13"/>
      <c r="C2061" s="13"/>
      <c r="D2061" s="10"/>
      <c r="E2061" s="66"/>
      <c r="J2061" s="88" t="str">
        <f t="shared" si="451"/>
        <v/>
      </c>
      <c r="K2061" s="89" t="str">
        <f t="shared" ca="1" si="452"/>
        <v/>
      </c>
      <c r="L2061" s="88" t="str">
        <f t="shared" si="456"/>
        <v/>
      </c>
      <c r="M2061" s="90" t="str">
        <f ca="1">IF(J2061="","",VALUE(LEFT(OFFSET($E$7,$H$13*($J2061-1),0),MAX(ISNUMBER(VALUE(MID(OFFSET($E$7,$H$13*($J2061-1),0),{1,2,3,4,5,6,7,8,9},1)))*{1,2,3,4,5,6,7,8,9}))))</f>
        <v/>
      </c>
      <c r="N2061" s="90" t="str">
        <f t="shared" ca="1" si="450"/>
        <v/>
      </c>
      <c r="O2061" s="91" t="str">
        <f t="shared" si="457"/>
        <v/>
      </c>
      <c r="P2061" s="91" t="str">
        <f t="shared" si="458"/>
        <v/>
      </c>
      <c r="Q2061" s="92" t="str">
        <f t="shared" si="453"/>
        <v/>
      </c>
      <c r="R2061" s="92" t="str">
        <f t="shared" si="459"/>
        <v/>
      </c>
      <c r="S2061" s="92" t="str">
        <f t="shared" si="460"/>
        <v/>
      </c>
      <c r="T2061" s="92" t="str">
        <f t="shared" si="461"/>
        <v/>
      </c>
      <c r="U2061" s="94" t="str">
        <f t="shared" si="454"/>
        <v/>
      </c>
      <c r="V2061" s="95" t="str">
        <f t="shared" si="455"/>
        <v/>
      </c>
      <c r="W2061" s="95" t="str">
        <f t="shared" si="462"/>
        <v/>
      </c>
      <c r="X2061" s="96" t="str">
        <f t="shared" si="463"/>
        <v/>
      </c>
    </row>
    <row r="2062" spans="1:24" ht="14.4" x14ac:dyDescent="0.3">
      <c r="A2062" s="13"/>
      <c r="B2062" s="13"/>
      <c r="C2062" s="13"/>
      <c r="D2062" s="10"/>
      <c r="E2062" s="66"/>
      <c r="J2062" s="88" t="str">
        <f t="shared" si="451"/>
        <v/>
      </c>
      <c r="K2062" s="89" t="str">
        <f t="shared" ca="1" si="452"/>
        <v/>
      </c>
      <c r="L2062" s="88" t="str">
        <f t="shared" si="456"/>
        <v/>
      </c>
      <c r="M2062" s="90" t="str">
        <f ca="1">IF(J2062="","",VALUE(LEFT(OFFSET($E$7,$H$13*($J2062-1),0),MAX(ISNUMBER(VALUE(MID(OFFSET($E$7,$H$13*($J2062-1),0),{1,2,3,4,5,6,7,8,9},1)))*{1,2,3,4,5,6,7,8,9}))))</f>
        <v/>
      </c>
      <c r="N2062" s="90" t="str">
        <f t="shared" ca="1" si="450"/>
        <v/>
      </c>
      <c r="O2062" s="91" t="str">
        <f t="shared" si="457"/>
        <v/>
      </c>
      <c r="P2062" s="91" t="str">
        <f t="shared" si="458"/>
        <v/>
      </c>
      <c r="Q2062" s="92" t="str">
        <f t="shared" si="453"/>
        <v/>
      </c>
      <c r="R2062" s="92" t="str">
        <f t="shared" si="459"/>
        <v/>
      </c>
      <c r="S2062" s="92" t="str">
        <f t="shared" si="460"/>
        <v/>
      </c>
      <c r="T2062" s="92" t="str">
        <f t="shared" si="461"/>
        <v/>
      </c>
      <c r="U2062" s="94" t="str">
        <f t="shared" si="454"/>
        <v/>
      </c>
      <c r="V2062" s="95" t="str">
        <f t="shared" si="455"/>
        <v/>
      </c>
      <c r="W2062" s="95" t="str">
        <f t="shared" si="462"/>
        <v/>
      </c>
      <c r="X2062" s="96" t="str">
        <f t="shared" si="463"/>
        <v/>
      </c>
    </row>
    <row r="2063" spans="1:24" ht="14.4" x14ac:dyDescent="0.3">
      <c r="A2063" s="13"/>
      <c r="B2063" s="13"/>
      <c r="C2063" s="13"/>
      <c r="D2063" s="10"/>
      <c r="E2063" s="66"/>
      <c r="J2063" s="88" t="str">
        <f t="shared" si="451"/>
        <v/>
      </c>
      <c r="K2063" s="89" t="str">
        <f t="shared" ca="1" si="452"/>
        <v/>
      </c>
      <c r="L2063" s="88" t="str">
        <f t="shared" si="456"/>
        <v/>
      </c>
      <c r="M2063" s="90" t="str">
        <f ca="1">IF(J2063="","",VALUE(LEFT(OFFSET($E$7,$H$13*($J2063-1),0),MAX(ISNUMBER(VALUE(MID(OFFSET($E$7,$H$13*($J2063-1),0),{1,2,3,4,5,6,7,8,9},1)))*{1,2,3,4,5,6,7,8,9}))))</f>
        <v/>
      </c>
      <c r="N2063" s="90" t="str">
        <f t="shared" ca="1" si="450"/>
        <v/>
      </c>
      <c r="O2063" s="91" t="str">
        <f t="shared" si="457"/>
        <v/>
      </c>
      <c r="P2063" s="91" t="str">
        <f t="shared" si="458"/>
        <v/>
      </c>
      <c r="Q2063" s="92" t="str">
        <f t="shared" si="453"/>
        <v/>
      </c>
      <c r="R2063" s="92" t="str">
        <f t="shared" si="459"/>
        <v/>
      </c>
      <c r="S2063" s="92" t="str">
        <f t="shared" si="460"/>
        <v/>
      </c>
      <c r="T2063" s="92" t="str">
        <f t="shared" si="461"/>
        <v/>
      </c>
      <c r="U2063" s="94" t="str">
        <f t="shared" si="454"/>
        <v/>
      </c>
      <c r="V2063" s="95" t="str">
        <f t="shared" si="455"/>
        <v/>
      </c>
      <c r="W2063" s="95" t="str">
        <f t="shared" si="462"/>
        <v/>
      </c>
      <c r="X2063" s="96" t="str">
        <f t="shared" si="463"/>
        <v/>
      </c>
    </row>
    <row r="2064" spans="1:24" ht="14.4" x14ac:dyDescent="0.3">
      <c r="A2064" s="13"/>
      <c r="B2064" s="13"/>
      <c r="C2064" s="13"/>
      <c r="D2064" s="10"/>
      <c r="E2064" s="66"/>
      <c r="J2064" s="88" t="str">
        <f t="shared" si="451"/>
        <v/>
      </c>
      <c r="K2064" s="89" t="str">
        <f t="shared" ca="1" si="452"/>
        <v/>
      </c>
      <c r="L2064" s="88" t="str">
        <f t="shared" si="456"/>
        <v/>
      </c>
      <c r="M2064" s="90" t="str">
        <f ca="1">IF(J2064="","",VALUE(LEFT(OFFSET($E$7,$H$13*($J2064-1),0),MAX(ISNUMBER(VALUE(MID(OFFSET($E$7,$H$13*($J2064-1),0),{1,2,3,4,5,6,7,8,9},1)))*{1,2,3,4,5,6,7,8,9}))))</f>
        <v/>
      </c>
      <c r="N2064" s="90" t="str">
        <f t="shared" ca="1" si="450"/>
        <v/>
      </c>
      <c r="O2064" s="91" t="str">
        <f t="shared" si="457"/>
        <v/>
      </c>
      <c r="P2064" s="91" t="str">
        <f t="shared" si="458"/>
        <v/>
      </c>
      <c r="Q2064" s="92" t="str">
        <f t="shared" si="453"/>
        <v/>
      </c>
      <c r="R2064" s="92" t="str">
        <f t="shared" si="459"/>
        <v/>
      </c>
      <c r="S2064" s="92" t="str">
        <f t="shared" si="460"/>
        <v/>
      </c>
      <c r="T2064" s="92" t="str">
        <f t="shared" si="461"/>
        <v/>
      </c>
      <c r="U2064" s="94" t="str">
        <f t="shared" si="454"/>
        <v/>
      </c>
      <c r="V2064" s="95" t="str">
        <f t="shared" si="455"/>
        <v/>
      </c>
      <c r="W2064" s="95" t="str">
        <f t="shared" si="462"/>
        <v/>
      </c>
      <c r="X2064" s="96" t="str">
        <f t="shared" si="463"/>
        <v/>
      </c>
    </row>
    <row r="2065" spans="1:24" ht="14.4" x14ac:dyDescent="0.3">
      <c r="A2065" s="13"/>
      <c r="B2065" s="13"/>
      <c r="C2065" s="13"/>
      <c r="D2065" s="10"/>
      <c r="E2065" s="66"/>
      <c r="J2065" s="88" t="str">
        <f t="shared" si="451"/>
        <v/>
      </c>
      <c r="K2065" s="89" t="str">
        <f t="shared" ca="1" si="452"/>
        <v/>
      </c>
      <c r="L2065" s="88" t="str">
        <f t="shared" si="456"/>
        <v/>
      </c>
      <c r="M2065" s="90" t="str">
        <f ca="1">IF(J2065="","",VALUE(LEFT(OFFSET($E$7,$H$13*($J2065-1),0),MAX(ISNUMBER(VALUE(MID(OFFSET($E$7,$H$13*($J2065-1),0),{1,2,3,4,5,6,7,8,9},1)))*{1,2,3,4,5,6,7,8,9}))))</f>
        <v/>
      </c>
      <c r="N2065" s="90" t="str">
        <f t="shared" ca="1" si="450"/>
        <v/>
      </c>
      <c r="O2065" s="91" t="str">
        <f t="shared" si="457"/>
        <v/>
      </c>
      <c r="P2065" s="91" t="str">
        <f t="shared" si="458"/>
        <v/>
      </c>
      <c r="Q2065" s="92" t="str">
        <f t="shared" si="453"/>
        <v/>
      </c>
      <c r="R2065" s="92" t="str">
        <f t="shared" si="459"/>
        <v/>
      </c>
      <c r="S2065" s="92" t="str">
        <f t="shared" si="460"/>
        <v/>
      </c>
      <c r="T2065" s="92" t="str">
        <f t="shared" si="461"/>
        <v/>
      </c>
      <c r="U2065" s="94" t="str">
        <f t="shared" si="454"/>
        <v/>
      </c>
      <c r="V2065" s="95" t="str">
        <f t="shared" si="455"/>
        <v/>
      </c>
      <c r="W2065" s="95" t="str">
        <f t="shared" si="462"/>
        <v/>
      </c>
      <c r="X2065" s="96" t="str">
        <f t="shared" si="463"/>
        <v/>
      </c>
    </row>
    <row r="2066" spans="1:24" ht="14.4" x14ac:dyDescent="0.3">
      <c r="A2066" s="13"/>
      <c r="B2066" s="13"/>
      <c r="C2066" s="13"/>
      <c r="D2066" s="10"/>
      <c r="E2066" s="66"/>
      <c r="J2066" s="88" t="str">
        <f t="shared" si="451"/>
        <v/>
      </c>
      <c r="K2066" s="89" t="str">
        <f t="shared" ca="1" si="452"/>
        <v/>
      </c>
      <c r="L2066" s="88" t="str">
        <f t="shared" si="456"/>
        <v/>
      </c>
      <c r="M2066" s="90" t="str">
        <f ca="1">IF(J2066="","",VALUE(LEFT(OFFSET($E$7,$H$13*($J2066-1),0),MAX(ISNUMBER(VALUE(MID(OFFSET($E$7,$H$13*($J2066-1),0),{1,2,3,4,5,6,7,8,9},1)))*{1,2,3,4,5,6,7,8,9}))))</f>
        <v/>
      </c>
      <c r="N2066" s="90" t="str">
        <f t="shared" ca="1" si="450"/>
        <v/>
      </c>
      <c r="O2066" s="91" t="str">
        <f t="shared" si="457"/>
        <v/>
      </c>
      <c r="P2066" s="91" t="str">
        <f t="shared" si="458"/>
        <v/>
      </c>
      <c r="Q2066" s="92" t="str">
        <f t="shared" si="453"/>
        <v/>
      </c>
      <c r="R2066" s="92" t="str">
        <f t="shared" si="459"/>
        <v/>
      </c>
      <c r="S2066" s="92" t="str">
        <f t="shared" si="460"/>
        <v/>
      </c>
      <c r="T2066" s="92" t="str">
        <f t="shared" si="461"/>
        <v/>
      </c>
      <c r="U2066" s="94" t="str">
        <f t="shared" si="454"/>
        <v/>
      </c>
      <c r="V2066" s="95" t="str">
        <f t="shared" si="455"/>
        <v/>
      </c>
      <c r="W2066" s="95" t="str">
        <f t="shared" si="462"/>
        <v/>
      </c>
      <c r="X2066" s="96" t="str">
        <f t="shared" si="463"/>
        <v/>
      </c>
    </row>
    <row r="2067" spans="1:24" ht="14.4" x14ac:dyDescent="0.3">
      <c r="A2067" s="13"/>
      <c r="B2067" s="13"/>
      <c r="C2067" s="13"/>
      <c r="D2067" s="10"/>
      <c r="E2067" s="66"/>
      <c r="J2067" s="88" t="str">
        <f t="shared" si="451"/>
        <v/>
      </c>
      <c r="K2067" s="89" t="str">
        <f t="shared" ca="1" si="452"/>
        <v/>
      </c>
      <c r="L2067" s="88" t="str">
        <f t="shared" si="456"/>
        <v/>
      </c>
      <c r="M2067" s="90" t="str">
        <f ca="1">IF(J2067="","",VALUE(LEFT(OFFSET($E$7,$H$13*($J2067-1),0),MAX(ISNUMBER(VALUE(MID(OFFSET($E$7,$H$13*($J2067-1),0),{1,2,3,4,5,6,7,8,9},1)))*{1,2,3,4,5,6,7,8,9}))))</f>
        <v/>
      </c>
      <c r="N2067" s="90" t="str">
        <f t="shared" ca="1" si="450"/>
        <v/>
      </c>
      <c r="O2067" s="91" t="str">
        <f t="shared" si="457"/>
        <v/>
      </c>
      <c r="P2067" s="91" t="str">
        <f t="shared" si="458"/>
        <v/>
      </c>
      <c r="Q2067" s="92" t="str">
        <f t="shared" si="453"/>
        <v/>
      </c>
      <c r="R2067" s="92" t="str">
        <f t="shared" si="459"/>
        <v/>
      </c>
      <c r="S2067" s="92" t="str">
        <f t="shared" si="460"/>
        <v/>
      </c>
      <c r="T2067" s="92" t="str">
        <f t="shared" si="461"/>
        <v/>
      </c>
      <c r="U2067" s="94" t="str">
        <f t="shared" si="454"/>
        <v/>
      </c>
      <c r="V2067" s="95" t="str">
        <f t="shared" si="455"/>
        <v/>
      </c>
      <c r="W2067" s="95" t="str">
        <f t="shared" si="462"/>
        <v/>
      </c>
      <c r="X2067" s="96" t="str">
        <f t="shared" si="463"/>
        <v/>
      </c>
    </row>
    <row r="2068" spans="1:24" ht="14.4" x14ac:dyDescent="0.3">
      <c r="A2068" s="13"/>
      <c r="B2068" s="13"/>
      <c r="C2068" s="13"/>
      <c r="D2068" s="10"/>
      <c r="E2068" s="66"/>
      <c r="J2068" s="88" t="str">
        <f t="shared" si="451"/>
        <v/>
      </c>
      <c r="K2068" s="89" t="str">
        <f t="shared" ca="1" si="452"/>
        <v/>
      </c>
      <c r="L2068" s="88" t="str">
        <f t="shared" si="456"/>
        <v/>
      </c>
      <c r="M2068" s="90" t="str">
        <f ca="1">IF(J2068="","",VALUE(LEFT(OFFSET($E$7,$H$13*($J2068-1),0),MAX(ISNUMBER(VALUE(MID(OFFSET($E$7,$H$13*($J2068-1),0),{1,2,3,4,5,6,7,8,9},1)))*{1,2,3,4,5,6,7,8,9}))))</f>
        <v/>
      </c>
      <c r="N2068" s="90" t="str">
        <f t="shared" ca="1" si="450"/>
        <v/>
      </c>
      <c r="O2068" s="91" t="str">
        <f t="shared" si="457"/>
        <v/>
      </c>
      <c r="P2068" s="91" t="str">
        <f t="shared" si="458"/>
        <v/>
      </c>
      <c r="Q2068" s="92" t="str">
        <f t="shared" si="453"/>
        <v/>
      </c>
      <c r="R2068" s="92" t="str">
        <f t="shared" si="459"/>
        <v/>
      </c>
      <c r="S2068" s="92" t="str">
        <f t="shared" si="460"/>
        <v/>
      </c>
      <c r="T2068" s="92" t="str">
        <f t="shared" si="461"/>
        <v/>
      </c>
      <c r="U2068" s="94" t="str">
        <f t="shared" si="454"/>
        <v/>
      </c>
      <c r="V2068" s="95" t="str">
        <f t="shared" si="455"/>
        <v/>
      </c>
      <c r="W2068" s="95" t="str">
        <f t="shared" si="462"/>
        <v/>
      </c>
      <c r="X2068" s="96" t="str">
        <f t="shared" si="463"/>
        <v/>
      </c>
    </row>
    <row r="2069" spans="1:24" ht="14.4" x14ac:dyDescent="0.3">
      <c r="A2069" s="13"/>
      <c r="B2069" s="13"/>
      <c r="C2069" s="13"/>
      <c r="D2069" s="10"/>
      <c r="E2069" s="66"/>
      <c r="J2069" s="88" t="str">
        <f t="shared" si="451"/>
        <v/>
      </c>
      <c r="K2069" s="89" t="str">
        <f t="shared" ca="1" si="452"/>
        <v/>
      </c>
      <c r="L2069" s="88" t="str">
        <f t="shared" si="456"/>
        <v/>
      </c>
      <c r="M2069" s="90" t="str">
        <f ca="1">IF(J2069="","",VALUE(LEFT(OFFSET($E$7,$H$13*($J2069-1),0),MAX(ISNUMBER(VALUE(MID(OFFSET($E$7,$H$13*($J2069-1),0),{1,2,3,4,5,6,7,8,9},1)))*{1,2,3,4,5,6,7,8,9}))))</f>
        <v/>
      </c>
      <c r="N2069" s="90" t="str">
        <f t="shared" ca="1" si="450"/>
        <v/>
      </c>
      <c r="O2069" s="91" t="str">
        <f t="shared" si="457"/>
        <v/>
      </c>
      <c r="P2069" s="91" t="str">
        <f t="shared" si="458"/>
        <v/>
      </c>
      <c r="Q2069" s="92" t="str">
        <f t="shared" si="453"/>
        <v/>
      </c>
      <c r="R2069" s="92" t="str">
        <f t="shared" si="459"/>
        <v/>
      </c>
      <c r="S2069" s="92" t="str">
        <f t="shared" si="460"/>
        <v/>
      </c>
      <c r="T2069" s="92" t="str">
        <f t="shared" si="461"/>
        <v/>
      </c>
      <c r="U2069" s="94" t="str">
        <f t="shared" si="454"/>
        <v/>
      </c>
      <c r="V2069" s="95" t="str">
        <f t="shared" si="455"/>
        <v/>
      </c>
      <c r="W2069" s="95" t="str">
        <f t="shared" si="462"/>
        <v/>
      </c>
      <c r="X2069" s="96" t="str">
        <f t="shared" si="463"/>
        <v/>
      </c>
    </row>
    <row r="2070" spans="1:24" ht="14.4" x14ac:dyDescent="0.3">
      <c r="A2070" s="13"/>
      <c r="B2070" s="13"/>
      <c r="C2070" s="13"/>
      <c r="D2070" s="10"/>
      <c r="E2070" s="66"/>
      <c r="J2070" s="88" t="str">
        <f t="shared" si="451"/>
        <v/>
      </c>
      <c r="K2070" s="89" t="str">
        <f t="shared" ca="1" si="452"/>
        <v/>
      </c>
      <c r="L2070" s="88" t="str">
        <f t="shared" si="456"/>
        <v/>
      </c>
      <c r="M2070" s="90" t="str">
        <f ca="1">IF(J2070="","",VALUE(LEFT(OFFSET($E$7,$H$13*($J2070-1),0),MAX(ISNUMBER(VALUE(MID(OFFSET($E$7,$H$13*($J2070-1),0),{1,2,3,4,5,6,7,8,9},1)))*{1,2,3,4,5,6,7,8,9}))))</f>
        <v/>
      </c>
      <c r="N2070" s="90" t="str">
        <f t="shared" ca="1" si="450"/>
        <v/>
      </c>
      <c r="O2070" s="91" t="str">
        <f t="shared" si="457"/>
        <v/>
      </c>
      <c r="P2070" s="91" t="str">
        <f t="shared" si="458"/>
        <v/>
      </c>
      <c r="Q2070" s="92" t="str">
        <f t="shared" si="453"/>
        <v/>
      </c>
      <c r="R2070" s="92" t="str">
        <f t="shared" si="459"/>
        <v/>
      </c>
      <c r="S2070" s="92" t="str">
        <f t="shared" si="460"/>
        <v/>
      </c>
      <c r="T2070" s="92" t="str">
        <f t="shared" si="461"/>
        <v/>
      </c>
      <c r="U2070" s="94" t="str">
        <f t="shared" si="454"/>
        <v/>
      </c>
      <c r="V2070" s="95" t="str">
        <f t="shared" si="455"/>
        <v/>
      </c>
      <c r="W2070" s="95" t="str">
        <f t="shared" si="462"/>
        <v/>
      </c>
      <c r="X2070" s="96" t="str">
        <f t="shared" si="463"/>
        <v/>
      </c>
    </row>
    <row r="2071" spans="1:24" ht="14.4" x14ac:dyDescent="0.3">
      <c r="A2071" s="13"/>
      <c r="B2071" s="13"/>
      <c r="C2071" s="13"/>
      <c r="D2071" s="10"/>
      <c r="E2071" s="66"/>
      <c r="J2071" s="88" t="str">
        <f t="shared" si="451"/>
        <v/>
      </c>
      <c r="K2071" s="89" t="str">
        <f t="shared" ca="1" si="452"/>
        <v/>
      </c>
      <c r="L2071" s="88" t="str">
        <f t="shared" si="456"/>
        <v/>
      </c>
      <c r="M2071" s="90" t="str">
        <f ca="1">IF(J2071="","",VALUE(LEFT(OFFSET($E$7,$H$13*($J2071-1),0),MAX(ISNUMBER(VALUE(MID(OFFSET($E$7,$H$13*($J2071-1),0),{1,2,3,4,5,6,7,8,9},1)))*{1,2,3,4,5,6,7,8,9}))))</f>
        <v/>
      </c>
      <c r="N2071" s="90" t="str">
        <f t="shared" ca="1" si="450"/>
        <v/>
      </c>
      <c r="O2071" s="91" t="str">
        <f t="shared" si="457"/>
        <v/>
      </c>
      <c r="P2071" s="91" t="str">
        <f t="shared" si="458"/>
        <v/>
      </c>
      <c r="Q2071" s="92" t="str">
        <f t="shared" si="453"/>
        <v/>
      </c>
      <c r="R2071" s="92" t="str">
        <f t="shared" si="459"/>
        <v/>
      </c>
      <c r="S2071" s="92" t="str">
        <f t="shared" si="460"/>
        <v/>
      </c>
      <c r="T2071" s="92" t="str">
        <f t="shared" si="461"/>
        <v/>
      </c>
      <c r="U2071" s="94" t="str">
        <f t="shared" si="454"/>
        <v/>
      </c>
      <c r="V2071" s="95" t="str">
        <f t="shared" si="455"/>
        <v/>
      </c>
      <c r="W2071" s="95" t="str">
        <f t="shared" si="462"/>
        <v/>
      </c>
      <c r="X2071" s="96" t="str">
        <f t="shared" si="463"/>
        <v/>
      </c>
    </row>
    <row r="2072" spans="1:24" ht="14.4" x14ac:dyDescent="0.3">
      <c r="A2072" s="13"/>
      <c r="B2072" s="13"/>
      <c r="C2072" s="13"/>
      <c r="D2072" s="10"/>
      <c r="E2072" s="66"/>
      <c r="J2072" s="88" t="str">
        <f t="shared" si="451"/>
        <v/>
      </c>
      <c r="K2072" s="89" t="str">
        <f t="shared" ca="1" si="452"/>
        <v/>
      </c>
      <c r="L2072" s="88" t="str">
        <f t="shared" si="456"/>
        <v/>
      </c>
      <c r="M2072" s="90" t="str">
        <f ca="1">IF(J2072="","",VALUE(LEFT(OFFSET($E$7,$H$13*($J2072-1),0),MAX(ISNUMBER(VALUE(MID(OFFSET($E$7,$H$13*($J2072-1),0),{1,2,3,4,5,6,7,8,9},1)))*{1,2,3,4,5,6,7,8,9}))))</f>
        <v/>
      </c>
      <c r="N2072" s="90" t="str">
        <f t="shared" ca="1" si="450"/>
        <v/>
      </c>
      <c r="O2072" s="91" t="str">
        <f t="shared" si="457"/>
        <v/>
      </c>
      <c r="P2072" s="91" t="str">
        <f t="shared" si="458"/>
        <v/>
      </c>
      <c r="Q2072" s="92" t="str">
        <f t="shared" si="453"/>
        <v/>
      </c>
      <c r="R2072" s="92" t="str">
        <f t="shared" si="459"/>
        <v/>
      </c>
      <c r="S2072" s="92" t="str">
        <f t="shared" si="460"/>
        <v/>
      </c>
      <c r="T2072" s="92" t="str">
        <f t="shared" si="461"/>
        <v/>
      </c>
      <c r="U2072" s="94" t="str">
        <f t="shared" si="454"/>
        <v/>
      </c>
      <c r="V2072" s="95" t="str">
        <f t="shared" si="455"/>
        <v/>
      </c>
      <c r="W2072" s="95" t="str">
        <f t="shared" si="462"/>
        <v/>
      </c>
      <c r="X2072" s="96" t="str">
        <f t="shared" si="463"/>
        <v/>
      </c>
    </row>
    <row r="2073" spans="1:24" ht="14.4" x14ac:dyDescent="0.3">
      <c r="A2073" s="48"/>
      <c r="B2073" s="13"/>
      <c r="C2073" s="13"/>
      <c r="D2073" s="10"/>
      <c r="E2073" s="66"/>
      <c r="J2073" s="88" t="str">
        <f t="shared" si="451"/>
        <v/>
      </c>
      <c r="K2073" s="89" t="str">
        <f t="shared" ca="1" si="452"/>
        <v/>
      </c>
      <c r="L2073" s="88" t="str">
        <f t="shared" si="456"/>
        <v/>
      </c>
      <c r="M2073" s="90" t="str">
        <f ca="1">IF(J2073="","",VALUE(LEFT(OFFSET($E$7,$H$13*($J2073-1),0),MAX(ISNUMBER(VALUE(MID(OFFSET($E$7,$H$13*($J2073-1),0),{1,2,3,4,5,6,7,8,9},1)))*{1,2,3,4,5,6,7,8,9}))))</f>
        <v/>
      </c>
      <c r="N2073" s="90" t="str">
        <f t="shared" ca="1" si="450"/>
        <v/>
      </c>
      <c r="O2073" s="91" t="str">
        <f t="shared" si="457"/>
        <v/>
      </c>
      <c r="P2073" s="91" t="str">
        <f t="shared" si="458"/>
        <v/>
      </c>
      <c r="Q2073" s="92" t="str">
        <f t="shared" si="453"/>
        <v/>
      </c>
      <c r="R2073" s="92" t="str">
        <f t="shared" si="459"/>
        <v/>
      </c>
      <c r="S2073" s="92" t="str">
        <f t="shared" si="460"/>
        <v/>
      </c>
      <c r="T2073" s="92" t="str">
        <f t="shared" si="461"/>
        <v/>
      </c>
      <c r="U2073" s="94" t="str">
        <f t="shared" si="454"/>
        <v/>
      </c>
      <c r="V2073" s="95" t="str">
        <f t="shared" si="455"/>
        <v/>
      </c>
      <c r="W2073" s="95" t="str">
        <f t="shared" si="462"/>
        <v/>
      </c>
      <c r="X2073" s="96" t="str">
        <f t="shared" si="463"/>
        <v/>
      </c>
    </row>
    <row r="2074" spans="1:24" ht="14.4" x14ac:dyDescent="0.3">
      <c r="A2074" s="13"/>
      <c r="B2074" s="13"/>
      <c r="C2074" s="13"/>
      <c r="D2074" s="10"/>
      <c r="E2074" s="66"/>
      <c r="J2074" s="88" t="str">
        <f t="shared" si="451"/>
        <v/>
      </c>
      <c r="K2074" s="89" t="str">
        <f t="shared" ca="1" si="452"/>
        <v/>
      </c>
      <c r="L2074" s="88" t="str">
        <f t="shared" si="456"/>
        <v/>
      </c>
      <c r="M2074" s="90" t="str">
        <f ca="1">IF(J2074="","",VALUE(LEFT(OFFSET($E$7,$H$13*($J2074-1),0),MAX(ISNUMBER(VALUE(MID(OFFSET($E$7,$H$13*($J2074-1),0),{1,2,3,4,5,6,7,8,9},1)))*{1,2,3,4,5,6,7,8,9}))))</f>
        <v/>
      </c>
      <c r="N2074" s="90" t="str">
        <f t="shared" ca="1" si="450"/>
        <v/>
      </c>
      <c r="O2074" s="91" t="str">
        <f t="shared" si="457"/>
        <v/>
      </c>
      <c r="P2074" s="91" t="str">
        <f t="shared" si="458"/>
        <v/>
      </c>
      <c r="Q2074" s="92" t="str">
        <f t="shared" si="453"/>
        <v/>
      </c>
      <c r="R2074" s="92" t="str">
        <f t="shared" si="459"/>
        <v/>
      </c>
      <c r="S2074" s="92" t="str">
        <f t="shared" si="460"/>
        <v/>
      </c>
      <c r="T2074" s="92" t="str">
        <f t="shared" si="461"/>
        <v/>
      </c>
      <c r="U2074" s="94" t="str">
        <f t="shared" si="454"/>
        <v/>
      </c>
      <c r="V2074" s="95" t="str">
        <f t="shared" si="455"/>
        <v/>
      </c>
      <c r="W2074" s="95" t="str">
        <f t="shared" si="462"/>
        <v/>
      </c>
      <c r="X2074" s="96" t="str">
        <f t="shared" si="463"/>
        <v/>
      </c>
    </row>
    <row r="2075" spans="1:24" ht="14.4" x14ac:dyDescent="0.3">
      <c r="A2075" s="13"/>
      <c r="B2075" s="13"/>
      <c r="C2075" s="13"/>
      <c r="D2075" s="10"/>
      <c r="E2075" s="66"/>
      <c r="J2075" s="88" t="str">
        <f t="shared" si="451"/>
        <v/>
      </c>
      <c r="K2075" s="89" t="str">
        <f t="shared" ca="1" si="452"/>
        <v/>
      </c>
      <c r="L2075" s="88" t="str">
        <f t="shared" si="456"/>
        <v/>
      </c>
      <c r="M2075" s="90" t="str">
        <f ca="1">IF(J2075="","",VALUE(LEFT(OFFSET($E$7,$H$13*($J2075-1),0),MAX(ISNUMBER(VALUE(MID(OFFSET($E$7,$H$13*($J2075-1),0),{1,2,3,4,5,6,7,8,9},1)))*{1,2,3,4,5,6,7,8,9}))))</f>
        <v/>
      </c>
      <c r="N2075" s="90" t="str">
        <f t="shared" ca="1" si="450"/>
        <v/>
      </c>
      <c r="O2075" s="91" t="str">
        <f t="shared" si="457"/>
        <v/>
      </c>
      <c r="P2075" s="91" t="str">
        <f t="shared" si="458"/>
        <v/>
      </c>
      <c r="Q2075" s="92" t="str">
        <f t="shared" si="453"/>
        <v/>
      </c>
      <c r="R2075" s="92" t="str">
        <f t="shared" si="459"/>
        <v/>
      </c>
      <c r="S2075" s="92" t="str">
        <f t="shared" si="460"/>
        <v/>
      </c>
      <c r="T2075" s="92" t="str">
        <f t="shared" si="461"/>
        <v/>
      </c>
      <c r="U2075" s="94" t="str">
        <f t="shared" si="454"/>
        <v/>
      </c>
      <c r="V2075" s="95" t="str">
        <f t="shared" si="455"/>
        <v/>
      </c>
      <c r="W2075" s="95" t="str">
        <f t="shared" si="462"/>
        <v/>
      </c>
      <c r="X2075" s="96" t="str">
        <f t="shared" si="463"/>
        <v/>
      </c>
    </row>
    <row r="2076" spans="1:24" ht="14.4" x14ac:dyDescent="0.3">
      <c r="A2076" s="13"/>
      <c r="B2076" s="13"/>
      <c r="C2076" s="13"/>
      <c r="D2076" s="10"/>
      <c r="E2076" s="66"/>
      <c r="J2076" s="88" t="str">
        <f t="shared" si="451"/>
        <v/>
      </c>
      <c r="K2076" s="89" t="str">
        <f t="shared" ca="1" si="452"/>
        <v/>
      </c>
      <c r="L2076" s="88" t="str">
        <f t="shared" si="456"/>
        <v/>
      </c>
      <c r="M2076" s="90" t="str">
        <f ca="1">IF(J2076="","",VALUE(LEFT(OFFSET($E$7,$H$13*($J2076-1),0),MAX(ISNUMBER(VALUE(MID(OFFSET($E$7,$H$13*($J2076-1),0),{1,2,3,4,5,6,7,8,9},1)))*{1,2,3,4,5,6,7,8,9}))))</f>
        <v/>
      </c>
      <c r="N2076" s="90" t="str">
        <f t="shared" ca="1" si="450"/>
        <v/>
      </c>
      <c r="O2076" s="91" t="str">
        <f t="shared" si="457"/>
        <v/>
      </c>
      <c r="P2076" s="91" t="str">
        <f t="shared" si="458"/>
        <v/>
      </c>
      <c r="Q2076" s="92" t="str">
        <f t="shared" si="453"/>
        <v/>
      </c>
      <c r="R2076" s="92" t="str">
        <f t="shared" si="459"/>
        <v/>
      </c>
      <c r="S2076" s="92" t="str">
        <f t="shared" si="460"/>
        <v/>
      </c>
      <c r="T2076" s="92" t="str">
        <f t="shared" si="461"/>
        <v/>
      </c>
      <c r="U2076" s="94" t="str">
        <f t="shared" si="454"/>
        <v/>
      </c>
      <c r="V2076" s="95" t="str">
        <f t="shared" si="455"/>
        <v/>
      </c>
      <c r="W2076" s="95" t="str">
        <f t="shared" si="462"/>
        <v/>
      </c>
      <c r="X2076" s="96" t="str">
        <f t="shared" si="463"/>
        <v/>
      </c>
    </row>
    <row r="2077" spans="1:24" ht="14.4" x14ac:dyDescent="0.3">
      <c r="A2077" s="13"/>
      <c r="B2077" s="13"/>
      <c r="C2077" s="13"/>
      <c r="D2077" s="10"/>
      <c r="E2077" s="66"/>
      <c r="J2077" s="88" t="str">
        <f t="shared" si="451"/>
        <v/>
      </c>
      <c r="K2077" s="89" t="str">
        <f t="shared" ca="1" si="452"/>
        <v/>
      </c>
      <c r="L2077" s="88" t="str">
        <f t="shared" si="456"/>
        <v/>
      </c>
      <c r="M2077" s="90" t="str">
        <f ca="1">IF(J2077="","",VALUE(LEFT(OFFSET($E$7,$H$13*($J2077-1),0),MAX(ISNUMBER(VALUE(MID(OFFSET($E$7,$H$13*($J2077-1),0),{1,2,3,4,5,6,7,8,9},1)))*{1,2,3,4,5,6,7,8,9}))))</f>
        <v/>
      </c>
      <c r="N2077" s="90" t="str">
        <f t="shared" ca="1" si="450"/>
        <v/>
      </c>
      <c r="O2077" s="91" t="str">
        <f t="shared" si="457"/>
        <v/>
      </c>
      <c r="P2077" s="91" t="str">
        <f t="shared" si="458"/>
        <v/>
      </c>
      <c r="Q2077" s="92" t="str">
        <f t="shared" si="453"/>
        <v/>
      </c>
      <c r="R2077" s="92" t="str">
        <f t="shared" si="459"/>
        <v/>
      </c>
      <c r="S2077" s="92" t="str">
        <f t="shared" si="460"/>
        <v/>
      </c>
      <c r="T2077" s="92" t="str">
        <f t="shared" si="461"/>
        <v/>
      </c>
      <c r="U2077" s="94" t="str">
        <f t="shared" si="454"/>
        <v/>
      </c>
      <c r="V2077" s="95" t="str">
        <f t="shared" si="455"/>
        <v/>
      </c>
      <c r="W2077" s="95" t="str">
        <f t="shared" si="462"/>
        <v/>
      </c>
      <c r="X2077" s="96" t="str">
        <f t="shared" si="463"/>
        <v/>
      </c>
    </row>
    <row r="2078" spans="1:24" ht="14.4" x14ac:dyDescent="0.3">
      <c r="A2078" s="13"/>
      <c r="B2078" s="13"/>
      <c r="C2078" s="13"/>
      <c r="D2078" s="10"/>
      <c r="E2078" s="66"/>
      <c r="J2078" s="88" t="str">
        <f t="shared" si="451"/>
        <v/>
      </c>
      <c r="K2078" s="89" t="str">
        <f t="shared" ca="1" si="452"/>
        <v/>
      </c>
      <c r="L2078" s="88" t="str">
        <f t="shared" si="456"/>
        <v/>
      </c>
      <c r="M2078" s="90" t="str">
        <f ca="1">IF(J2078="","",VALUE(LEFT(OFFSET($E$7,$H$13*($J2078-1),0),MAX(ISNUMBER(VALUE(MID(OFFSET($E$7,$H$13*($J2078-1),0),{1,2,3,4,5,6,7,8,9},1)))*{1,2,3,4,5,6,7,8,9}))))</f>
        <v/>
      </c>
      <c r="N2078" s="90" t="str">
        <f t="shared" ca="1" si="450"/>
        <v/>
      </c>
      <c r="O2078" s="91" t="str">
        <f t="shared" si="457"/>
        <v/>
      </c>
      <c r="P2078" s="91" t="str">
        <f t="shared" si="458"/>
        <v/>
      </c>
      <c r="Q2078" s="92" t="str">
        <f t="shared" si="453"/>
        <v/>
      </c>
      <c r="R2078" s="92" t="str">
        <f t="shared" si="459"/>
        <v/>
      </c>
      <c r="S2078" s="92" t="str">
        <f t="shared" si="460"/>
        <v/>
      </c>
      <c r="T2078" s="92" t="str">
        <f t="shared" si="461"/>
        <v/>
      </c>
      <c r="U2078" s="94" t="str">
        <f t="shared" si="454"/>
        <v/>
      </c>
      <c r="V2078" s="95" t="str">
        <f t="shared" si="455"/>
        <v/>
      </c>
      <c r="W2078" s="95" t="str">
        <f t="shared" si="462"/>
        <v/>
      </c>
      <c r="X2078" s="96" t="str">
        <f t="shared" si="463"/>
        <v/>
      </c>
    </row>
    <row r="2079" spans="1:24" ht="14.4" x14ac:dyDescent="0.3">
      <c r="A2079" s="13"/>
      <c r="B2079" s="13"/>
      <c r="C2079" s="13"/>
      <c r="D2079" s="10"/>
      <c r="E2079" s="66"/>
      <c r="J2079" s="88" t="str">
        <f t="shared" si="451"/>
        <v/>
      </c>
      <c r="K2079" s="89" t="str">
        <f t="shared" ca="1" si="452"/>
        <v/>
      </c>
      <c r="L2079" s="88" t="str">
        <f t="shared" si="456"/>
        <v/>
      </c>
      <c r="M2079" s="90" t="str">
        <f ca="1">IF(J2079="","",VALUE(LEFT(OFFSET($E$7,$H$13*($J2079-1),0),MAX(ISNUMBER(VALUE(MID(OFFSET($E$7,$H$13*($J2079-1),0),{1,2,3,4,5,6,7,8,9},1)))*{1,2,3,4,5,6,7,8,9}))))</f>
        <v/>
      </c>
      <c r="N2079" s="90" t="str">
        <f t="shared" ca="1" si="450"/>
        <v/>
      </c>
      <c r="O2079" s="91" t="str">
        <f t="shared" si="457"/>
        <v/>
      </c>
      <c r="P2079" s="91" t="str">
        <f t="shared" si="458"/>
        <v/>
      </c>
      <c r="Q2079" s="92" t="str">
        <f t="shared" si="453"/>
        <v/>
      </c>
      <c r="R2079" s="92" t="str">
        <f t="shared" si="459"/>
        <v/>
      </c>
      <c r="S2079" s="92" t="str">
        <f t="shared" si="460"/>
        <v/>
      </c>
      <c r="T2079" s="92" t="str">
        <f t="shared" si="461"/>
        <v/>
      </c>
      <c r="U2079" s="94" t="str">
        <f t="shared" si="454"/>
        <v/>
      </c>
      <c r="V2079" s="95" t="str">
        <f t="shared" si="455"/>
        <v/>
      </c>
      <c r="W2079" s="95" t="str">
        <f t="shared" si="462"/>
        <v/>
      </c>
      <c r="X2079" s="96" t="str">
        <f t="shared" si="463"/>
        <v/>
      </c>
    </row>
    <row r="2080" spans="1:24" ht="14.4" x14ac:dyDescent="0.3">
      <c r="A2080" s="13"/>
      <c r="B2080" s="13"/>
      <c r="C2080" s="13"/>
      <c r="D2080" s="10"/>
      <c r="E2080" s="66"/>
      <c r="J2080" s="88" t="str">
        <f t="shared" si="451"/>
        <v/>
      </c>
      <c r="K2080" s="89" t="str">
        <f t="shared" ca="1" si="452"/>
        <v/>
      </c>
      <c r="L2080" s="88" t="str">
        <f t="shared" si="456"/>
        <v/>
      </c>
      <c r="M2080" s="90" t="str">
        <f ca="1">IF(J2080="","",VALUE(LEFT(OFFSET($E$7,$H$13*($J2080-1),0),MAX(ISNUMBER(VALUE(MID(OFFSET($E$7,$H$13*($J2080-1),0),{1,2,3,4,5,6,7,8,9},1)))*{1,2,3,4,5,6,7,8,9}))))</f>
        <v/>
      </c>
      <c r="N2080" s="90" t="str">
        <f t="shared" ca="1" si="450"/>
        <v/>
      </c>
      <c r="O2080" s="91" t="str">
        <f t="shared" si="457"/>
        <v/>
      </c>
      <c r="P2080" s="91" t="str">
        <f t="shared" si="458"/>
        <v/>
      </c>
      <c r="Q2080" s="92" t="str">
        <f t="shared" si="453"/>
        <v/>
      </c>
      <c r="R2080" s="92" t="str">
        <f t="shared" si="459"/>
        <v/>
      </c>
      <c r="S2080" s="92" t="str">
        <f t="shared" si="460"/>
        <v/>
      </c>
      <c r="T2080" s="92" t="str">
        <f t="shared" si="461"/>
        <v/>
      </c>
      <c r="U2080" s="94" t="str">
        <f t="shared" si="454"/>
        <v/>
      </c>
      <c r="V2080" s="95" t="str">
        <f t="shared" si="455"/>
        <v/>
      </c>
      <c r="W2080" s="95" t="str">
        <f t="shared" si="462"/>
        <v/>
      </c>
      <c r="X2080" s="96" t="str">
        <f t="shared" si="463"/>
        <v/>
      </c>
    </row>
    <row r="2081" spans="1:24" ht="14.4" x14ac:dyDescent="0.3">
      <c r="A2081" s="13"/>
      <c r="B2081" s="13"/>
      <c r="C2081" s="13"/>
      <c r="D2081" s="10"/>
      <c r="E2081" s="66"/>
      <c r="J2081" s="88" t="str">
        <f t="shared" si="451"/>
        <v/>
      </c>
      <c r="K2081" s="89" t="str">
        <f t="shared" ca="1" si="452"/>
        <v/>
      </c>
      <c r="L2081" s="88" t="str">
        <f t="shared" si="456"/>
        <v/>
      </c>
      <c r="M2081" s="90" t="str">
        <f ca="1">IF(J2081="","",VALUE(LEFT(OFFSET($E$7,$H$13*($J2081-1),0),MAX(ISNUMBER(VALUE(MID(OFFSET($E$7,$H$13*($J2081-1),0),{1,2,3,4,5,6,7,8,9},1)))*{1,2,3,4,5,6,7,8,9}))))</f>
        <v/>
      </c>
      <c r="N2081" s="90" t="str">
        <f t="shared" ca="1" si="450"/>
        <v/>
      </c>
      <c r="O2081" s="91" t="str">
        <f t="shared" si="457"/>
        <v/>
      </c>
      <c r="P2081" s="91" t="str">
        <f t="shared" si="458"/>
        <v/>
      </c>
      <c r="Q2081" s="92" t="str">
        <f t="shared" si="453"/>
        <v/>
      </c>
      <c r="R2081" s="92" t="str">
        <f t="shared" si="459"/>
        <v/>
      </c>
      <c r="S2081" s="92" t="str">
        <f t="shared" si="460"/>
        <v/>
      </c>
      <c r="T2081" s="92" t="str">
        <f t="shared" si="461"/>
        <v/>
      </c>
      <c r="U2081" s="94" t="str">
        <f t="shared" si="454"/>
        <v/>
      </c>
      <c r="V2081" s="95" t="str">
        <f t="shared" si="455"/>
        <v/>
      </c>
      <c r="W2081" s="95" t="str">
        <f t="shared" si="462"/>
        <v/>
      </c>
      <c r="X2081" s="96" t="str">
        <f t="shared" si="463"/>
        <v/>
      </c>
    </row>
    <row r="2082" spans="1:24" ht="14.4" x14ac:dyDescent="0.3">
      <c r="A2082" s="13"/>
      <c r="B2082" s="13"/>
      <c r="C2082" s="13"/>
      <c r="D2082" s="10"/>
      <c r="E2082" s="66"/>
      <c r="J2082" s="88" t="str">
        <f t="shared" si="451"/>
        <v/>
      </c>
      <c r="K2082" s="89" t="str">
        <f t="shared" ca="1" si="452"/>
        <v/>
      </c>
      <c r="L2082" s="88" t="str">
        <f t="shared" si="456"/>
        <v/>
      </c>
      <c r="M2082" s="90" t="str">
        <f ca="1">IF(J2082="","",VALUE(LEFT(OFFSET($E$7,$H$13*($J2082-1),0),MAX(ISNUMBER(VALUE(MID(OFFSET($E$7,$H$13*($J2082-1),0),{1,2,3,4,5,6,7,8,9},1)))*{1,2,3,4,5,6,7,8,9}))))</f>
        <v/>
      </c>
      <c r="N2082" s="90" t="str">
        <f t="shared" ca="1" si="450"/>
        <v/>
      </c>
      <c r="O2082" s="91" t="str">
        <f t="shared" si="457"/>
        <v/>
      </c>
      <c r="P2082" s="91" t="str">
        <f t="shared" si="458"/>
        <v/>
      </c>
      <c r="Q2082" s="92" t="str">
        <f t="shared" si="453"/>
        <v/>
      </c>
      <c r="R2082" s="92" t="str">
        <f t="shared" si="459"/>
        <v/>
      </c>
      <c r="S2082" s="92" t="str">
        <f t="shared" si="460"/>
        <v/>
      </c>
      <c r="T2082" s="92" t="str">
        <f t="shared" si="461"/>
        <v/>
      </c>
      <c r="U2082" s="94" t="str">
        <f t="shared" si="454"/>
        <v/>
      </c>
      <c r="V2082" s="95" t="str">
        <f t="shared" si="455"/>
        <v/>
      </c>
      <c r="W2082" s="95" t="str">
        <f t="shared" si="462"/>
        <v/>
      </c>
      <c r="X2082" s="96" t="str">
        <f t="shared" si="463"/>
        <v/>
      </c>
    </row>
    <row r="2083" spans="1:24" ht="14.4" x14ac:dyDescent="0.3">
      <c r="A2083" s="13"/>
      <c r="B2083" s="13"/>
      <c r="C2083" s="13"/>
      <c r="D2083" s="10"/>
      <c r="E2083" s="66"/>
      <c r="J2083" s="88" t="str">
        <f t="shared" si="451"/>
        <v/>
      </c>
      <c r="K2083" s="89" t="str">
        <f t="shared" ca="1" si="452"/>
        <v/>
      </c>
      <c r="L2083" s="88" t="str">
        <f t="shared" si="456"/>
        <v/>
      </c>
      <c r="M2083" s="90" t="str">
        <f ca="1">IF(J2083="","",VALUE(LEFT(OFFSET($E$7,$H$13*($J2083-1),0),MAX(ISNUMBER(VALUE(MID(OFFSET($E$7,$H$13*($J2083-1),0),{1,2,3,4,5,6,7,8,9},1)))*{1,2,3,4,5,6,7,8,9}))))</f>
        <v/>
      </c>
      <c r="N2083" s="90" t="str">
        <f t="shared" ca="1" si="450"/>
        <v/>
      </c>
      <c r="O2083" s="91" t="str">
        <f t="shared" si="457"/>
        <v/>
      </c>
      <c r="P2083" s="91" t="str">
        <f t="shared" si="458"/>
        <v/>
      </c>
      <c r="Q2083" s="92" t="str">
        <f t="shared" si="453"/>
        <v/>
      </c>
      <c r="R2083" s="92" t="str">
        <f t="shared" si="459"/>
        <v/>
      </c>
      <c r="S2083" s="92" t="str">
        <f t="shared" si="460"/>
        <v/>
      </c>
      <c r="T2083" s="92" t="str">
        <f t="shared" si="461"/>
        <v/>
      </c>
      <c r="U2083" s="94" t="str">
        <f t="shared" si="454"/>
        <v/>
      </c>
      <c r="V2083" s="95" t="str">
        <f t="shared" si="455"/>
        <v/>
      </c>
      <c r="W2083" s="95" t="str">
        <f t="shared" si="462"/>
        <v/>
      </c>
      <c r="X2083" s="96" t="str">
        <f t="shared" si="463"/>
        <v/>
      </c>
    </row>
    <row r="2084" spans="1:24" ht="14.4" x14ac:dyDescent="0.3">
      <c r="A2084" s="13"/>
      <c r="B2084" s="13"/>
      <c r="C2084" s="13"/>
      <c r="D2084" s="10"/>
      <c r="E2084" s="66"/>
      <c r="J2084" s="88" t="str">
        <f t="shared" si="451"/>
        <v/>
      </c>
      <c r="K2084" s="89" t="str">
        <f t="shared" ca="1" si="452"/>
        <v/>
      </c>
      <c r="L2084" s="88" t="str">
        <f t="shared" si="456"/>
        <v/>
      </c>
      <c r="M2084" s="90" t="str">
        <f ca="1">IF(J2084="","",VALUE(LEFT(OFFSET($E$7,$H$13*($J2084-1),0),MAX(ISNUMBER(VALUE(MID(OFFSET($E$7,$H$13*($J2084-1),0),{1,2,3,4,5,6,7,8,9},1)))*{1,2,3,4,5,6,7,8,9}))))</f>
        <v/>
      </c>
      <c r="N2084" s="90" t="str">
        <f t="shared" ca="1" si="450"/>
        <v/>
      </c>
      <c r="O2084" s="91" t="str">
        <f t="shared" si="457"/>
        <v/>
      </c>
      <c r="P2084" s="91" t="str">
        <f t="shared" si="458"/>
        <v/>
      </c>
      <c r="Q2084" s="92" t="str">
        <f t="shared" si="453"/>
        <v/>
      </c>
      <c r="R2084" s="92" t="str">
        <f t="shared" si="459"/>
        <v/>
      </c>
      <c r="S2084" s="92" t="str">
        <f t="shared" si="460"/>
        <v/>
      </c>
      <c r="T2084" s="92" t="str">
        <f t="shared" si="461"/>
        <v/>
      </c>
      <c r="U2084" s="94" t="str">
        <f t="shared" si="454"/>
        <v/>
      </c>
      <c r="V2084" s="95" t="str">
        <f t="shared" si="455"/>
        <v/>
      </c>
      <c r="W2084" s="95" t="str">
        <f t="shared" si="462"/>
        <v/>
      </c>
      <c r="X2084" s="96" t="str">
        <f t="shared" si="463"/>
        <v/>
      </c>
    </row>
    <row r="2085" spans="1:24" ht="14.4" x14ac:dyDescent="0.3">
      <c r="A2085" s="13"/>
      <c r="B2085" s="13"/>
      <c r="C2085" s="13"/>
      <c r="D2085" s="10"/>
      <c r="E2085" s="66"/>
      <c r="J2085" s="88" t="str">
        <f t="shared" si="451"/>
        <v/>
      </c>
      <c r="K2085" s="89" t="str">
        <f t="shared" ca="1" si="452"/>
        <v/>
      </c>
      <c r="L2085" s="88" t="str">
        <f t="shared" si="456"/>
        <v/>
      </c>
      <c r="M2085" s="90" t="str">
        <f ca="1">IF(J2085="","",VALUE(LEFT(OFFSET($E$7,$H$13*($J2085-1),0),MAX(ISNUMBER(VALUE(MID(OFFSET($E$7,$H$13*($J2085-1),0),{1,2,3,4,5,6,7,8,9},1)))*{1,2,3,4,5,6,7,8,9}))))</f>
        <v/>
      </c>
      <c r="N2085" s="90" t="str">
        <f t="shared" ca="1" si="450"/>
        <v/>
      </c>
      <c r="O2085" s="91" t="str">
        <f t="shared" si="457"/>
        <v/>
      </c>
      <c r="P2085" s="91" t="str">
        <f t="shared" si="458"/>
        <v/>
      </c>
      <c r="Q2085" s="92" t="str">
        <f t="shared" si="453"/>
        <v/>
      </c>
      <c r="R2085" s="92" t="str">
        <f t="shared" si="459"/>
        <v/>
      </c>
      <c r="S2085" s="92" t="str">
        <f t="shared" si="460"/>
        <v/>
      </c>
      <c r="T2085" s="92" t="str">
        <f t="shared" si="461"/>
        <v/>
      </c>
      <c r="U2085" s="94" t="str">
        <f t="shared" si="454"/>
        <v/>
      </c>
      <c r="V2085" s="95" t="str">
        <f t="shared" si="455"/>
        <v/>
      </c>
      <c r="W2085" s="95" t="str">
        <f t="shared" si="462"/>
        <v/>
      </c>
      <c r="X2085" s="96" t="str">
        <f t="shared" si="463"/>
        <v/>
      </c>
    </row>
    <row r="2086" spans="1:24" ht="14.4" x14ac:dyDescent="0.3">
      <c r="A2086" s="13"/>
      <c r="B2086" s="13"/>
      <c r="C2086" s="13"/>
      <c r="D2086" s="10"/>
      <c r="E2086" s="66"/>
      <c r="J2086" s="88" t="str">
        <f t="shared" si="451"/>
        <v/>
      </c>
      <c r="K2086" s="89" t="str">
        <f t="shared" ca="1" si="452"/>
        <v/>
      </c>
      <c r="L2086" s="88" t="str">
        <f t="shared" si="456"/>
        <v/>
      </c>
      <c r="M2086" s="90" t="str">
        <f ca="1">IF(J2086="","",VALUE(LEFT(OFFSET($E$7,$H$13*($J2086-1),0),MAX(ISNUMBER(VALUE(MID(OFFSET($E$7,$H$13*($J2086-1),0),{1,2,3,4,5,6,7,8,9},1)))*{1,2,3,4,5,6,7,8,9}))))</f>
        <v/>
      </c>
      <c r="N2086" s="90" t="str">
        <f t="shared" ca="1" si="450"/>
        <v/>
      </c>
      <c r="O2086" s="91" t="str">
        <f t="shared" si="457"/>
        <v/>
      </c>
      <c r="P2086" s="91" t="str">
        <f t="shared" si="458"/>
        <v/>
      </c>
      <c r="Q2086" s="92" t="str">
        <f t="shared" si="453"/>
        <v/>
      </c>
      <c r="R2086" s="92" t="str">
        <f t="shared" si="459"/>
        <v/>
      </c>
      <c r="S2086" s="92" t="str">
        <f t="shared" si="460"/>
        <v/>
      </c>
      <c r="T2086" s="92" t="str">
        <f t="shared" si="461"/>
        <v/>
      </c>
      <c r="U2086" s="94" t="str">
        <f t="shared" si="454"/>
        <v/>
      </c>
      <c r="V2086" s="95" t="str">
        <f t="shared" si="455"/>
        <v/>
      </c>
      <c r="W2086" s="95" t="str">
        <f t="shared" si="462"/>
        <v/>
      </c>
      <c r="X2086" s="96" t="str">
        <f t="shared" si="463"/>
        <v/>
      </c>
    </row>
    <row r="2087" spans="1:24" ht="14.4" x14ac:dyDescent="0.3">
      <c r="A2087" s="13"/>
      <c r="B2087" s="13"/>
      <c r="C2087" s="13"/>
      <c r="D2087" s="10"/>
      <c r="E2087" s="66"/>
      <c r="J2087" s="88" t="str">
        <f t="shared" si="451"/>
        <v/>
      </c>
      <c r="K2087" s="89" t="str">
        <f t="shared" ca="1" si="452"/>
        <v/>
      </c>
      <c r="L2087" s="88" t="str">
        <f t="shared" si="456"/>
        <v/>
      </c>
      <c r="M2087" s="90" t="str">
        <f ca="1">IF(J2087="","",VALUE(LEFT(OFFSET($E$7,$H$13*($J2087-1),0),MAX(ISNUMBER(VALUE(MID(OFFSET($E$7,$H$13*($J2087-1),0),{1,2,3,4,5,6,7,8,9},1)))*{1,2,3,4,5,6,7,8,9}))))</f>
        <v/>
      </c>
      <c r="N2087" s="90" t="str">
        <f t="shared" ca="1" si="450"/>
        <v/>
      </c>
      <c r="O2087" s="91" t="str">
        <f t="shared" si="457"/>
        <v/>
      </c>
      <c r="P2087" s="91" t="str">
        <f t="shared" si="458"/>
        <v/>
      </c>
      <c r="Q2087" s="92" t="str">
        <f t="shared" si="453"/>
        <v/>
      </c>
      <c r="R2087" s="92" t="str">
        <f t="shared" si="459"/>
        <v/>
      </c>
      <c r="S2087" s="92" t="str">
        <f t="shared" si="460"/>
        <v/>
      </c>
      <c r="T2087" s="92" t="str">
        <f t="shared" si="461"/>
        <v/>
      </c>
      <c r="U2087" s="94" t="str">
        <f t="shared" si="454"/>
        <v/>
      </c>
      <c r="V2087" s="95" t="str">
        <f t="shared" si="455"/>
        <v/>
      </c>
      <c r="W2087" s="95" t="str">
        <f t="shared" si="462"/>
        <v/>
      </c>
      <c r="X2087" s="96" t="str">
        <f t="shared" si="463"/>
        <v/>
      </c>
    </row>
    <row r="2088" spans="1:24" ht="14.4" x14ac:dyDescent="0.3">
      <c r="A2088" s="13"/>
      <c r="B2088" s="13"/>
      <c r="C2088" s="13"/>
      <c r="D2088" s="10"/>
      <c r="E2088" s="66"/>
      <c r="J2088" s="88" t="str">
        <f t="shared" si="451"/>
        <v/>
      </c>
      <c r="K2088" s="89" t="str">
        <f t="shared" ca="1" si="452"/>
        <v/>
      </c>
      <c r="L2088" s="88" t="str">
        <f t="shared" si="456"/>
        <v/>
      </c>
      <c r="M2088" s="90" t="str">
        <f ca="1">IF(J2088="","",VALUE(LEFT(OFFSET($E$7,$H$13*($J2088-1),0),MAX(ISNUMBER(VALUE(MID(OFFSET($E$7,$H$13*($J2088-1),0),{1,2,3,4,5,6,7,8,9},1)))*{1,2,3,4,5,6,7,8,9}))))</f>
        <v/>
      </c>
      <c r="N2088" s="90" t="str">
        <f t="shared" ca="1" si="450"/>
        <v/>
      </c>
      <c r="O2088" s="91" t="str">
        <f t="shared" si="457"/>
        <v/>
      </c>
      <c r="P2088" s="91" t="str">
        <f t="shared" si="458"/>
        <v/>
      </c>
      <c r="Q2088" s="92" t="str">
        <f t="shared" si="453"/>
        <v/>
      </c>
      <c r="R2088" s="92" t="str">
        <f t="shared" si="459"/>
        <v/>
      </c>
      <c r="S2088" s="92" t="str">
        <f t="shared" si="460"/>
        <v/>
      </c>
      <c r="T2088" s="92" t="str">
        <f t="shared" si="461"/>
        <v/>
      </c>
      <c r="U2088" s="94" t="str">
        <f t="shared" si="454"/>
        <v/>
      </c>
      <c r="V2088" s="95" t="str">
        <f t="shared" si="455"/>
        <v/>
      </c>
      <c r="W2088" s="95" t="str">
        <f t="shared" si="462"/>
        <v/>
      </c>
      <c r="X2088" s="96" t="str">
        <f t="shared" si="463"/>
        <v/>
      </c>
    </row>
    <row r="2089" spans="1:24" ht="14.4" x14ac:dyDescent="0.3">
      <c r="A2089" s="13"/>
      <c r="B2089" s="13"/>
      <c r="C2089" s="13"/>
      <c r="D2089" s="10"/>
      <c r="E2089" s="66"/>
      <c r="J2089" s="88" t="str">
        <f t="shared" si="451"/>
        <v/>
      </c>
      <c r="K2089" s="89" t="str">
        <f t="shared" ca="1" si="452"/>
        <v/>
      </c>
      <c r="L2089" s="88" t="str">
        <f t="shared" si="456"/>
        <v/>
      </c>
      <c r="M2089" s="90" t="str">
        <f ca="1">IF(J2089="","",VALUE(LEFT(OFFSET($E$7,$H$13*($J2089-1),0),MAX(ISNUMBER(VALUE(MID(OFFSET($E$7,$H$13*($J2089-1),0),{1,2,3,4,5,6,7,8,9},1)))*{1,2,3,4,5,6,7,8,9}))))</f>
        <v/>
      </c>
      <c r="N2089" s="90" t="str">
        <f t="shared" ca="1" si="450"/>
        <v/>
      </c>
      <c r="O2089" s="91" t="str">
        <f t="shared" si="457"/>
        <v/>
      </c>
      <c r="P2089" s="91" t="str">
        <f t="shared" si="458"/>
        <v/>
      </c>
      <c r="Q2089" s="92" t="str">
        <f t="shared" si="453"/>
        <v/>
      </c>
      <c r="R2089" s="92" t="str">
        <f t="shared" si="459"/>
        <v/>
      </c>
      <c r="S2089" s="92" t="str">
        <f t="shared" si="460"/>
        <v/>
      </c>
      <c r="T2089" s="92" t="str">
        <f t="shared" si="461"/>
        <v/>
      </c>
      <c r="U2089" s="94" t="str">
        <f t="shared" si="454"/>
        <v/>
      </c>
      <c r="V2089" s="95" t="str">
        <f t="shared" si="455"/>
        <v/>
      </c>
      <c r="W2089" s="95" t="str">
        <f t="shared" si="462"/>
        <v/>
      </c>
      <c r="X2089" s="96" t="str">
        <f t="shared" si="463"/>
        <v/>
      </c>
    </row>
    <row r="2090" spans="1:24" ht="14.4" x14ac:dyDescent="0.3">
      <c r="A2090" s="13"/>
      <c r="B2090" s="13"/>
      <c r="C2090" s="13"/>
      <c r="D2090" s="10"/>
      <c r="E2090" s="66"/>
      <c r="J2090" s="88" t="str">
        <f t="shared" si="451"/>
        <v/>
      </c>
      <c r="K2090" s="89" t="str">
        <f t="shared" ca="1" si="452"/>
        <v/>
      </c>
      <c r="L2090" s="88" t="str">
        <f t="shared" si="456"/>
        <v/>
      </c>
      <c r="M2090" s="90" t="str">
        <f ca="1">IF(J2090="","",VALUE(LEFT(OFFSET($E$7,$H$13*($J2090-1),0),MAX(ISNUMBER(VALUE(MID(OFFSET($E$7,$H$13*($J2090-1),0),{1,2,3,4,5,6,7,8,9},1)))*{1,2,3,4,5,6,7,8,9}))))</f>
        <v/>
      </c>
      <c r="N2090" s="90" t="str">
        <f t="shared" ca="1" si="450"/>
        <v/>
      </c>
      <c r="O2090" s="91" t="str">
        <f t="shared" si="457"/>
        <v/>
      </c>
      <c r="P2090" s="91" t="str">
        <f t="shared" si="458"/>
        <v/>
      </c>
      <c r="Q2090" s="92" t="str">
        <f t="shared" si="453"/>
        <v/>
      </c>
      <c r="R2090" s="92" t="str">
        <f t="shared" si="459"/>
        <v/>
      </c>
      <c r="S2090" s="92" t="str">
        <f t="shared" si="460"/>
        <v/>
      </c>
      <c r="T2090" s="92" t="str">
        <f t="shared" si="461"/>
        <v/>
      </c>
      <c r="U2090" s="94" t="str">
        <f t="shared" si="454"/>
        <v/>
      </c>
      <c r="V2090" s="95" t="str">
        <f t="shared" si="455"/>
        <v/>
      </c>
      <c r="W2090" s="95" t="str">
        <f t="shared" si="462"/>
        <v/>
      </c>
      <c r="X2090" s="96" t="str">
        <f t="shared" si="463"/>
        <v/>
      </c>
    </row>
    <row r="2091" spans="1:24" ht="14.4" x14ac:dyDescent="0.3">
      <c r="A2091" s="13"/>
      <c r="B2091" s="13"/>
      <c r="C2091" s="13"/>
      <c r="D2091" s="10"/>
      <c r="E2091" s="66"/>
      <c r="J2091" s="88" t="str">
        <f t="shared" si="451"/>
        <v/>
      </c>
      <c r="K2091" s="89" t="str">
        <f t="shared" ca="1" si="452"/>
        <v/>
      </c>
      <c r="L2091" s="88" t="str">
        <f t="shared" si="456"/>
        <v/>
      </c>
      <c r="M2091" s="90" t="str">
        <f ca="1">IF(J2091="","",VALUE(LEFT(OFFSET($E$7,$H$13*($J2091-1),0),MAX(ISNUMBER(VALUE(MID(OFFSET($E$7,$H$13*($J2091-1),0),{1,2,3,4,5,6,7,8,9},1)))*{1,2,3,4,5,6,7,8,9}))))</f>
        <v/>
      </c>
      <c r="N2091" s="90" t="str">
        <f t="shared" ca="1" si="450"/>
        <v/>
      </c>
      <c r="O2091" s="91" t="str">
        <f t="shared" si="457"/>
        <v/>
      </c>
      <c r="P2091" s="91" t="str">
        <f t="shared" si="458"/>
        <v/>
      </c>
      <c r="Q2091" s="92" t="str">
        <f t="shared" si="453"/>
        <v/>
      </c>
      <c r="R2091" s="92" t="str">
        <f t="shared" si="459"/>
        <v/>
      </c>
      <c r="S2091" s="92" t="str">
        <f t="shared" si="460"/>
        <v/>
      </c>
      <c r="T2091" s="92" t="str">
        <f t="shared" si="461"/>
        <v/>
      </c>
      <c r="U2091" s="94" t="str">
        <f t="shared" si="454"/>
        <v/>
      </c>
      <c r="V2091" s="95" t="str">
        <f t="shared" si="455"/>
        <v/>
      </c>
      <c r="W2091" s="95" t="str">
        <f t="shared" si="462"/>
        <v/>
      </c>
      <c r="X2091" s="96" t="str">
        <f t="shared" si="463"/>
        <v/>
      </c>
    </row>
    <row r="2092" spans="1:24" ht="14.4" x14ac:dyDescent="0.3">
      <c r="A2092" s="13"/>
      <c r="B2092" s="13"/>
      <c r="C2092" s="13"/>
      <c r="D2092" s="10"/>
      <c r="E2092" s="66"/>
      <c r="J2092" s="88" t="str">
        <f t="shared" si="451"/>
        <v/>
      </c>
      <c r="K2092" s="89" t="str">
        <f t="shared" ca="1" si="452"/>
        <v/>
      </c>
      <c r="L2092" s="88" t="str">
        <f t="shared" si="456"/>
        <v/>
      </c>
      <c r="M2092" s="90" t="str">
        <f ca="1">IF(J2092="","",VALUE(LEFT(OFFSET($E$7,$H$13*($J2092-1),0),MAX(ISNUMBER(VALUE(MID(OFFSET($E$7,$H$13*($J2092-1),0),{1,2,3,4,5,6,7,8,9},1)))*{1,2,3,4,5,6,7,8,9}))))</f>
        <v/>
      </c>
      <c r="N2092" s="90" t="str">
        <f t="shared" ca="1" si="450"/>
        <v/>
      </c>
      <c r="O2092" s="91" t="str">
        <f t="shared" si="457"/>
        <v/>
      </c>
      <c r="P2092" s="91" t="str">
        <f t="shared" si="458"/>
        <v/>
      </c>
      <c r="Q2092" s="92" t="str">
        <f t="shared" si="453"/>
        <v/>
      </c>
      <c r="R2092" s="92" t="str">
        <f t="shared" si="459"/>
        <v/>
      </c>
      <c r="S2092" s="92" t="str">
        <f t="shared" si="460"/>
        <v/>
      </c>
      <c r="T2092" s="92" t="str">
        <f t="shared" si="461"/>
        <v/>
      </c>
      <c r="U2092" s="94" t="str">
        <f t="shared" si="454"/>
        <v/>
      </c>
      <c r="V2092" s="95" t="str">
        <f t="shared" si="455"/>
        <v/>
      </c>
      <c r="W2092" s="95" t="str">
        <f t="shared" si="462"/>
        <v/>
      </c>
      <c r="X2092" s="96" t="str">
        <f t="shared" si="463"/>
        <v/>
      </c>
    </row>
    <row r="2093" spans="1:24" ht="14.4" x14ac:dyDescent="0.3">
      <c r="A2093" s="13"/>
      <c r="B2093" s="13"/>
      <c r="C2093" s="13"/>
      <c r="D2093" s="10"/>
      <c r="E2093" s="66"/>
      <c r="J2093" s="88" t="str">
        <f t="shared" si="451"/>
        <v/>
      </c>
      <c r="K2093" s="89" t="str">
        <f t="shared" ca="1" si="452"/>
        <v/>
      </c>
      <c r="L2093" s="88" t="str">
        <f t="shared" si="456"/>
        <v/>
      </c>
      <c r="M2093" s="90" t="str">
        <f ca="1">IF(J2093="","",VALUE(LEFT(OFFSET($E$7,$H$13*($J2093-1),0),MAX(ISNUMBER(VALUE(MID(OFFSET($E$7,$H$13*($J2093-1),0),{1,2,3,4,5,6,7,8,9},1)))*{1,2,3,4,5,6,7,8,9}))))</f>
        <v/>
      </c>
      <c r="N2093" s="90" t="str">
        <f t="shared" ca="1" si="450"/>
        <v/>
      </c>
      <c r="O2093" s="91" t="str">
        <f t="shared" si="457"/>
        <v/>
      </c>
      <c r="P2093" s="91" t="str">
        <f t="shared" si="458"/>
        <v/>
      </c>
      <c r="Q2093" s="92" t="str">
        <f t="shared" si="453"/>
        <v/>
      </c>
      <c r="R2093" s="92" t="str">
        <f t="shared" si="459"/>
        <v/>
      </c>
      <c r="S2093" s="92" t="str">
        <f t="shared" si="460"/>
        <v/>
      </c>
      <c r="T2093" s="92" t="str">
        <f t="shared" si="461"/>
        <v/>
      </c>
      <c r="U2093" s="94" t="str">
        <f t="shared" si="454"/>
        <v/>
      </c>
      <c r="V2093" s="95" t="str">
        <f t="shared" si="455"/>
        <v/>
      </c>
      <c r="W2093" s="95" t="str">
        <f t="shared" si="462"/>
        <v/>
      </c>
      <c r="X2093" s="96" t="str">
        <f t="shared" si="463"/>
        <v/>
      </c>
    </row>
    <row r="2094" spans="1:24" ht="14.4" x14ac:dyDescent="0.3">
      <c r="A2094" s="13"/>
      <c r="B2094" s="13"/>
      <c r="C2094" s="13"/>
      <c r="D2094" s="10"/>
      <c r="E2094" s="66"/>
      <c r="J2094" s="88" t="str">
        <f t="shared" si="451"/>
        <v/>
      </c>
      <c r="K2094" s="89" t="str">
        <f t="shared" ca="1" si="452"/>
        <v/>
      </c>
      <c r="L2094" s="88" t="str">
        <f t="shared" si="456"/>
        <v/>
      </c>
      <c r="M2094" s="90" t="str">
        <f ca="1">IF(J2094="","",VALUE(LEFT(OFFSET($E$7,$H$13*($J2094-1),0),MAX(ISNUMBER(VALUE(MID(OFFSET($E$7,$H$13*($J2094-1),0),{1,2,3,4,5,6,7,8,9},1)))*{1,2,3,4,5,6,7,8,9}))))</f>
        <v/>
      </c>
      <c r="N2094" s="90" t="str">
        <f t="shared" ca="1" si="450"/>
        <v/>
      </c>
      <c r="O2094" s="91" t="str">
        <f t="shared" si="457"/>
        <v/>
      </c>
      <c r="P2094" s="91" t="str">
        <f t="shared" si="458"/>
        <v/>
      </c>
      <c r="Q2094" s="92" t="str">
        <f t="shared" si="453"/>
        <v/>
      </c>
      <c r="R2094" s="92" t="str">
        <f t="shared" si="459"/>
        <v/>
      </c>
      <c r="S2094" s="92" t="str">
        <f t="shared" si="460"/>
        <v/>
      </c>
      <c r="T2094" s="92" t="str">
        <f t="shared" si="461"/>
        <v/>
      </c>
      <c r="U2094" s="94" t="str">
        <f t="shared" si="454"/>
        <v/>
      </c>
      <c r="V2094" s="95" t="str">
        <f t="shared" si="455"/>
        <v/>
      </c>
      <c r="W2094" s="95" t="str">
        <f t="shared" si="462"/>
        <v/>
      </c>
      <c r="X2094" s="96" t="str">
        <f t="shared" si="463"/>
        <v/>
      </c>
    </row>
    <row r="2095" spans="1:24" ht="14.4" x14ac:dyDescent="0.3">
      <c r="A2095" s="13"/>
      <c r="B2095" s="13"/>
      <c r="C2095" s="13"/>
      <c r="D2095" s="10"/>
      <c r="E2095" s="66"/>
      <c r="J2095" s="88" t="str">
        <f t="shared" si="451"/>
        <v/>
      </c>
      <c r="K2095" s="89" t="str">
        <f t="shared" ca="1" si="452"/>
        <v/>
      </c>
      <c r="L2095" s="88" t="str">
        <f t="shared" si="456"/>
        <v/>
      </c>
      <c r="M2095" s="90" t="str">
        <f ca="1">IF(J2095="","",VALUE(LEFT(OFFSET($E$7,$H$13*($J2095-1),0),MAX(ISNUMBER(VALUE(MID(OFFSET($E$7,$H$13*($J2095-1),0),{1,2,3,4,5,6,7,8,9},1)))*{1,2,3,4,5,6,7,8,9}))))</f>
        <v/>
      </c>
      <c r="N2095" s="90" t="str">
        <f t="shared" ca="1" si="450"/>
        <v/>
      </c>
      <c r="O2095" s="91" t="str">
        <f t="shared" si="457"/>
        <v/>
      </c>
      <c r="P2095" s="91" t="str">
        <f t="shared" si="458"/>
        <v/>
      </c>
      <c r="Q2095" s="92" t="str">
        <f t="shared" si="453"/>
        <v/>
      </c>
      <c r="R2095" s="92" t="str">
        <f t="shared" si="459"/>
        <v/>
      </c>
      <c r="S2095" s="92" t="str">
        <f t="shared" si="460"/>
        <v/>
      </c>
      <c r="T2095" s="92" t="str">
        <f t="shared" si="461"/>
        <v/>
      </c>
      <c r="U2095" s="94" t="str">
        <f t="shared" si="454"/>
        <v/>
      </c>
      <c r="V2095" s="95" t="str">
        <f t="shared" si="455"/>
        <v/>
      </c>
      <c r="W2095" s="95" t="str">
        <f t="shared" si="462"/>
        <v/>
      </c>
      <c r="X2095" s="96" t="str">
        <f t="shared" si="463"/>
        <v/>
      </c>
    </row>
    <row r="2096" spans="1:24" ht="14.4" x14ac:dyDescent="0.3">
      <c r="A2096" s="13"/>
      <c r="B2096" s="13"/>
      <c r="C2096" s="13"/>
      <c r="D2096" s="10"/>
      <c r="E2096" s="66"/>
      <c r="J2096" s="88" t="str">
        <f t="shared" si="451"/>
        <v/>
      </c>
      <c r="K2096" s="89" t="str">
        <f t="shared" ca="1" si="452"/>
        <v/>
      </c>
      <c r="L2096" s="88" t="str">
        <f t="shared" si="456"/>
        <v/>
      </c>
      <c r="M2096" s="90" t="str">
        <f ca="1">IF(J2096="","",VALUE(LEFT(OFFSET($E$7,$H$13*($J2096-1),0),MAX(ISNUMBER(VALUE(MID(OFFSET($E$7,$H$13*($J2096-1),0),{1,2,3,4,5,6,7,8,9},1)))*{1,2,3,4,5,6,7,8,9}))))</f>
        <v/>
      </c>
      <c r="N2096" s="90" t="str">
        <f t="shared" ca="1" si="450"/>
        <v/>
      </c>
      <c r="O2096" s="91" t="str">
        <f t="shared" si="457"/>
        <v/>
      </c>
      <c r="P2096" s="91" t="str">
        <f t="shared" si="458"/>
        <v/>
      </c>
      <c r="Q2096" s="92" t="str">
        <f t="shared" si="453"/>
        <v/>
      </c>
      <c r="R2096" s="92" t="str">
        <f t="shared" si="459"/>
        <v/>
      </c>
      <c r="S2096" s="92" t="str">
        <f t="shared" si="460"/>
        <v/>
      </c>
      <c r="T2096" s="92" t="str">
        <f t="shared" si="461"/>
        <v/>
      </c>
      <c r="U2096" s="94" t="str">
        <f t="shared" si="454"/>
        <v/>
      </c>
      <c r="V2096" s="95" t="str">
        <f t="shared" si="455"/>
        <v/>
      </c>
      <c r="W2096" s="95" t="str">
        <f t="shared" si="462"/>
        <v/>
      </c>
      <c r="X2096" s="96" t="str">
        <f t="shared" si="463"/>
        <v/>
      </c>
    </row>
    <row r="2097" spans="1:24" ht="14.4" x14ac:dyDescent="0.3">
      <c r="A2097" s="13"/>
      <c r="B2097" s="13"/>
      <c r="C2097" s="13"/>
      <c r="D2097" s="10"/>
      <c r="E2097" s="66"/>
      <c r="J2097" s="88" t="str">
        <f t="shared" si="451"/>
        <v/>
      </c>
      <c r="K2097" s="89" t="str">
        <f t="shared" ca="1" si="452"/>
        <v/>
      </c>
      <c r="L2097" s="88" t="str">
        <f t="shared" si="456"/>
        <v/>
      </c>
      <c r="M2097" s="90" t="str">
        <f ca="1">IF(J2097="","",VALUE(LEFT(OFFSET($E$7,$H$13*($J2097-1),0),MAX(ISNUMBER(VALUE(MID(OFFSET($E$7,$H$13*($J2097-1),0),{1,2,3,4,5,6,7,8,9},1)))*{1,2,3,4,5,6,7,8,9}))))</f>
        <v/>
      </c>
      <c r="N2097" s="90" t="str">
        <f t="shared" ca="1" si="450"/>
        <v/>
      </c>
      <c r="O2097" s="91" t="str">
        <f t="shared" si="457"/>
        <v/>
      </c>
      <c r="P2097" s="91" t="str">
        <f t="shared" si="458"/>
        <v/>
      </c>
      <c r="Q2097" s="92" t="str">
        <f t="shared" si="453"/>
        <v/>
      </c>
      <c r="R2097" s="92" t="str">
        <f t="shared" si="459"/>
        <v/>
      </c>
      <c r="S2097" s="92" t="str">
        <f t="shared" si="460"/>
        <v/>
      </c>
      <c r="T2097" s="92" t="str">
        <f t="shared" si="461"/>
        <v/>
      </c>
      <c r="U2097" s="94" t="str">
        <f t="shared" si="454"/>
        <v/>
      </c>
      <c r="V2097" s="95" t="str">
        <f t="shared" si="455"/>
        <v/>
      </c>
      <c r="W2097" s="95" t="str">
        <f t="shared" si="462"/>
        <v/>
      </c>
      <c r="X2097" s="96" t="str">
        <f t="shared" si="463"/>
        <v/>
      </c>
    </row>
    <row r="2098" spans="1:24" ht="14.4" x14ac:dyDescent="0.3">
      <c r="A2098" s="13"/>
      <c r="B2098" s="13"/>
      <c r="C2098" s="13"/>
      <c r="D2098" s="10"/>
      <c r="E2098" s="66"/>
      <c r="J2098" s="88" t="str">
        <f t="shared" si="451"/>
        <v/>
      </c>
      <c r="K2098" s="89" t="str">
        <f t="shared" ca="1" si="452"/>
        <v/>
      </c>
      <c r="L2098" s="88" t="str">
        <f t="shared" si="456"/>
        <v/>
      </c>
      <c r="M2098" s="90" t="str">
        <f ca="1">IF(J2098="","",VALUE(LEFT(OFFSET($E$7,$H$13*($J2098-1),0),MAX(ISNUMBER(VALUE(MID(OFFSET($E$7,$H$13*($J2098-1),0),{1,2,3,4,5,6,7,8,9},1)))*{1,2,3,4,5,6,7,8,9}))))</f>
        <v/>
      </c>
      <c r="N2098" s="90" t="str">
        <f t="shared" ca="1" si="450"/>
        <v/>
      </c>
      <c r="O2098" s="91" t="str">
        <f t="shared" si="457"/>
        <v/>
      </c>
      <c r="P2098" s="91" t="str">
        <f t="shared" si="458"/>
        <v/>
      </c>
      <c r="Q2098" s="92" t="str">
        <f t="shared" si="453"/>
        <v/>
      </c>
      <c r="R2098" s="92" t="str">
        <f t="shared" si="459"/>
        <v/>
      </c>
      <c r="S2098" s="92" t="str">
        <f t="shared" si="460"/>
        <v/>
      </c>
      <c r="T2098" s="92" t="str">
        <f t="shared" si="461"/>
        <v/>
      </c>
      <c r="U2098" s="94" t="str">
        <f t="shared" si="454"/>
        <v/>
      </c>
      <c r="V2098" s="95" t="str">
        <f t="shared" si="455"/>
        <v/>
      </c>
      <c r="W2098" s="95" t="str">
        <f t="shared" si="462"/>
        <v/>
      </c>
      <c r="X2098" s="96" t="str">
        <f t="shared" si="463"/>
        <v/>
      </c>
    </row>
    <row r="2099" spans="1:24" ht="14.4" x14ac:dyDescent="0.3">
      <c r="A2099" s="13"/>
      <c r="B2099" s="13"/>
      <c r="C2099" s="13"/>
      <c r="D2099" s="10"/>
      <c r="E2099" s="66"/>
      <c r="J2099" s="88" t="str">
        <f t="shared" si="451"/>
        <v/>
      </c>
      <c r="K2099" s="89" t="str">
        <f t="shared" ca="1" si="452"/>
        <v/>
      </c>
      <c r="L2099" s="88" t="str">
        <f t="shared" si="456"/>
        <v/>
      </c>
      <c r="M2099" s="90" t="str">
        <f ca="1">IF(J2099="","",VALUE(LEFT(OFFSET($E$7,$H$13*($J2099-1),0),MAX(ISNUMBER(VALUE(MID(OFFSET($E$7,$H$13*($J2099-1),0),{1,2,3,4,5,6,7,8,9},1)))*{1,2,3,4,5,6,7,8,9}))))</f>
        <v/>
      </c>
      <c r="N2099" s="90" t="str">
        <f t="shared" ca="1" si="450"/>
        <v/>
      </c>
      <c r="O2099" s="91" t="str">
        <f t="shared" si="457"/>
        <v/>
      </c>
      <c r="P2099" s="91" t="str">
        <f t="shared" si="458"/>
        <v/>
      </c>
      <c r="Q2099" s="92" t="str">
        <f t="shared" si="453"/>
        <v/>
      </c>
      <c r="R2099" s="92" t="str">
        <f t="shared" si="459"/>
        <v/>
      </c>
      <c r="S2099" s="92" t="str">
        <f t="shared" si="460"/>
        <v/>
      </c>
      <c r="T2099" s="92" t="str">
        <f t="shared" si="461"/>
        <v/>
      </c>
      <c r="U2099" s="94" t="str">
        <f t="shared" si="454"/>
        <v/>
      </c>
      <c r="V2099" s="95" t="str">
        <f t="shared" si="455"/>
        <v/>
      </c>
      <c r="W2099" s="95" t="str">
        <f t="shared" si="462"/>
        <v/>
      </c>
      <c r="X2099" s="96" t="str">
        <f t="shared" si="463"/>
        <v/>
      </c>
    </row>
    <row r="2100" spans="1:24" ht="14.4" x14ac:dyDescent="0.3">
      <c r="A2100" s="13"/>
      <c r="B2100" s="13"/>
      <c r="C2100" s="13"/>
      <c r="D2100" s="10"/>
      <c r="E2100" s="66"/>
      <c r="J2100" s="88" t="str">
        <f t="shared" si="451"/>
        <v/>
      </c>
      <c r="K2100" s="89" t="str">
        <f t="shared" ca="1" si="452"/>
        <v/>
      </c>
      <c r="L2100" s="88" t="str">
        <f t="shared" si="456"/>
        <v/>
      </c>
      <c r="M2100" s="90" t="str">
        <f ca="1">IF(J2100="","",VALUE(LEFT(OFFSET($E$7,$H$13*($J2100-1),0),MAX(ISNUMBER(VALUE(MID(OFFSET($E$7,$H$13*($J2100-1),0),{1,2,3,4,5,6,7,8,9},1)))*{1,2,3,4,5,6,7,8,9}))))</f>
        <v/>
      </c>
      <c r="N2100" s="90" t="str">
        <f t="shared" ca="1" si="450"/>
        <v/>
      </c>
      <c r="O2100" s="91" t="str">
        <f t="shared" si="457"/>
        <v/>
      </c>
      <c r="P2100" s="91" t="str">
        <f t="shared" si="458"/>
        <v/>
      </c>
      <c r="Q2100" s="92" t="str">
        <f t="shared" si="453"/>
        <v/>
      </c>
      <c r="R2100" s="92" t="str">
        <f t="shared" si="459"/>
        <v/>
      </c>
      <c r="S2100" s="92" t="str">
        <f t="shared" si="460"/>
        <v/>
      </c>
      <c r="T2100" s="92" t="str">
        <f t="shared" si="461"/>
        <v/>
      </c>
      <c r="U2100" s="94" t="str">
        <f t="shared" si="454"/>
        <v/>
      </c>
      <c r="V2100" s="95" t="str">
        <f t="shared" si="455"/>
        <v/>
      </c>
      <c r="W2100" s="95" t="str">
        <f t="shared" si="462"/>
        <v/>
      </c>
      <c r="X2100" s="96" t="str">
        <f t="shared" si="463"/>
        <v/>
      </c>
    </row>
    <row r="2101" spans="1:24" ht="14.4" x14ac:dyDescent="0.3">
      <c r="A2101" s="13"/>
      <c r="B2101" s="13"/>
      <c r="C2101" s="13"/>
      <c r="D2101" s="10"/>
      <c r="E2101" s="66"/>
      <c r="J2101" s="88" t="str">
        <f t="shared" si="451"/>
        <v/>
      </c>
      <c r="K2101" s="89" t="str">
        <f t="shared" ca="1" si="452"/>
        <v/>
      </c>
      <c r="L2101" s="88" t="str">
        <f t="shared" si="456"/>
        <v/>
      </c>
      <c r="M2101" s="90" t="str">
        <f ca="1">IF(J2101="","",VALUE(LEFT(OFFSET($E$7,$H$13*($J2101-1),0),MAX(ISNUMBER(VALUE(MID(OFFSET($E$7,$H$13*($J2101-1),0),{1,2,3,4,5,6,7,8,9},1)))*{1,2,3,4,5,6,7,8,9}))))</f>
        <v/>
      </c>
      <c r="N2101" s="90" t="str">
        <f t="shared" ca="1" si="450"/>
        <v/>
      </c>
      <c r="O2101" s="91" t="str">
        <f t="shared" si="457"/>
        <v/>
      </c>
      <c r="P2101" s="91" t="str">
        <f t="shared" si="458"/>
        <v/>
      </c>
      <c r="Q2101" s="92" t="str">
        <f t="shared" si="453"/>
        <v/>
      </c>
      <c r="R2101" s="92" t="str">
        <f t="shared" si="459"/>
        <v/>
      </c>
      <c r="S2101" s="92" t="str">
        <f t="shared" si="460"/>
        <v/>
      </c>
      <c r="T2101" s="92" t="str">
        <f t="shared" si="461"/>
        <v/>
      </c>
      <c r="U2101" s="94" t="str">
        <f t="shared" si="454"/>
        <v/>
      </c>
      <c r="V2101" s="95" t="str">
        <f t="shared" si="455"/>
        <v/>
      </c>
      <c r="W2101" s="95" t="str">
        <f t="shared" si="462"/>
        <v/>
      </c>
      <c r="X2101" s="96" t="str">
        <f t="shared" si="463"/>
        <v/>
      </c>
    </row>
    <row r="2102" spans="1:24" ht="14.4" x14ac:dyDescent="0.3">
      <c r="A2102" s="13"/>
      <c r="B2102" s="13"/>
      <c r="C2102" s="13"/>
      <c r="D2102" s="10"/>
      <c r="E2102" s="66"/>
      <c r="J2102" s="88" t="str">
        <f t="shared" si="451"/>
        <v/>
      </c>
      <c r="K2102" s="89" t="str">
        <f t="shared" ca="1" si="452"/>
        <v/>
      </c>
      <c r="L2102" s="88" t="str">
        <f t="shared" si="456"/>
        <v/>
      </c>
      <c r="M2102" s="90" t="str">
        <f ca="1">IF(J2102="","",VALUE(LEFT(OFFSET($E$7,$H$13*($J2102-1),0),MAX(ISNUMBER(VALUE(MID(OFFSET($E$7,$H$13*($J2102-1),0),{1,2,3,4,5,6,7,8,9},1)))*{1,2,3,4,5,6,7,8,9}))))</f>
        <v/>
      </c>
      <c r="N2102" s="90" t="str">
        <f t="shared" ca="1" si="450"/>
        <v/>
      </c>
      <c r="O2102" s="91" t="str">
        <f t="shared" si="457"/>
        <v/>
      </c>
      <c r="P2102" s="91" t="str">
        <f t="shared" si="458"/>
        <v/>
      </c>
      <c r="Q2102" s="92" t="str">
        <f t="shared" si="453"/>
        <v/>
      </c>
      <c r="R2102" s="92" t="str">
        <f t="shared" si="459"/>
        <v/>
      </c>
      <c r="S2102" s="92" t="str">
        <f t="shared" si="460"/>
        <v/>
      </c>
      <c r="T2102" s="92" t="str">
        <f t="shared" si="461"/>
        <v/>
      </c>
      <c r="U2102" s="94" t="str">
        <f t="shared" si="454"/>
        <v/>
      </c>
      <c r="V2102" s="95" t="str">
        <f t="shared" si="455"/>
        <v/>
      </c>
      <c r="W2102" s="95" t="str">
        <f t="shared" si="462"/>
        <v/>
      </c>
      <c r="X2102" s="96" t="str">
        <f t="shared" si="463"/>
        <v/>
      </c>
    </row>
    <row r="2103" spans="1:24" ht="14.4" x14ac:dyDescent="0.3">
      <c r="A2103" s="13"/>
      <c r="B2103" s="13"/>
      <c r="C2103" s="13"/>
      <c r="D2103" s="10"/>
      <c r="E2103" s="66"/>
      <c r="J2103" s="88" t="str">
        <f t="shared" si="451"/>
        <v/>
      </c>
      <c r="K2103" s="89" t="str">
        <f t="shared" ca="1" si="452"/>
        <v/>
      </c>
      <c r="L2103" s="88" t="str">
        <f t="shared" si="456"/>
        <v/>
      </c>
      <c r="M2103" s="90" t="str">
        <f ca="1">IF(J2103="","",VALUE(LEFT(OFFSET($E$7,$H$13*($J2103-1),0),MAX(ISNUMBER(VALUE(MID(OFFSET($E$7,$H$13*($J2103-1),0),{1,2,3,4,5,6,7,8,9},1)))*{1,2,3,4,5,6,7,8,9}))))</f>
        <v/>
      </c>
      <c r="N2103" s="90" t="str">
        <f t="shared" ca="1" si="450"/>
        <v/>
      </c>
      <c r="O2103" s="91" t="str">
        <f t="shared" si="457"/>
        <v/>
      </c>
      <c r="P2103" s="91" t="str">
        <f t="shared" si="458"/>
        <v/>
      </c>
      <c r="Q2103" s="92" t="str">
        <f t="shared" si="453"/>
        <v/>
      </c>
      <c r="R2103" s="92" t="str">
        <f t="shared" si="459"/>
        <v/>
      </c>
      <c r="S2103" s="92" t="str">
        <f t="shared" si="460"/>
        <v/>
      </c>
      <c r="T2103" s="92" t="str">
        <f t="shared" si="461"/>
        <v/>
      </c>
      <c r="U2103" s="94" t="str">
        <f t="shared" si="454"/>
        <v/>
      </c>
      <c r="V2103" s="95" t="str">
        <f t="shared" si="455"/>
        <v/>
      </c>
      <c r="W2103" s="95" t="str">
        <f t="shared" si="462"/>
        <v/>
      </c>
      <c r="X2103" s="96" t="str">
        <f t="shared" si="463"/>
        <v/>
      </c>
    </row>
    <row r="2104" spans="1:24" ht="14.4" x14ac:dyDescent="0.3">
      <c r="A2104" s="13"/>
      <c r="B2104" s="13"/>
      <c r="C2104" s="13"/>
      <c r="D2104" s="10"/>
      <c r="E2104" s="66"/>
      <c r="J2104" s="88" t="str">
        <f t="shared" si="451"/>
        <v/>
      </c>
      <c r="K2104" s="89" t="str">
        <f t="shared" ca="1" si="452"/>
        <v/>
      </c>
      <c r="L2104" s="88" t="str">
        <f t="shared" si="456"/>
        <v/>
      </c>
      <c r="M2104" s="90" t="str">
        <f ca="1">IF(J2104="","",VALUE(LEFT(OFFSET($E$7,$H$13*($J2104-1),0),MAX(ISNUMBER(VALUE(MID(OFFSET($E$7,$H$13*($J2104-1),0),{1,2,3,4,5,6,7,8,9},1)))*{1,2,3,4,5,6,7,8,9}))))</f>
        <v/>
      </c>
      <c r="N2104" s="90" t="str">
        <f t="shared" ca="1" si="450"/>
        <v/>
      </c>
      <c r="O2104" s="91" t="str">
        <f t="shared" si="457"/>
        <v/>
      </c>
      <c r="P2104" s="91" t="str">
        <f t="shared" si="458"/>
        <v/>
      </c>
      <c r="Q2104" s="92" t="str">
        <f t="shared" si="453"/>
        <v/>
      </c>
      <c r="R2104" s="92" t="str">
        <f t="shared" si="459"/>
        <v/>
      </c>
      <c r="S2104" s="92" t="str">
        <f t="shared" si="460"/>
        <v/>
      </c>
      <c r="T2104" s="92" t="str">
        <f t="shared" si="461"/>
        <v/>
      </c>
      <c r="U2104" s="94" t="str">
        <f t="shared" si="454"/>
        <v/>
      </c>
      <c r="V2104" s="95" t="str">
        <f t="shared" si="455"/>
        <v/>
      </c>
      <c r="W2104" s="95" t="str">
        <f t="shared" si="462"/>
        <v/>
      </c>
      <c r="X2104" s="96" t="str">
        <f t="shared" si="463"/>
        <v/>
      </c>
    </row>
    <row r="2105" spans="1:24" ht="14.4" x14ac:dyDescent="0.3">
      <c r="A2105" s="13"/>
      <c r="B2105" s="13"/>
      <c r="C2105" s="13"/>
      <c r="D2105" s="10"/>
      <c r="E2105" s="66"/>
      <c r="J2105" s="88" t="str">
        <f t="shared" si="451"/>
        <v/>
      </c>
      <c r="K2105" s="89" t="str">
        <f t="shared" ca="1" si="452"/>
        <v/>
      </c>
      <c r="L2105" s="88" t="str">
        <f t="shared" si="456"/>
        <v/>
      </c>
      <c r="M2105" s="90" t="str">
        <f ca="1">IF(J2105="","",VALUE(LEFT(OFFSET($E$7,$H$13*($J2105-1),0),MAX(ISNUMBER(VALUE(MID(OFFSET($E$7,$H$13*($J2105-1),0),{1,2,3,4,5,6,7,8,9},1)))*{1,2,3,4,5,6,7,8,9}))))</f>
        <v/>
      </c>
      <c r="N2105" s="90" t="str">
        <f t="shared" ca="1" si="450"/>
        <v/>
      </c>
      <c r="O2105" s="91" t="str">
        <f t="shared" si="457"/>
        <v/>
      </c>
      <c r="P2105" s="91" t="str">
        <f t="shared" si="458"/>
        <v/>
      </c>
      <c r="Q2105" s="92" t="str">
        <f t="shared" si="453"/>
        <v/>
      </c>
      <c r="R2105" s="92" t="str">
        <f t="shared" si="459"/>
        <v/>
      </c>
      <c r="S2105" s="92" t="str">
        <f t="shared" si="460"/>
        <v/>
      </c>
      <c r="T2105" s="92" t="str">
        <f t="shared" si="461"/>
        <v/>
      </c>
      <c r="U2105" s="94" t="str">
        <f t="shared" si="454"/>
        <v/>
      </c>
      <c r="V2105" s="95" t="str">
        <f t="shared" si="455"/>
        <v/>
      </c>
      <c r="W2105" s="95" t="str">
        <f t="shared" si="462"/>
        <v/>
      </c>
      <c r="X2105" s="96" t="str">
        <f t="shared" si="463"/>
        <v/>
      </c>
    </row>
    <row r="2106" spans="1:24" ht="14.4" x14ac:dyDescent="0.3">
      <c r="A2106" s="13"/>
      <c r="B2106" s="13"/>
      <c r="C2106" s="13"/>
      <c r="D2106" s="10"/>
      <c r="E2106" s="66"/>
      <c r="J2106" s="88" t="str">
        <f t="shared" si="451"/>
        <v/>
      </c>
      <c r="K2106" s="89" t="str">
        <f t="shared" ca="1" si="452"/>
        <v/>
      </c>
      <c r="L2106" s="88" t="str">
        <f t="shared" si="456"/>
        <v/>
      </c>
      <c r="M2106" s="90" t="str">
        <f ca="1">IF(J2106="","",VALUE(LEFT(OFFSET($E$7,$H$13*($J2106-1),0),MAX(ISNUMBER(VALUE(MID(OFFSET($E$7,$H$13*($J2106-1),0),{1,2,3,4,5,6,7,8,9},1)))*{1,2,3,4,5,6,7,8,9}))))</f>
        <v/>
      </c>
      <c r="N2106" s="90" t="str">
        <f t="shared" ca="1" si="450"/>
        <v/>
      </c>
      <c r="O2106" s="91" t="str">
        <f t="shared" si="457"/>
        <v/>
      </c>
      <c r="P2106" s="91" t="str">
        <f t="shared" si="458"/>
        <v/>
      </c>
      <c r="Q2106" s="92" t="str">
        <f t="shared" si="453"/>
        <v/>
      </c>
      <c r="R2106" s="92" t="str">
        <f t="shared" si="459"/>
        <v/>
      </c>
      <c r="S2106" s="92" t="str">
        <f t="shared" si="460"/>
        <v/>
      </c>
      <c r="T2106" s="92" t="str">
        <f t="shared" si="461"/>
        <v/>
      </c>
      <c r="U2106" s="94" t="str">
        <f t="shared" si="454"/>
        <v/>
      </c>
      <c r="V2106" s="95" t="str">
        <f t="shared" si="455"/>
        <v/>
      </c>
      <c r="W2106" s="95" t="str">
        <f t="shared" si="462"/>
        <v/>
      </c>
      <c r="X2106" s="96" t="str">
        <f t="shared" si="463"/>
        <v/>
      </c>
    </row>
    <row r="2107" spans="1:24" ht="14.4" x14ac:dyDescent="0.3">
      <c r="A2107" s="13"/>
      <c r="B2107" s="13"/>
      <c r="C2107" s="13"/>
      <c r="D2107" s="10"/>
      <c r="E2107" s="66"/>
      <c r="J2107" s="88" t="str">
        <f t="shared" si="451"/>
        <v/>
      </c>
      <c r="K2107" s="89" t="str">
        <f t="shared" ca="1" si="452"/>
        <v/>
      </c>
      <c r="L2107" s="88" t="str">
        <f t="shared" si="456"/>
        <v/>
      </c>
      <c r="M2107" s="90" t="str">
        <f ca="1">IF(J2107="","",VALUE(LEFT(OFFSET($E$7,$H$13*($J2107-1),0),MAX(ISNUMBER(VALUE(MID(OFFSET($E$7,$H$13*($J2107-1),0),{1,2,3,4,5,6,7,8,9},1)))*{1,2,3,4,5,6,7,8,9}))))</f>
        <v/>
      </c>
      <c r="N2107" s="90" t="str">
        <f t="shared" ca="1" si="450"/>
        <v/>
      </c>
      <c r="O2107" s="91" t="str">
        <f t="shared" si="457"/>
        <v/>
      </c>
      <c r="P2107" s="91" t="str">
        <f t="shared" si="458"/>
        <v/>
      </c>
      <c r="Q2107" s="92" t="str">
        <f t="shared" si="453"/>
        <v/>
      </c>
      <c r="R2107" s="92" t="str">
        <f t="shared" si="459"/>
        <v/>
      </c>
      <c r="S2107" s="92" t="str">
        <f t="shared" si="460"/>
        <v/>
      </c>
      <c r="T2107" s="92" t="str">
        <f t="shared" si="461"/>
        <v/>
      </c>
      <c r="U2107" s="94" t="str">
        <f t="shared" si="454"/>
        <v/>
      </c>
      <c r="V2107" s="95" t="str">
        <f t="shared" si="455"/>
        <v/>
      </c>
      <c r="W2107" s="95" t="str">
        <f t="shared" si="462"/>
        <v/>
      </c>
      <c r="X2107" s="96" t="str">
        <f t="shared" si="463"/>
        <v/>
      </c>
    </row>
    <row r="2108" spans="1:24" ht="14.4" x14ac:dyDescent="0.3">
      <c r="A2108" s="13"/>
      <c r="B2108" s="13"/>
      <c r="C2108" s="13"/>
      <c r="D2108" s="10"/>
      <c r="E2108" s="66"/>
      <c r="J2108" s="88" t="str">
        <f t="shared" si="451"/>
        <v/>
      </c>
      <c r="K2108" s="89" t="str">
        <f t="shared" ca="1" si="452"/>
        <v/>
      </c>
      <c r="L2108" s="88" t="str">
        <f t="shared" si="456"/>
        <v/>
      </c>
      <c r="M2108" s="90" t="str">
        <f ca="1">IF(J2108="","",VALUE(LEFT(OFFSET($E$7,$H$13*($J2108-1),0),MAX(ISNUMBER(VALUE(MID(OFFSET($E$7,$H$13*($J2108-1),0),{1,2,3,4,5,6,7,8,9},1)))*{1,2,3,4,5,6,7,8,9}))))</f>
        <v/>
      </c>
      <c r="N2108" s="90" t="str">
        <f t="shared" ca="1" si="450"/>
        <v/>
      </c>
      <c r="O2108" s="91" t="str">
        <f t="shared" si="457"/>
        <v/>
      </c>
      <c r="P2108" s="91" t="str">
        <f t="shared" si="458"/>
        <v/>
      </c>
      <c r="Q2108" s="92" t="str">
        <f t="shared" si="453"/>
        <v/>
      </c>
      <c r="R2108" s="92" t="str">
        <f t="shared" si="459"/>
        <v/>
      </c>
      <c r="S2108" s="92" t="str">
        <f t="shared" si="460"/>
        <v/>
      </c>
      <c r="T2108" s="92" t="str">
        <f t="shared" si="461"/>
        <v/>
      </c>
      <c r="U2108" s="94" t="str">
        <f t="shared" si="454"/>
        <v/>
      </c>
      <c r="V2108" s="95" t="str">
        <f t="shared" si="455"/>
        <v/>
      </c>
      <c r="W2108" s="95" t="str">
        <f t="shared" si="462"/>
        <v/>
      </c>
      <c r="X2108" s="96" t="str">
        <f t="shared" si="463"/>
        <v/>
      </c>
    </row>
    <row r="2109" spans="1:24" ht="14.4" x14ac:dyDescent="0.3">
      <c r="A2109" s="13"/>
      <c r="B2109" s="13"/>
      <c r="C2109" s="13"/>
      <c r="D2109" s="10"/>
      <c r="E2109" s="66"/>
      <c r="J2109" s="88" t="str">
        <f t="shared" si="451"/>
        <v/>
      </c>
      <c r="K2109" s="89" t="str">
        <f t="shared" ca="1" si="452"/>
        <v/>
      </c>
      <c r="L2109" s="88" t="str">
        <f t="shared" si="456"/>
        <v/>
      </c>
      <c r="M2109" s="90" t="str">
        <f ca="1">IF(J2109="","",VALUE(LEFT(OFFSET($E$7,$H$13*($J2109-1),0),MAX(ISNUMBER(VALUE(MID(OFFSET($E$7,$H$13*($J2109-1),0),{1,2,3,4,5,6,7,8,9},1)))*{1,2,3,4,5,6,7,8,9}))))</f>
        <v/>
      </c>
      <c r="N2109" s="90" t="str">
        <f t="shared" ca="1" si="450"/>
        <v/>
      </c>
      <c r="O2109" s="91" t="str">
        <f t="shared" si="457"/>
        <v/>
      </c>
      <c r="P2109" s="91" t="str">
        <f t="shared" si="458"/>
        <v/>
      </c>
      <c r="Q2109" s="92" t="str">
        <f t="shared" si="453"/>
        <v/>
      </c>
      <c r="R2109" s="92" t="str">
        <f t="shared" si="459"/>
        <v/>
      </c>
      <c r="S2109" s="92" t="str">
        <f t="shared" si="460"/>
        <v/>
      </c>
      <c r="T2109" s="92" t="str">
        <f t="shared" si="461"/>
        <v/>
      </c>
      <c r="U2109" s="94" t="str">
        <f t="shared" si="454"/>
        <v/>
      </c>
      <c r="V2109" s="95" t="str">
        <f t="shared" si="455"/>
        <v/>
      </c>
      <c r="W2109" s="95" t="str">
        <f t="shared" si="462"/>
        <v/>
      </c>
      <c r="X2109" s="96" t="str">
        <f t="shared" si="463"/>
        <v/>
      </c>
    </row>
    <row r="2110" spans="1:24" ht="14.4" x14ac:dyDescent="0.3">
      <c r="A2110" s="13"/>
      <c r="B2110" s="13"/>
      <c r="C2110" s="13"/>
      <c r="D2110" s="10"/>
      <c r="E2110" s="66"/>
      <c r="J2110" s="88" t="str">
        <f t="shared" si="451"/>
        <v/>
      </c>
      <c r="K2110" s="89" t="str">
        <f t="shared" ca="1" si="452"/>
        <v/>
      </c>
      <c r="L2110" s="88" t="str">
        <f t="shared" si="456"/>
        <v/>
      </c>
      <c r="M2110" s="90" t="str">
        <f ca="1">IF(J2110="","",VALUE(LEFT(OFFSET($E$7,$H$13*($J2110-1),0),MAX(ISNUMBER(VALUE(MID(OFFSET($E$7,$H$13*($J2110-1),0),{1,2,3,4,5,6,7,8,9},1)))*{1,2,3,4,5,6,7,8,9}))))</f>
        <v/>
      </c>
      <c r="N2110" s="90" t="str">
        <f t="shared" ca="1" si="450"/>
        <v/>
      </c>
      <c r="O2110" s="91" t="str">
        <f t="shared" si="457"/>
        <v/>
      </c>
      <c r="P2110" s="91" t="str">
        <f t="shared" si="458"/>
        <v/>
      </c>
      <c r="Q2110" s="92" t="str">
        <f t="shared" si="453"/>
        <v/>
      </c>
      <c r="R2110" s="92" t="str">
        <f t="shared" si="459"/>
        <v/>
      </c>
      <c r="S2110" s="92" t="str">
        <f t="shared" si="460"/>
        <v/>
      </c>
      <c r="T2110" s="92" t="str">
        <f t="shared" si="461"/>
        <v/>
      </c>
      <c r="U2110" s="94" t="str">
        <f t="shared" si="454"/>
        <v/>
      </c>
      <c r="V2110" s="95" t="str">
        <f t="shared" si="455"/>
        <v/>
      </c>
      <c r="W2110" s="95" t="str">
        <f t="shared" si="462"/>
        <v/>
      </c>
      <c r="X2110" s="96" t="str">
        <f t="shared" si="463"/>
        <v/>
      </c>
    </row>
    <row r="2111" spans="1:24" ht="14.4" x14ac:dyDescent="0.3">
      <c r="A2111" s="13"/>
      <c r="B2111" s="13"/>
      <c r="C2111" s="13"/>
      <c r="D2111" s="10"/>
      <c r="E2111" s="66"/>
      <c r="J2111" s="88" t="str">
        <f t="shared" si="451"/>
        <v/>
      </c>
      <c r="K2111" s="89" t="str">
        <f t="shared" ca="1" si="452"/>
        <v/>
      </c>
      <c r="L2111" s="88" t="str">
        <f t="shared" si="456"/>
        <v/>
      </c>
      <c r="M2111" s="90" t="str">
        <f ca="1">IF(J2111="","",VALUE(LEFT(OFFSET($E$7,$H$13*($J2111-1),0),MAX(ISNUMBER(VALUE(MID(OFFSET($E$7,$H$13*($J2111-1),0),{1,2,3,4,5,6,7,8,9},1)))*{1,2,3,4,5,6,7,8,9}))))</f>
        <v/>
      </c>
      <c r="N2111" s="90" t="str">
        <f t="shared" ca="1" si="450"/>
        <v/>
      </c>
      <c r="O2111" s="91" t="str">
        <f t="shared" si="457"/>
        <v/>
      </c>
      <c r="P2111" s="91" t="str">
        <f t="shared" si="458"/>
        <v/>
      </c>
      <c r="Q2111" s="92" t="str">
        <f t="shared" si="453"/>
        <v/>
      </c>
      <c r="R2111" s="92" t="str">
        <f t="shared" si="459"/>
        <v/>
      </c>
      <c r="S2111" s="92" t="str">
        <f t="shared" si="460"/>
        <v/>
      </c>
      <c r="T2111" s="92" t="str">
        <f t="shared" si="461"/>
        <v/>
      </c>
      <c r="U2111" s="94" t="str">
        <f t="shared" si="454"/>
        <v/>
      </c>
      <c r="V2111" s="95" t="str">
        <f t="shared" si="455"/>
        <v/>
      </c>
      <c r="W2111" s="95" t="str">
        <f t="shared" si="462"/>
        <v/>
      </c>
      <c r="X2111" s="96" t="str">
        <f t="shared" si="463"/>
        <v/>
      </c>
    </row>
    <row r="2112" spans="1:24" ht="14.4" x14ac:dyDescent="0.3">
      <c r="A2112" s="13"/>
      <c r="B2112" s="13"/>
      <c r="C2112" s="13"/>
      <c r="D2112" s="10"/>
      <c r="E2112" s="66"/>
      <c r="J2112" s="88" t="str">
        <f t="shared" si="451"/>
        <v/>
      </c>
      <c r="K2112" s="89" t="str">
        <f t="shared" ca="1" si="452"/>
        <v/>
      </c>
      <c r="L2112" s="88" t="str">
        <f t="shared" si="456"/>
        <v/>
      </c>
      <c r="M2112" s="90" t="str">
        <f ca="1">IF(J2112="","",VALUE(LEFT(OFFSET($E$7,$H$13*($J2112-1),0),MAX(ISNUMBER(VALUE(MID(OFFSET($E$7,$H$13*($J2112-1),0),{1,2,3,4,5,6,7,8,9},1)))*{1,2,3,4,5,6,7,8,9}))))</f>
        <v/>
      </c>
      <c r="N2112" s="90" t="str">
        <f t="shared" ca="1" si="450"/>
        <v/>
      </c>
      <c r="O2112" s="91" t="str">
        <f t="shared" si="457"/>
        <v/>
      </c>
      <c r="P2112" s="91" t="str">
        <f t="shared" si="458"/>
        <v/>
      </c>
      <c r="Q2112" s="92" t="str">
        <f t="shared" si="453"/>
        <v/>
      </c>
      <c r="R2112" s="92" t="str">
        <f t="shared" si="459"/>
        <v/>
      </c>
      <c r="S2112" s="92" t="str">
        <f t="shared" si="460"/>
        <v/>
      </c>
      <c r="T2112" s="92" t="str">
        <f t="shared" si="461"/>
        <v/>
      </c>
      <c r="U2112" s="94" t="str">
        <f t="shared" si="454"/>
        <v/>
      </c>
      <c r="V2112" s="95" t="str">
        <f t="shared" si="455"/>
        <v/>
      </c>
      <c r="W2112" s="95" t="str">
        <f t="shared" si="462"/>
        <v/>
      </c>
      <c r="X2112" s="96" t="str">
        <f t="shared" si="463"/>
        <v/>
      </c>
    </row>
    <row r="2113" spans="1:24" ht="14.4" x14ac:dyDescent="0.3">
      <c r="A2113" s="13"/>
      <c r="B2113" s="13"/>
      <c r="C2113" s="13"/>
      <c r="D2113" s="10"/>
      <c r="E2113" s="66"/>
      <c r="J2113" s="88" t="str">
        <f t="shared" si="451"/>
        <v/>
      </c>
      <c r="K2113" s="89" t="str">
        <f t="shared" ca="1" si="452"/>
        <v/>
      </c>
      <c r="L2113" s="88" t="str">
        <f t="shared" si="456"/>
        <v/>
      </c>
      <c r="M2113" s="90" t="str">
        <f ca="1">IF(J2113="","",VALUE(LEFT(OFFSET($E$7,$H$13*($J2113-1),0),MAX(ISNUMBER(VALUE(MID(OFFSET($E$7,$H$13*($J2113-1),0),{1,2,3,4,5,6,7,8,9},1)))*{1,2,3,4,5,6,7,8,9}))))</f>
        <v/>
      </c>
      <c r="N2113" s="90" t="str">
        <f t="shared" ca="1" si="450"/>
        <v/>
      </c>
      <c r="O2113" s="91" t="str">
        <f t="shared" si="457"/>
        <v/>
      </c>
      <c r="P2113" s="91" t="str">
        <f t="shared" si="458"/>
        <v/>
      </c>
      <c r="Q2113" s="92" t="str">
        <f t="shared" si="453"/>
        <v/>
      </c>
      <c r="R2113" s="92" t="str">
        <f t="shared" si="459"/>
        <v/>
      </c>
      <c r="S2113" s="92" t="str">
        <f t="shared" si="460"/>
        <v/>
      </c>
      <c r="T2113" s="92" t="str">
        <f t="shared" si="461"/>
        <v/>
      </c>
      <c r="U2113" s="94" t="str">
        <f t="shared" si="454"/>
        <v/>
      </c>
      <c r="V2113" s="95" t="str">
        <f t="shared" si="455"/>
        <v/>
      </c>
      <c r="W2113" s="95" t="str">
        <f t="shared" si="462"/>
        <v/>
      </c>
      <c r="X2113" s="96" t="str">
        <f t="shared" si="463"/>
        <v/>
      </c>
    </row>
    <row r="2114" spans="1:24" ht="14.4" x14ac:dyDescent="0.3">
      <c r="A2114" s="13"/>
      <c r="B2114" s="13"/>
      <c r="C2114" s="13"/>
      <c r="D2114" s="10"/>
      <c r="E2114" s="66"/>
      <c r="J2114" s="88" t="str">
        <f t="shared" si="451"/>
        <v/>
      </c>
      <c r="K2114" s="89" t="str">
        <f t="shared" ca="1" si="452"/>
        <v/>
      </c>
      <c r="L2114" s="88" t="str">
        <f t="shared" si="456"/>
        <v/>
      </c>
      <c r="M2114" s="90" t="str">
        <f ca="1">IF(J2114="","",VALUE(LEFT(OFFSET($E$7,$H$13*($J2114-1),0),MAX(ISNUMBER(VALUE(MID(OFFSET($E$7,$H$13*($J2114-1),0),{1,2,3,4,5,6,7,8,9},1)))*{1,2,3,4,5,6,7,8,9}))))</f>
        <v/>
      </c>
      <c r="N2114" s="90" t="str">
        <f t="shared" ca="1" si="450"/>
        <v/>
      </c>
      <c r="O2114" s="91" t="str">
        <f t="shared" si="457"/>
        <v/>
      </c>
      <c r="P2114" s="91" t="str">
        <f t="shared" si="458"/>
        <v/>
      </c>
      <c r="Q2114" s="92" t="str">
        <f t="shared" si="453"/>
        <v/>
      </c>
      <c r="R2114" s="92" t="str">
        <f t="shared" si="459"/>
        <v/>
      </c>
      <c r="S2114" s="92" t="str">
        <f t="shared" si="460"/>
        <v/>
      </c>
      <c r="T2114" s="92" t="str">
        <f t="shared" si="461"/>
        <v/>
      </c>
      <c r="U2114" s="94" t="str">
        <f t="shared" si="454"/>
        <v/>
      </c>
      <c r="V2114" s="95" t="str">
        <f t="shared" si="455"/>
        <v/>
      </c>
      <c r="W2114" s="95" t="str">
        <f t="shared" si="462"/>
        <v/>
      </c>
      <c r="X2114" s="96" t="str">
        <f t="shared" si="463"/>
        <v/>
      </c>
    </row>
    <row r="2115" spans="1:24" ht="14.4" x14ac:dyDescent="0.3">
      <c r="A2115" s="13"/>
      <c r="B2115" s="13"/>
      <c r="C2115" s="13"/>
      <c r="D2115" s="10"/>
      <c r="E2115" s="66"/>
      <c r="J2115" s="88" t="str">
        <f t="shared" si="451"/>
        <v/>
      </c>
      <c r="K2115" s="89" t="str">
        <f t="shared" ca="1" si="452"/>
        <v/>
      </c>
      <c r="L2115" s="88" t="str">
        <f t="shared" si="456"/>
        <v/>
      </c>
      <c r="M2115" s="90" t="str">
        <f ca="1">IF(J2115="","",VALUE(LEFT(OFFSET($E$7,$H$13*($J2115-1),0),MAX(ISNUMBER(VALUE(MID(OFFSET($E$7,$H$13*($J2115-1),0),{1,2,3,4,5,6,7,8,9},1)))*{1,2,3,4,5,6,7,8,9}))))</f>
        <v/>
      </c>
      <c r="N2115" s="90" t="str">
        <f t="shared" ca="1" si="450"/>
        <v/>
      </c>
      <c r="O2115" s="91" t="str">
        <f t="shared" si="457"/>
        <v/>
      </c>
      <c r="P2115" s="91" t="str">
        <f t="shared" si="458"/>
        <v/>
      </c>
      <c r="Q2115" s="92" t="str">
        <f t="shared" si="453"/>
        <v/>
      </c>
      <c r="R2115" s="92" t="str">
        <f t="shared" si="459"/>
        <v/>
      </c>
      <c r="S2115" s="92" t="str">
        <f t="shared" si="460"/>
        <v/>
      </c>
      <c r="T2115" s="92" t="str">
        <f t="shared" si="461"/>
        <v/>
      </c>
      <c r="U2115" s="94" t="str">
        <f t="shared" si="454"/>
        <v/>
      </c>
      <c r="V2115" s="95" t="str">
        <f t="shared" si="455"/>
        <v/>
      </c>
      <c r="W2115" s="95" t="str">
        <f t="shared" si="462"/>
        <v/>
      </c>
      <c r="X2115" s="96" t="str">
        <f t="shared" si="463"/>
        <v/>
      </c>
    </row>
    <row r="2116" spans="1:24" ht="14.4" x14ac:dyDescent="0.3">
      <c r="A2116" s="13"/>
      <c r="B2116" s="13"/>
      <c r="C2116" s="13"/>
      <c r="D2116" s="10"/>
      <c r="E2116" s="66"/>
      <c r="J2116" s="88" t="str">
        <f t="shared" si="451"/>
        <v/>
      </c>
      <c r="K2116" s="89" t="str">
        <f t="shared" ca="1" si="452"/>
        <v/>
      </c>
      <c r="L2116" s="88" t="str">
        <f t="shared" si="456"/>
        <v/>
      </c>
      <c r="M2116" s="90" t="str">
        <f ca="1">IF(J2116="","",VALUE(LEFT(OFFSET($E$7,$H$13*($J2116-1),0),MAX(ISNUMBER(VALUE(MID(OFFSET($E$7,$H$13*($J2116-1),0),{1,2,3,4,5,6,7,8,9},1)))*{1,2,3,4,5,6,7,8,9}))))</f>
        <v/>
      </c>
      <c r="N2116" s="90" t="str">
        <f t="shared" ca="1" si="450"/>
        <v/>
      </c>
      <c r="O2116" s="91" t="str">
        <f t="shared" si="457"/>
        <v/>
      </c>
      <c r="P2116" s="91" t="str">
        <f t="shared" si="458"/>
        <v/>
      </c>
      <c r="Q2116" s="92" t="str">
        <f t="shared" si="453"/>
        <v/>
      </c>
      <c r="R2116" s="92" t="str">
        <f t="shared" si="459"/>
        <v/>
      </c>
      <c r="S2116" s="92" t="str">
        <f t="shared" si="460"/>
        <v/>
      </c>
      <c r="T2116" s="92" t="str">
        <f t="shared" si="461"/>
        <v/>
      </c>
      <c r="U2116" s="94" t="str">
        <f t="shared" si="454"/>
        <v/>
      </c>
      <c r="V2116" s="95" t="str">
        <f t="shared" si="455"/>
        <v/>
      </c>
      <c r="W2116" s="95" t="str">
        <f t="shared" si="462"/>
        <v/>
      </c>
      <c r="X2116" s="96" t="str">
        <f t="shared" si="463"/>
        <v/>
      </c>
    </row>
    <row r="2117" spans="1:24" ht="14.4" x14ac:dyDescent="0.3">
      <c r="A2117" s="13"/>
      <c r="B2117" s="13"/>
      <c r="C2117" s="13"/>
      <c r="D2117" s="10"/>
      <c r="E2117" s="66"/>
      <c r="J2117" s="88" t="str">
        <f t="shared" si="451"/>
        <v/>
      </c>
      <c r="K2117" s="89" t="str">
        <f t="shared" ca="1" si="452"/>
        <v/>
      </c>
      <c r="L2117" s="88" t="str">
        <f t="shared" si="456"/>
        <v/>
      </c>
      <c r="M2117" s="90" t="str">
        <f ca="1">IF(J2117="","",VALUE(LEFT(OFFSET($E$7,$H$13*($J2117-1),0),MAX(ISNUMBER(VALUE(MID(OFFSET($E$7,$H$13*($J2117-1),0),{1,2,3,4,5,6,7,8,9},1)))*{1,2,3,4,5,6,7,8,9}))))</f>
        <v/>
      </c>
      <c r="N2117" s="90" t="str">
        <f t="shared" ca="1" si="450"/>
        <v/>
      </c>
      <c r="O2117" s="91" t="str">
        <f t="shared" si="457"/>
        <v/>
      </c>
      <c r="P2117" s="91" t="str">
        <f t="shared" si="458"/>
        <v/>
      </c>
      <c r="Q2117" s="92" t="str">
        <f t="shared" si="453"/>
        <v/>
      </c>
      <c r="R2117" s="92" t="str">
        <f t="shared" si="459"/>
        <v/>
      </c>
      <c r="S2117" s="92" t="str">
        <f t="shared" si="460"/>
        <v/>
      </c>
      <c r="T2117" s="92" t="str">
        <f t="shared" si="461"/>
        <v/>
      </c>
      <c r="U2117" s="94" t="str">
        <f t="shared" si="454"/>
        <v/>
      </c>
      <c r="V2117" s="95" t="str">
        <f t="shared" si="455"/>
        <v/>
      </c>
      <c r="W2117" s="95" t="str">
        <f t="shared" si="462"/>
        <v/>
      </c>
      <c r="X2117" s="96" t="str">
        <f t="shared" si="463"/>
        <v/>
      </c>
    </row>
    <row r="2118" spans="1:24" ht="14.4" x14ac:dyDescent="0.3">
      <c r="A2118" s="13"/>
      <c r="B2118" s="13"/>
      <c r="C2118" s="13"/>
      <c r="D2118" s="10"/>
      <c r="E2118" s="66"/>
      <c r="J2118" s="88" t="str">
        <f t="shared" si="451"/>
        <v/>
      </c>
      <c r="K2118" s="89" t="str">
        <f t="shared" ca="1" si="452"/>
        <v/>
      </c>
      <c r="L2118" s="88" t="str">
        <f t="shared" si="456"/>
        <v/>
      </c>
      <c r="M2118" s="90" t="str">
        <f ca="1">IF(J2118="","",VALUE(LEFT(OFFSET($E$7,$H$13*($J2118-1),0),MAX(ISNUMBER(VALUE(MID(OFFSET($E$7,$H$13*($J2118-1),0),{1,2,3,4,5,6,7,8,9},1)))*{1,2,3,4,5,6,7,8,9}))))</f>
        <v/>
      </c>
      <c r="N2118" s="90" t="str">
        <f t="shared" ca="1" si="450"/>
        <v/>
      </c>
      <c r="O2118" s="91" t="str">
        <f t="shared" si="457"/>
        <v/>
      </c>
      <c r="P2118" s="91" t="str">
        <f t="shared" si="458"/>
        <v/>
      </c>
      <c r="Q2118" s="92" t="str">
        <f t="shared" si="453"/>
        <v/>
      </c>
      <c r="R2118" s="92" t="str">
        <f t="shared" si="459"/>
        <v/>
      </c>
      <c r="S2118" s="92" t="str">
        <f t="shared" si="460"/>
        <v/>
      </c>
      <c r="T2118" s="92" t="str">
        <f t="shared" si="461"/>
        <v/>
      </c>
      <c r="U2118" s="94" t="str">
        <f t="shared" si="454"/>
        <v/>
      </c>
      <c r="V2118" s="95" t="str">
        <f t="shared" si="455"/>
        <v/>
      </c>
      <c r="W2118" s="95" t="str">
        <f t="shared" si="462"/>
        <v/>
      </c>
      <c r="X2118" s="96" t="str">
        <f t="shared" si="463"/>
        <v/>
      </c>
    </row>
    <row r="2119" spans="1:24" ht="14.4" x14ac:dyDescent="0.3">
      <c r="A2119" s="13"/>
      <c r="B2119" s="13"/>
      <c r="C2119" s="13"/>
      <c r="D2119" s="10"/>
      <c r="E2119" s="66"/>
      <c r="J2119" s="88" t="str">
        <f t="shared" si="451"/>
        <v/>
      </c>
      <c r="K2119" s="89" t="str">
        <f t="shared" ca="1" si="452"/>
        <v/>
      </c>
      <c r="L2119" s="88" t="str">
        <f t="shared" si="456"/>
        <v/>
      </c>
      <c r="M2119" s="90" t="str">
        <f ca="1">IF(J2119="","",VALUE(LEFT(OFFSET($E$7,$H$13*($J2119-1),0),MAX(ISNUMBER(VALUE(MID(OFFSET($E$7,$H$13*($J2119-1),0),{1,2,3,4,5,6,7,8,9},1)))*{1,2,3,4,5,6,7,8,9}))))</f>
        <v/>
      </c>
      <c r="N2119" s="90" t="str">
        <f t="shared" ref="N2119:N2182" ca="1" si="464">IF(M2119="","",CONVERT(M2119,LEFT(Temp_unit,1),"C"))</f>
        <v/>
      </c>
      <c r="O2119" s="91" t="str">
        <f t="shared" si="457"/>
        <v/>
      </c>
      <c r="P2119" s="91" t="str">
        <f t="shared" si="458"/>
        <v/>
      </c>
      <c r="Q2119" s="92" t="str">
        <f t="shared" si="453"/>
        <v/>
      </c>
      <c r="R2119" s="92" t="str">
        <f t="shared" si="459"/>
        <v/>
      </c>
      <c r="S2119" s="92" t="str">
        <f t="shared" si="460"/>
        <v/>
      </c>
      <c r="T2119" s="92" t="str">
        <f t="shared" si="461"/>
        <v/>
      </c>
      <c r="U2119" s="94" t="str">
        <f t="shared" si="454"/>
        <v/>
      </c>
      <c r="V2119" s="95" t="str">
        <f t="shared" si="455"/>
        <v/>
      </c>
      <c r="W2119" s="95" t="str">
        <f t="shared" si="462"/>
        <v/>
      </c>
      <c r="X2119" s="96" t="str">
        <f t="shared" si="463"/>
        <v/>
      </c>
    </row>
    <row r="2120" spans="1:24" ht="14.4" x14ac:dyDescent="0.3">
      <c r="A2120" s="13"/>
      <c r="B2120" s="13"/>
      <c r="C2120" s="13"/>
      <c r="D2120" s="10"/>
      <c r="E2120" s="66"/>
      <c r="J2120" s="88" t="str">
        <f t="shared" ref="J2120:J2183" si="465">IF(J2119="","",IF(J2119+1&gt;$H$8/$H$13,"",J2119+1))</f>
        <v/>
      </c>
      <c r="K2120" s="89" t="str">
        <f t="shared" ref="K2120:K2183" ca="1" si="466">IF(J2120="","",OFFSET($D$7,$H$13*($J2120-1),0))</f>
        <v/>
      </c>
      <c r="L2120" s="88" t="str">
        <f t="shared" si="456"/>
        <v/>
      </c>
      <c r="M2120" s="90" t="str">
        <f ca="1">IF(J2120="","",VALUE(LEFT(OFFSET($E$7,$H$13*($J2120-1),0),MAX(ISNUMBER(VALUE(MID(OFFSET($E$7,$H$13*($J2120-1),0),{1,2,3,4,5,6,7,8,9},1)))*{1,2,3,4,5,6,7,8,9}))))</f>
        <v/>
      </c>
      <c r="N2120" s="90" t="str">
        <f t="shared" ca="1" si="464"/>
        <v/>
      </c>
      <c r="O2120" s="91" t="str">
        <f t="shared" si="457"/>
        <v/>
      </c>
      <c r="P2120" s="91" t="str">
        <f t="shared" si="458"/>
        <v/>
      </c>
      <c r="Q2120" s="92" t="str">
        <f t="shared" ref="Q2120:Q2183" si="467">IF(J2120="","",IF(N2120&lt;Temp_min,0,N2120*M_a+M_b))</f>
        <v/>
      </c>
      <c r="R2120" s="92" t="str">
        <f t="shared" si="459"/>
        <v/>
      </c>
      <c r="S2120" s="92" t="str">
        <f t="shared" si="460"/>
        <v/>
      </c>
      <c r="T2120" s="92" t="str">
        <f t="shared" si="461"/>
        <v/>
      </c>
      <c r="U2120" s="94" t="str">
        <f t="shared" ref="U2120:U2183" si="468">IF(J2120="","",MIN(U2119+T2120,M_maxlcfu))</f>
        <v/>
      </c>
      <c r="V2120" s="95" t="str">
        <f t="shared" ref="V2120:V2183" si="469">IF(J2120="","",IF(N2120&lt;Temp_min,0,((N2120-M_tmin)/(Pref_temp-M_tmin))^2))</f>
        <v/>
      </c>
      <c r="W2120" s="95" t="str">
        <f t="shared" si="462"/>
        <v/>
      </c>
      <c r="X2120" s="96" t="str">
        <f t="shared" si="463"/>
        <v/>
      </c>
    </row>
    <row r="2121" spans="1:24" ht="14.4" x14ac:dyDescent="0.3">
      <c r="A2121" s="13"/>
      <c r="B2121" s="13"/>
      <c r="C2121" s="13"/>
      <c r="D2121" s="10"/>
      <c r="E2121" s="66"/>
      <c r="J2121" s="88" t="str">
        <f t="shared" si="465"/>
        <v/>
      </c>
      <c r="K2121" s="89" t="str">
        <f t="shared" ca="1" si="466"/>
        <v/>
      </c>
      <c r="L2121" s="88" t="str">
        <f t="shared" ref="L2121:L2184" si="470">IF(J2121="","",K2121-K2120)</f>
        <v/>
      </c>
      <c r="M2121" s="90" t="str">
        <f ca="1">IF(J2121="","",VALUE(LEFT(OFFSET($E$7,$H$13*($J2121-1),0),MAX(ISNUMBER(VALUE(MID(OFFSET($E$7,$H$13*($J2121-1),0),{1,2,3,4,5,6,7,8,9},1)))*{1,2,3,4,5,6,7,8,9}))))</f>
        <v/>
      </c>
      <c r="N2121" s="90" t="str">
        <f t="shared" ca="1" si="464"/>
        <v/>
      </c>
      <c r="O2121" s="91" t="str">
        <f t="shared" ref="O2121:O2184" si="471">IF(J2121="","",$K2121-$K$7)</f>
        <v/>
      </c>
      <c r="P2121" s="91" t="str">
        <f t="shared" ref="P2121:P2184" si="472">IF(J2121="","",P2120+L2121*N2121)</f>
        <v/>
      </c>
      <c r="Q2121" s="92" t="str">
        <f t="shared" si="467"/>
        <v/>
      </c>
      <c r="R2121" s="92" t="str">
        <f t="shared" ref="R2121:R2184" si="473">IF(J2121="","",Q2121^2)</f>
        <v/>
      </c>
      <c r="S2121" s="92" t="str">
        <f t="shared" ref="S2121:S2184" si="474">IF(J2121="","",R2121/2.301)</f>
        <v/>
      </c>
      <c r="T2121" s="92" t="str">
        <f t="shared" ref="T2121:T2184" si="475">IF(J2121="","",S2121*24*(K2121-K2120))</f>
        <v/>
      </c>
      <c r="U2121" s="94" t="str">
        <f t="shared" si="468"/>
        <v/>
      </c>
      <c r="V2121" s="95" t="str">
        <f t="shared" si="469"/>
        <v/>
      </c>
      <c r="W2121" s="95" t="str">
        <f t="shared" ref="W2121:W2184" si="476">IF(J2121="","",V2121*(K2121-K2120))</f>
        <v/>
      </c>
      <c r="X2121" s="96" t="str">
        <f t="shared" ref="X2121:X2184" si="477">IF(J2121="","",X2120-W2121)</f>
        <v/>
      </c>
    </row>
    <row r="2122" spans="1:24" ht="14.4" x14ac:dyDescent="0.3">
      <c r="A2122" s="13"/>
      <c r="B2122" s="13"/>
      <c r="C2122" s="13"/>
      <c r="D2122" s="10"/>
      <c r="E2122" s="66"/>
      <c r="J2122" s="88" t="str">
        <f t="shared" si="465"/>
        <v/>
      </c>
      <c r="K2122" s="89" t="str">
        <f t="shared" ca="1" si="466"/>
        <v/>
      </c>
      <c r="L2122" s="88" t="str">
        <f t="shared" si="470"/>
        <v/>
      </c>
      <c r="M2122" s="90" t="str">
        <f ca="1">IF(J2122="","",VALUE(LEFT(OFFSET($E$7,$H$13*($J2122-1),0),MAX(ISNUMBER(VALUE(MID(OFFSET($E$7,$H$13*($J2122-1),0),{1,2,3,4,5,6,7,8,9},1)))*{1,2,3,4,5,6,7,8,9}))))</f>
        <v/>
      </c>
      <c r="N2122" s="90" t="str">
        <f t="shared" ca="1" si="464"/>
        <v/>
      </c>
      <c r="O2122" s="91" t="str">
        <f t="shared" si="471"/>
        <v/>
      </c>
      <c r="P2122" s="91" t="str">
        <f t="shared" si="472"/>
        <v/>
      </c>
      <c r="Q2122" s="92" t="str">
        <f t="shared" si="467"/>
        <v/>
      </c>
      <c r="R2122" s="92" t="str">
        <f t="shared" si="473"/>
        <v/>
      </c>
      <c r="S2122" s="92" t="str">
        <f t="shared" si="474"/>
        <v/>
      </c>
      <c r="T2122" s="92" t="str">
        <f t="shared" si="475"/>
        <v/>
      </c>
      <c r="U2122" s="94" t="str">
        <f t="shared" si="468"/>
        <v/>
      </c>
      <c r="V2122" s="95" t="str">
        <f t="shared" si="469"/>
        <v/>
      </c>
      <c r="W2122" s="95" t="str">
        <f t="shared" si="476"/>
        <v/>
      </c>
      <c r="X2122" s="96" t="str">
        <f t="shared" si="477"/>
        <v/>
      </c>
    </row>
    <row r="2123" spans="1:24" ht="14.4" x14ac:dyDescent="0.3">
      <c r="A2123" s="13"/>
      <c r="B2123" s="13"/>
      <c r="C2123" s="13"/>
      <c r="D2123" s="10"/>
      <c r="E2123" s="66"/>
      <c r="J2123" s="88" t="str">
        <f t="shared" si="465"/>
        <v/>
      </c>
      <c r="K2123" s="89" t="str">
        <f t="shared" ca="1" si="466"/>
        <v/>
      </c>
      <c r="L2123" s="88" t="str">
        <f t="shared" si="470"/>
        <v/>
      </c>
      <c r="M2123" s="90" t="str">
        <f ca="1">IF(J2123="","",VALUE(LEFT(OFFSET($E$7,$H$13*($J2123-1),0),MAX(ISNUMBER(VALUE(MID(OFFSET($E$7,$H$13*($J2123-1),0),{1,2,3,4,5,6,7,8,9},1)))*{1,2,3,4,5,6,7,8,9}))))</f>
        <v/>
      </c>
      <c r="N2123" s="90" t="str">
        <f t="shared" ca="1" si="464"/>
        <v/>
      </c>
      <c r="O2123" s="91" t="str">
        <f t="shared" si="471"/>
        <v/>
      </c>
      <c r="P2123" s="91" t="str">
        <f t="shared" si="472"/>
        <v/>
      </c>
      <c r="Q2123" s="92" t="str">
        <f t="shared" si="467"/>
        <v/>
      </c>
      <c r="R2123" s="92" t="str">
        <f t="shared" si="473"/>
        <v/>
      </c>
      <c r="S2123" s="92" t="str">
        <f t="shared" si="474"/>
        <v/>
      </c>
      <c r="T2123" s="92" t="str">
        <f t="shared" si="475"/>
        <v/>
      </c>
      <c r="U2123" s="94" t="str">
        <f t="shared" si="468"/>
        <v/>
      </c>
      <c r="V2123" s="95" t="str">
        <f t="shared" si="469"/>
        <v/>
      </c>
      <c r="W2123" s="95" t="str">
        <f t="shared" si="476"/>
        <v/>
      </c>
      <c r="X2123" s="96" t="str">
        <f t="shared" si="477"/>
        <v/>
      </c>
    </row>
    <row r="2124" spans="1:24" ht="14.4" x14ac:dyDescent="0.3">
      <c r="A2124" s="13"/>
      <c r="B2124" s="13"/>
      <c r="C2124" s="13"/>
      <c r="D2124" s="10"/>
      <c r="E2124" s="66"/>
      <c r="J2124" s="88" t="str">
        <f t="shared" si="465"/>
        <v/>
      </c>
      <c r="K2124" s="89" t="str">
        <f t="shared" ca="1" si="466"/>
        <v/>
      </c>
      <c r="L2124" s="88" t="str">
        <f t="shared" si="470"/>
        <v/>
      </c>
      <c r="M2124" s="90" t="str">
        <f ca="1">IF(J2124="","",VALUE(LEFT(OFFSET($E$7,$H$13*($J2124-1),0),MAX(ISNUMBER(VALUE(MID(OFFSET($E$7,$H$13*($J2124-1),0),{1,2,3,4,5,6,7,8,9},1)))*{1,2,3,4,5,6,7,8,9}))))</f>
        <v/>
      </c>
      <c r="N2124" s="90" t="str">
        <f t="shared" ca="1" si="464"/>
        <v/>
      </c>
      <c r="O2124" s="91" t="str">
        <f t="shared" si="471"/>
        <v/>
      </c>
      <c r="P2124" s="91" t="str">
        <f t="shared" si="472"/>
        <v/>
      </c>
      <c r="Q2124" s="92" t="str">
        <f t="shared" si="467"/>
        <v/>
      </c>
      <c r="R2124" s="92" t="str">
        <f t="shared" si="473"/>
        <v/>
      </c>
      <c r="S2124" s="92" t="str">
        <f t="shared" si="474"/>
        <v/>
      </c>
      <c r="T2124" s="92" t="str">
        <f t="shared" si="475"/>
        <v/>
      </c>
      <c r="U2124" s="94" t="str">
        <f t="shared" si="468"/>
        <v/>
      </c>
      <c r="V2124" s="95" t="str">
        <f t="shared" si="469"/>
        <v/>
      </c>
      <c r="W2124" s="95" t="str">
        <f t="shared" si="476"/>
        <v/>
      </c>
      <c r="X2124" s="96" t="str">
        <f t="shared" si="477"/>
        <v/>
      </c>
    </row>
    <row r="2125" spans="1:24" ht="14.4" x14ac:dyDescent="0.3">
      <c r="A2125" s="13"/>
      <c r="B2125" s="13"/>
      <c r="C2125" s="13"/>
      <c r="D2125" s="10"/>
      <c r="E2125" s="66"/>
      <c r="J2125" s="88" t="str">
        <f t="shared" si="465"/>
        <v/>
      </c>
      <c r="K2125" s="89" t="str">
        <f t="shared" ca="1" si="466"/>
        <v/>
      </c>
      <c r="L2125" s="88" t="str">
        <f t="shared" si="470"/>
        <v/>
      </c>
      <c r="M2125" s="90" t="str">
        <f ca="1">IF(J2125="","",VALUE(LEFT(OFFSET($E$7,$H$13*($J2125-1),0),MAX(ISNUMBER(VALUE(MID(OFFSET($E$7,$H$13*($J2125-1),0),{1,2,3,4,5,6,7,8,9},1)))*{1,2,3,4,5,6,7,8,9}))))</f>
        <v/>
      </c>
      <c r="N2125" s="90" t="str">
        <f t="shared" ca="1" si="464"/>
        <v/>
      </c>
      <c r="O2125" s="91" t="str">
        <f t="shared" si="471"/>
        <v/>
      </c>
      <c r="P2125" s="91" t="str">
        <f t="shared" si="472"/>
        <v/>
      </c>
      <c r="Q2125" s="92" t="str">
        <f t="shared" si="467"/>
        <v/>
      </c>
      <c r="R2125" s="92" t="str">
        <f t="shared" si="473"/>
        <v/>
      </c>
      <c r="S2125" s="92" t="str">
        <f t="shared" si="474"/>
        <v/>
      </c>
      <c r="T2125" s="92" t="str">
        <f t="shared" si="475"/>
        <v/>
      </c>
      <c r="U2125" s="94" t="str">
        <f t="shared" si="468"/>
        <v/>
      </c>
      <c r="V2125" s="95" t="str">
        <f t="shared" si="469"/>
        <v/>
      </c>
      <c r="W2125" s="95" t="str">
        <f t="shared" si="476"/>
        <v/>
      </c>
      <c r="X2125" s="96" t="str">
        <f t="shared" si="477"/>
        <v/>
      </c>
    </row>
    <row r="2126" spans="1:24" ht="14.4" x14ac:dyDescent="0.3">
      <c r="A2126" s="13"/>
      <c r="B2126" s="13"/>
      <c r="C2126" s="13"/>
      <c r="D2126" s="10"/>
      <c r="E2126" s="66"/>
      <c r="J2126" s="88" t="str">
        <f t="shared" si="465"/>
        <v/>
      </c>
      <c r="K2126" s="89" t="str">
        <f t="shared" ca="1" si="466"/>
        <v/>
      </c>
      <c r="L2126" s="88" t="str">
        <f t="shared" si="470"/>
        <v/>
      </c>
      <c r="M2126" s="90" t="str">
        <f ca="1">IF(J2126="","",VALUE(LEFT(OFFSET($E$7,$H$13*($J2126-1),0),MAX(ISNUMBER(VALUE(MID(OFFSET($E$7,$H$13*($J2126-1),0),{1,2,3,4,5,6,7,8,9},1)))*{1,2,3,4,5,6,7,8,9}))))</f>
        <v/>
      </c>
      <c r="N2126" s="90" t="str">
        <f t="shared" ca="1" si="464"/>
        <v/>
      </c>
      <c r="O2126" s="91" t="str">
        <f t="shared" si="471"/>
        <v/>
      </c>
      <c r="P2126" s="91" t="str">
        <f t="shared" si="472"/>
        <v/>
      </c>
      <c r="Q2126" s="92" t="str">
        <f t="shared" si="467"/>
        <v/>
      </c>
      <c r="R2126" s="92" t="str">
        <f t="shared" si="473"/>
        <v/>
      </c>
      <c r="S2126" s="92" t="str">
        <f t="shared" si="474"/>
        <v/>
      </c>
      <c r="T2126" s="92" t="str">
        <f t="shared" si="475"/>
        <v/>
      </c>
      <c r="U2126" s="94" t="str">
        <f t="shared" si="468"/>
        <v/>
      </c>
      <c r="V2126" s="95" t="str">
        <f t="shared" si="469"/>
        <v/>
      </c>
      <c r="W2126" s="95" t="str">
        <f t="shared" si="476"/>
        <v/>
      </c>
      <c r="X2126" s="96" t="str">
        <f t="shared" si="477"/>
        <v/>
      </c>
    </row>
    <row r="2127" spans="1:24" ht="14.4" x14ac:dyDescent="0.3">
      <c r="A2127" s="13"/>
      <c r="B2127" s="13"/>
      <c r="C2127" s="13"/>
      <c r="D2127" s="10"/>
      <c r="E2127" s="66"/>
      <c r="J2127" s="88" t="str">
        <f t="shared" si="465"/>
        <v/>
      </c>
      <c r="K2127" s="89" t="str">
        <f t="shared" ca="1" si="466"/>
        <v/>
      </c>
      <c r="L2127" s="88" t="str">
        <f t="shared" si="470"/>
        <v/>
      </c>
      <c r="M2127" s="90" t="str">
        <f ca="1">IF(J2127="","",VALUE(LEFT(OFFSET($E$7,$H$13*($J2127-1),0),MAX(ISNUMBER(VALUE(MID(OFFSET($E$7,$H$13*($J2127-1),0),{1,2,3,4,5,6,7,8,9},1)))*{1,2,3,4,5,6,7,8,9}))))</f>
        <v/>
      </c>
      <c r="N2127" s="90" t="str">
        <f t="shared" ca="1" si="464"/>
        <v/>
      </c>
      <c r="O2127" s="91" t="str">
        <f t="shared" si="471"/>
        <v/>
      </c>
      <c r="P2127" s="91" t="str">
        <f t="shared" si="472"/>
        <v/>
      </c>
      <c r="Q2127" s="92" t="str">
        <f t="shared" si="467"/>
        <v/>
      </c>
      <c r="R2127" s="92" t="str">
        <f t="shared" si="473"/>
        <v/>
      </c>
      <c r="S2127" s="92" t="str">
        <f t="shared" si="474"/>
        <v/>
      </c>
      <c r="T2127" s="92" t="str">
        <f t="shared" si="475"/>
        <v/>
      </c>
      <c r="U2127" s="94" t="str">
        <f t="shared" si="468"/>
        <v/>
      </c>
      <c r="V2127" s="95" t="str">
        <f t="shared" si="469"/>
        <v/>
      </c>
      <c r="W2127" s="95" t="str">
        <f t="shared" si="476"/>
        <v/>
      </c>
      <c r="X2127" s="96" t="str">
        <f t="shared" si="477"/>
        <v/>
      </c>
    </row>
    <row r="2128" spans="1:24" ht="14.4" x14ac:dyDescent="0.3">
      <c r="A2128" s="13"/>
      <c r="B2128" s="13"/>
      <c r="C2128" s="13"/>
      <c r="D2128" s="10"/>
      <c r="E2128" s="66"/>
      <c r="J2128" s="88" t="str">
        <f t="shared" si="465"/>
        <v/>
      </c>
      <c r="K2128" s="89" t="str">
        <f t="shared" ca="1" si="466"/>
        <v/>
      </c>
      <c r="L2128" s="88" t="str">
        <f t="shared" si="470"/>
        <v/>
      </c>
      <c r="M2128" s="90" t="str">
        <f ca="1">IF(J2128="","",VALUE(LEFT(OFFSET($E$7,$H$13*($J2128-1),0),MAX(ISNUMBER(VALUE(MID(OFFSET($E$7,$H$13*($J2128-1),0),{1,2,3,4,5,6,7,8,9},1)))*{1,2,3,4,5,6,7,8,9}))))</f>
        <v/>
      </c>
      <c r="N2128" s="90" t="str">
        <f t="shared" ca="1" si="464"/>
        <v/>
      </c>
      <c r="O2128" s="91" t="str">
        <f t="shared" si="471"/>
        <v/>
      </c>
      <c r="P2128" s="91" t="str">
        <f t="shared" si="472"/>
        <v/>
      </c>
      <c r="Q2128" s="92" t="str">
        <f t="shared" si="467"/>
        <v/>
      </c>
      <c r="R2128" s="92" t="str">
        <f t="shared" si="473"/>
        <v/>
      </c>
      <c r="S2128" s="92" t="str">
        <f t="shared" si="474"/>
        <v/>
      </c>
      <c r="T2128" s="92" t="str">
        <f t="shared" si="475"/>
        <v/>
      </c>
      <c r="U2128" s="94" t="str">
        <f t="shared" si="468"/>
        <v/>
      </c>
      <c r="V2128" s="95" t="str">
        <f t="shared" si="469"/>
        <v/>
      </c>
      <c r="W2128" s="95" t="str">
        <f t="shared" si="476"/>
        <v/>
      </c>
      <c r="X2128" s="96" t="str">
        <f t="shared" si="477"/>
        <v/>
      </c>
    </row>
    <row r="2129" spans="1:24" ht="14.4" x14ac:dyDescent="0.3">
      <c r="A2129" s="13"/>
      <c r="B2129" s="13"/>
      <c r="C2129" s="13"/>
      <c r="D2129" s="10"/>
      <c r="E2129" s="66"/>
      <c r="J2129" s="88" t="str">
        <f t="shared" si="465"/>
        <v/>
      </c>
      <c r="K2129" s="89" t="str">
        <f t="shared" ca="1" si="466"/>
        <v/>
      </c>
      <c r="L2129" s="88" t="str">
        <f t="shared" si="470"/>
        <v/>
      </c>
      <c r="M2129" s="90" t="str">
        <f ca="1">IF(J2129="","",VALUE(LEFT(OFFSET($E$7,$H$13*($J2129-1),0),MAX(ISNUMBER(VALUE(MID(OFFSET($E$7,$H$13*($J2129-1),0),{1,2,3,4,5,6,7,8,9},1)))*{1,2,3,4,5,6,7,8,9}))))</f>
        <v/>
      </c>
      <c r="N2129" s="90" t="str">
        <f t="shared" ca="1" si="464"/>
        <v/>
      </c>
      <c r="O2129" s="91" t="str">
        <f t="shared" si="471"/>
        <v/>
      </c>
      <c r="P2129" s="91" t="str">
        <f t="shared" si="472"/>
        <v/>
      </c>
      <c r="Q2129" s="92" t="str">
        <f t="shared" si="467"/>
        <v/>
      </c>
      <c r="R2129" s="92" t="str">
        <f t="shared" si="473"/>
        <v/>
      </c>
      <c r="S2129" s="92" t="str">
        <f t="shared" si="474"/>
        <v/>
      </c>
      <c r="T2129" s="92" t="str">
        <f t="shared" si="475"/>
        <v/>
      </c>
      <c r="U2129" s="94" t="str">
        <f t="shared" si="468"/>
        <v/>
      </c>
      <c r="V2129" s="95" t="str">
        <f t="shared" si="469"/>
        <v/>
      </c>
      <c r="W2129" s="95" t="str">
        <f t="shared" si="476"/>
        <v/>
      </c>
      <c r="X2129" s="96" t="str">
        <f t="shared" si="477"/>
        <v/>
      </c>
    </row>
    <row r="2130" spans="1:24" ht="14.4" x14ac:dyDescent="0.3">
      <c r="A2130" s="13"/>
      <c r="B2130" s="13"/>
      <c r="C2130" s="13"/>
      <c r="D2130" s="10"/>
      <c r="E2130" s="66"/>
      <c r="J2130" s="88" t="str">
        <f t="shared" si="465"/>
        <v/>
      </c>
      <c r="K2130" s="89" t="str">
        <f t="shared" ca="1" si="466"/>
        <v/>
      </c>
      <c r="L2130" s="88" t="str">
        <f t="shared" si="470"/>
        <v/>
      </c>
      <c r="M2130" s="90" t="str">
        <f ca="1">IF(J2130="","",VALUE(LEFT(OFFSET($E$7,$H$13*($J2130-1),0),MAX(ISNUMBER(VALUE(MID(OFFSET($E$7,$H$13*($J2130-1),0),{1,2,3,4,5,6,7,8,9},1)))*{1,2,3,4,5,6,7,8,9}))))</f>
        <v/>
      </c>
      <c r="N2130" s="90" t="str">
        <f t="shared" ca="1" si="464"/>
        <v/>
      </c>
      <c r="O2130" s="91" t="str">
        <f t="shared" si="471"/>
        <v/>
      </c>
      <c r="P2130" s="91" t="str">
        <f t="shared" si="472"/>
        <v/>
      </c>
      <c r="Q2130" s="92" t="str">
        <f t="shared" si="467"/>
        <v/>
      </c>
      <c r="R2130" s="92" t="str">
        <f t="shared" si="473"/>
        <v/>
      </c>
      <c r="S2130" s="92" t="str">
        <f t="shared" si="474"/>
        <v/>
      </c>
      <c r="T2130" s="92" t="str">
        <f t="shared" si="475"/>
        <v/>
      </c>
      <c r="U2130" s="94" t="str">
        <f t="shared" si="468"/>
        <v/>
      </c>
      <c r="V2130" s="95" t="str">
        <f t="shared" si="469"/>
        <v/>
      </c>
      <c r="W2130" s="95" t="str">
        <f t="shared" si="476"/>
        <v/>
      </c>
      <c r="X2130" s="96" t="str">
        <f t="shared" si="477"/>
        <v/>
      </c>
    </row>
    <row r="2131" spans="1:24" ht="14.4" x14ac:dyDescent="0.3">
      <c r="A2131" s="13"/>
      <c r="B2131" s="13"/>
      <c r="C2131" s="13"/>
      <c r="D2131" s="10"/>
      <c r="E2131" s="66"/>
      <c r="J2131" s="88" t="str">
        <f t="shared" si="465"/>
        <v/>
      </c>
      <c r="K2131" s="89" t="str">
        <f t="shared" ca="1" si="466"/>
        <v/>
      </c>
      <c r="L2131" s="88" t="str">
        <f t="shared" si="470"/>
        <v/>
      </c>
      <c r="M2131" s="90" t="str">
        <f ca="1">IF(J2131="","",VALUE(LEFT(OFFSET($E$7,$H$13*($J2131-1),0),MAX(ISNUMBER(VALUE(MID(OFFSET($E$7,$H$13*($J2131-1),0),{1,2,3,4,5,6,7,8,9},1)))*{1,2,3,4,5,6,7,8,9}))))</f>
        <v/>
      </c>
      <c r="N2131" s="90" t="str">
        <f t="shared" ca="1" si="464"/>
        <v/>
      </c>
      <c r="O2131" s="91" t="str">
        <f t="shared" si="471"/>
        <v/>
      </c>
      <c r="P2131" s="91" t="str">
        <f t="shared" si="472"/>
        <v/>
      </c>
      <c r="Q2131" s="92" t="str">
        <f t="shared" si="467"/>
        <v/>
      </c>
      <c r="R2131" s="92" t="str">
        <f t="shared" si="473"/>
        <v/>
      </c>
      <c r="S2131" s="92" t="str">
        <f t="shared" si="474"/>
        <v/>
      </c>
      <c r="T2131" s="92" t="str">
        <f t="shared" si="475"/>
        <v/>
      </c>
      <c r="U2131" s="94" t="str">
        <f t="shared" si="468"/>
        <v/>
      </c>
      <c r="V2131" s="95" t="str">
        <f t="shared" si="469"/>
        <v/>
      </c>
      <c r="W2131" s="95" t="str">
        <f t="shared" si="476"/>
        <v/>
      </c>
      <c r="X2131" s="96" t="str">
        <f t="shared" si="477"/>
        <v/>
      </c>
    </row>
    <row r="2132" spans="1:24" ht="14.4" x14ac:dyDescent="0.3">
      <c r="A2132" s="13"/>
      <c r="B2132" s="13"/>
      <c r="C2132" s="13"/>
      <c r="D2132" s="10"/>
      <c r="E2132" s="66"/>
      <c r="J2132" s="88" t="str">
        <f t="shared" si="465"/>
        <v/>
      </c>
      <c r="K2132" s="89" t="str">
        <f t="shared" ca="1" si="466"/>
        <v/>
      </c>
      <c r="L2132" s="88" t="str">
        <f t="shared" si="470"/>
        <v/>
      </c>
      <c r="M2132" s="90" t="str">
        <f ca="1">IF(J2132="","",VALUE(LEFT(OFFSET($E$7,$H$13*($J2132-1),0),MAX(ISNUMBER(VALUE(MID(OFFSET($E$7,$H$13*($J2132-1),0),{1,2,3,4,5,6,7,8,9},1)))*{1,2,3,4,5,6,7,8,9}))))</f>
        <v/>
      </c>
      <c r="N2132" s="90" t="str">
        <f t="shared" ca="1" si="464"/>
        <v/>
      </c>
      <c r="O2132" s="91" t="str">
        <f t="shared" si="471"/>
        <v/>
      </c>
      <c r="P2132" s="91" t="str">
        <f t="shared" si="472"/>
        <v/>
      </c>
      <c r="Q2132" s="92" t="str">
        <f t="shared" si="467"/>
        <v/>
      </c>
      <c r="R2132" s="92" t="str">
        <f t="shared" si="473"/>
        <v/>
      </c>
      <c r="S2132" s="92" t="str">
        <f t="shared" si="474"/>
        <v/>
      </c>
      <c r="T2132" s="92" t="str">
        <f t="shared" si="475"/>
        <v/>
      </c>
      <c r="U2132" s="94" t="str">
        <f t="shared" si="468"/>
        <v/>
      </c>
      <c r="V2132" s="95" t="str">
        <f t="shared" si="469"/>
        <v/>
      </c>
      <c r="W2132" s="95" t="str">
        <f t="shared" si="476"/>
        <v/>
      </c>
      <c r="X2132" s="96" t="str">
        <f t="shared" si="477"/>
        <v/>
      </c>
    </row>
    <row r="2133" spans="1:24" ht="14.4" x14ac:dyDescent="0.3">
      <c r="A2133" s="13"/>
      <c r="B2133" s="13"/>
      <c r="C2133" s="13"/>
      <c r="D2133" s="10"/>
      <c r="E2133" s="66"/>
      <c r="J2133" s="88" t="str">
        <f t="shared" si="465"/>
        <v/>
      </c>
      <c r="K2133" s="89" t="str">
        <f t="shared" ca="1" si="466"/>
        <v/>
      </c>
      <c r="L2133" s="88" t="str">
        <f t="shared" si="470"/>
        <v/>
      </c>
      <c r="M2133" s="90" t="str">
        <f ca="1">IF(J2133="","",VALUE(LEFT(OFFSET($E$7,$H$13*($J2133-1),0),MAX(ISNUMBER(VALUE(MID(OFFSET($E$7,$H$13*($J2133-1),0),{1,2,3,4,5,6,7,8,9},1)))*{1,2,3,4,5,6,7,8,9}))))</f>
        <v/>
      </c>
      <c r="N2133" s="90" t="str">
        <f t="shared" ca="1" si="464"/>
        <v/>
      </c>
      <c r="O2133" s="91" t="str">
        <f t="shared" si="471"/>
        <v/>
      </c>
      <c r="P2133" s="91" t="str">
        <f t="shared" si="472"/>
        <v/>
      </c>
      <c r="Q2133" s="92" t="str">
        <f t="shared" si="467"/>
        <v/>
      </c>
      <c r="R2133" s="92" t="str">
        <f t="shared" si="473"/>
        <v/>
      </c>
      <c r="S2133" s="92" t="str">
        <f t="shared" si="474"/>
        <v/>
      </c>
      <c r="T2133" s="92" t="str">
        <f t="shared" si="475"/>
        <v/>
      </c>
      <c r="U2133" s="94" t="str">
        <f t="shared" si="468"/>
        <v/>
      </c>
      <c r="V2133" s="95" t="str">
        <f t="shared" si="469"/>
        <v/>
      </c>
      <c r="W2133" s="95" t="str">
        <f t="shared" si="476"/>
        <v/>
      </c>
      <c r="X2133" s="96" t="str">
        <f t="shared" si="477"/>
        <v/>
      </c>
    </row>
    <row r="2134" spans="1:24" ht="14.4" x14ac:dyDescent="0.3">
      <c r="A2134" s="13"/>
      <c r="B2134" s="13"/>
      <c r="C2134" s="13"/>
      <c r="D2134" s="10"/>
      <c r="E2134" s="66"/>
      <c r="J2134" s="88" t="str">
        <f t="shared" si="465"/>
        <v/>
      </c>
      <c r="K2134" s="89" t="str">
        <f t="shared" ca="1" si="466"/>
        <v/>
      </c>
      <c r="L2134" s="88" t="str">
        <f t="shared" si="470"/>
        <v/>
      </c>
      <c r="M2134" s="90" t="str">
        <f ca="1">IF(J2134="","",VALUE(LEFT(OFFSET($E$7,$H$13*($J2134-1),0),MAX(ISNUMBER(VALUE(MID(OFFSET($E$7,$H$13*($J2134-1),0),{1,2,3,4,5,6,7,8,9},1)))*{1,2,3,4,5,6,7,8,9}))))</f>
        <v/>
      </c>
      <c r="N2134" s="90" t="str">
        <f t="shared" ca="1" si="464"/>
        <v/>
      </c>
      <c r="O2134" s="91" t="str">
        <f t="shared" si="471"/>
        <v/>
      </c>
      <c r="P2134" s="91" t="str">
        <f t="shared" si="472"/>
        <v/>
      </c>
      <c r="Q2134" s="92" t="str">
        <f t="shared" si="467"/>
        <v/>
      </c>
      <c r="R2134" s="92" t="str">
        <f t="shared" si="473"/>
        <v/>
      </c>
      <c r="S2134" s="92" t="str">
        <f t="shared" si="474"/>
        <v/>
      </c>
      <c r="T2134" s="92" t="str">
        <f t="shared" si="475"/>
        <v/>
      </c>
      <c r="U2134" s="94" t="str">
        <f t="shared" si="468"/>
        <v/>
      </c>
      <c r="V2134" s="95" t="str">
        <f t="shared" si="469"/>
        <v/>
      </c>
      <c r="W2134" s="95" t="str">
        <f t="shared" si="476"/>
        <v/>
      </c>
      <c r="X2134" s="96" t="str">
        <f t="shared" si="477"/>
        <v/>
      </c>
    </row>
    <row r="2135" spans="1:24" ht="14.4" x14ac:dyDescent="0.3">
      <c r="A2135" s="13"/>
      <c r="B2135" s="13"/>
      <c r="C2135" s="13"/>
      <c r="D2135" s="10"/>
      <c r="E2135" s="66"/>
      <c r="J2135" s="88" t="str">
        <f t="shared" si="465"/>
        <v/>
      </c>
      <c r="K2135" s="89" t="str">
        <f t="shared" ca="1" si="466"/>
        <v/>
      </c>
      <c r="L2135" s="88" t="str">
        <f t="shared" si="470"/>
        <v/>
      </c>
      <c r="M2135" s="90" t="str">
        <f ca="1">IF(J2135="","",VALUE(LEFT(OFFSET($E$7,$H$13*($J2135-1),0),MAX(ISNUMBER(VALUE(MID(OFFSET($E$7,$H$13*($J2135-1),0),{1,2,3,4,5,6,7,8,9},1)))*{1,2,3,4,5,6,7,8,9}))))</f>
        <v/>
      </c>
      <c r="N2135" s="90" t="str">
        <f t="shared" ca="1" si="464"/>
        <v/>
      </c>
      <c r="O2135" s="91" t="str">
        <f t="shared" si="471"/>
        <v/>
      </c>
      <c r="P2135" s="91" t="str">
        <f t="shared" si="472"/>
        <v/>
      </c>
      <c r="Q2135" s="92" t="str">
        <f t="shared" si="467"/>
        <v/>
      </c>
      <c r="R2135" s="92" t="str">
        <f t="shared" si="473"/>
        <v/>
      </c>
      <c r="S2135" s="92" t="str">
        <f t="shared" si="474"/>
        <v/>
      </c>
      <c r="T2135" s="92" t="str">
        <f t="shared" si="475"/>
        <v/>
      </c>
      <c r="U2135" s="94" t="str">
        <f t="shared" si="468"/>
        <v/>
      </c>
      <c r="V2135" s="95" t="str">
        <f t="shared" si="469"/>
        <v/>
      </c>
      <c r="W2135" s="95" t="str">
        <f t="shared" si="476"/>
        <v/>
      </c>
      <c r="X2135" s="96" t="str">
        <f t="shared" si="477"/>
        <v/>
      </c>
    </row>
    <row r="2136" spans="1:24" ht="14.4" x14ac:dyDescent="0.3">
      <c r="A2136" s="13"/>
      <c r="B2136" s="13"/>
      <c r="C2136" s="13"/>
      <c r="D2136" s="10"/>
      <c r="E2136" s="66"/>
      <c r="J2136" s="88" t="str">
        <f t="shared" si="465"/>
        <v/>
      </c>
      <c r="K2136" s="89" t="str">
        <f t="shared" ca="1" si="466"/>
        <v/>
      </c>
      <c r="L2136" s="88" t="str">
        <f t="shared" si="470"/>
        <v/>
      </c>
      <c r="M2136" s="90" t="str">
        <f ca="1">IF(J2136="","",VALUE(LEFT(OFFSET($E$7,$H$13*($J2136-1),0),MAX(ISNUMBER(VALUE(MID(OFFSET($E$7,$H$13*($J2136-1),0),{1,2,3,4,5,6,7,8,9},1)))*{1,2,3,4,5,6,7,8,9}))))</f>
        <v/>
      </c>
      <c r="N2136" s="90" t="str">
        <f t="shared" ca="1" si="464"/>
        <v/>
      </c>
      <c r="O2136" s="91" t="str">
        <f t="shared" si="471"/>
        <v/>
      </c>
      <c r="P2136" s="91" t="str">
        <f t="shared" si="472"/>
        <v/>
      </c>
      <c r="Q2136" s="92" t="str">
        <f t="shared" si="467"/>
        <v/>
      </c>
      <c r="R2136" s="92" t="str">
        <f t="shared" si="473"/>
        <v/>
      </c>
      <c r="S2136" s="92" t="str">
        <f t="shared" si="474"/>
        <v/>
      </c>
      <c r="T2136" s="92" t="str">
        <f t="shared" si="475"/>
        <v/>
      </c>
      <c r="U2136" s="94" t="str">
        <f t="shared" si="468"/>
        <v/>
      </c>
      <c r="V2136" s="95" t="str">
        <f t="shared" si="469"/>
        <v/>
      </c>
      <c r="W2136" s="95" t="str">
        <f t="shared" si="476"/>
        <v/>
      </c>
      <c r="X2136" s="96" t="str">
        <f t="shared" si="477"/>
        <v/>
      </c>
    </row>
    <row r="2137" spans="1:24" ht="14.4" x14ac:dyDescent="0.3">
      <c r="A2137" s="13"/>
      <c r="B2137" s="13"/>
      <c r="C2137" s="13"/>
      <c r="D2137" s="10"/>
      <c r="E2137" s="66"/>
      <c r="J2137" s="88" t="str">
        <f t="shared" si="465"/>
        <v/>
      </c>
      <c r="K2137" s="89" t="str">
        <f t="shared" ca="1" si="466"/>
        <v/>
      </c>
      <c r="L2137" s="88" t="str">
        <f t="shared" si="470"/>
        <v/>
      </c>
      <c r="M2137" s="90" t="str">
        <f ca="1">IF(J2137="","",VALUE(LEFT(OFFSET($E$7,$H$13*($J2137-1),0),MAX(ISNUMBER(VALUE(MID(OFFSET($E$7,$H$13*($J2137-1),0),{1,2,3,4,5,6,7,8,9},1)))*{1,2,3,4,5,6,7,8,9}))))</f>
        <v/>
      </c>
      <c r="N2137" s="90" t="str">
        <f t="shared" ca="1" si="464"/>
        <v/>
      </c>
      <c r="O2137" s="91" t="str">
        <f t="shared" si="471"/>
        <v/>
      </c>
      <c r="P2137" s="91" t="str">
        <f t="shared" si="472"/>
        <v/>
      </c>
      <c r="Q2137" s="92" t="str">
        <f t="shared" si="467"/>
        <v/>
      </c>
      <c r="R2137" s="92" t="str">
        <f t="shared" si="473"/>
        <v/>
      </c>
      <c r="S2137" s="92" t="str">
        <f t="shared" si="474"/>
        <v/>
      </c>
      <c r="T2137" s="92" t="str">
        <f t="shared" si="475"/>
        <v/>
      </c>
      <c r="U2137" s="94" t="str">
        <f t="shared" si="468"/>
        <v/>
      </c>
      <c r="V2137" s="95" t="str">
        <f t="shared" si="469"/>
        <v/>
      </c>
      <c r="W2137" s="95" t="str">
        <f t="shared" si="476"/>
        <v/>
      </c>
      <c r="X2137" s="96" t="str">
        <f t="shared" si="477"/>
        <v/>
      </c>
    </row>
    <row r="2138" spans="1:24" ht="14.4" x14ac:dyDescent="0.3">
      <c r="A2138" s="13"/>
      <c r="B2138" s="13"/>
      <c r="C2138" s="13"/>
      <c r="D2138" s="10"/>
      <c r="E2138" s="66"/>
      <c r="J2138" s="88" t="str">
        <f t="shared" si="465"/>
        <v/>
      </c>
      <c r="K2138" s="89" t="str">
        <f t="shared" ca="1" si="466"/>
        <v/>
      </c>
      <c r="L2138" s="88" t="str">
        <f t="shared" si="470"/>
        <v/>
      </c>
      <c r="M2138" s="90" t="str">
        <f ca="1">IF(J2138="","",VALUE(LEFT(OFFSET($E$7,$H$13*($J2138-1),0),MAX(ISNUMBER(VALUE(MID(OFFSET($E$7,$H$13*($J2138-1),0),{1,2,3,4,5,6,7,8,9},1)))*{1,2,3,4,5,6,7,8,9}))))</f>
        <v/>
      </c>
      <c r="N2138" s="90" t="str">
        <f t="shared" ca="1" si="464"/>
        <v/>
      </c>
      <c r="O2138" s="91" t="str">
        <f t="shared" si="471"/>
        <v/>
      </c>
      <c r="P2138" s="91" t="str">
        <f t="shared" si="472"/>
        <v/>
      </c>
      <c r="Q2138" s="92" t="str">
        <f t="shared" si="467"/>
        <v/>
      </c>
      <c r="R2138" s="92" t="str">
        <f t="shared" si="473"/>
        <v/>
      </c>
      <c r="S2138" s="92" t="str">
        <f t="shared" si="474"/>
        <v/>
      </c>
      <c r="T2138" s="92" t="str">
        <f t="shared" si="475"/>
        <v/>
      </c>
      <c r="U2138" s="94" t="str">
        <f t="shared" si="468"/>
        <v/>
      </c>
      <c r="V2138" s="95" t="str">
        <f t="shared" si="469"/>
        <v/>
      </c>
      <c r="W2138" s="95" t="str">
        <f t="shared" si="476"/>
        <v/>
      </c>
      <c r="X2138" s="96" t="str">
        <f t="shared" si="477"/>
        <v/>
      </c>
    </row>
    <row r="2139" spans="1:24" ht="14.4" x14ac:dyDescent="0.3">
      <c r="A2139" s="13"/>
      <c r="B2139" s="13"/>
      <c r="C2139" s="13"/>
      <c r="D2139" s="10"/>
      <c r="E2139" s="66"/>
      <c r="J2139" s="88" t="str">
        <f t="shared" si="465"/>
        <v/>
      </c>
      <c r="K2139" s="89" t="str">
        <f t="shared" ca="1" si="466"/>
        <v/>
      </c>
      <c r="L2139" s="88" t="str">
        <f t="shared" si="470"/>
        <v/>
      </c>
      <c r="M2139" s="90" t="str">
        <f ca="1">IF(J2139="","",VALUE(LEFT(OFFSET($E$7,$H$13*($J2139-1),0),MAX(ISNUMBER(VALUE(MID(OFFSET($E$7,$H$13*($J2139-1),0),{1,2,3,4,5,6,7,8,9},1)))*{1,2,3,4,5,6,7,8,9}))))</f>
        <v/>
      </c>
      <c r="N2139" s="90" t="str">
        <f t="shared" ca="1" si="464"/>
        <v/>
      </c>
      <c r="O2139" s="91" t="str">
        <f t="shared" si="471"/>
        <v/>
      </c>
      <c r="P2139" s="91" t="str">
        <f t="shared" si="472"/>
        <v/>
      </c>
      <c r="Q2139" s="92" t="str">
        <f t="shared" si="467"/>
        <v/>
      </c>
      <c r="R2139" s="92" t="str">
        <f t="shared" si="473"/>
        <v/>
      </c>
      <c r="S2139" s="92" t="str">
        <f t="shared" si="474"/>
        <v/>
      </c>
      <c r="T2139" s="92" t="str">
        <f t="shared" si="475"/>
        <v/>
      </c>
      <c r="U2139" s="94" t="str">
        <f t="shared" si="468"/>
        <v/>
      </c>
      <c r="V2139" s="95" t="str">
        <f t="shared" si="469"/>
        <v/>
      </c>
      <c r="W2139" s="95" t="str">
        <f t="shared" si="476"/>
        <v/>
      </c>
      <c r="X2139" s="96" t="str">
        <f t="shared" si="477"/>
        <v/>
      </c>
    </row>
    <row r="2140" spans="1:24" ht="14.4" x14ac:dyDescent="0.3">
      <c r="A2140" s="13"/>
      <c r="B2140" s="13"/>
      <c r="C2140" s="13"/>
      <c r="D2140" s="10"/>
      <c r="E2140" s="66"/>
      <c r="J2140" s="88" t="str">
        <f t="shared" si="465"/>
        <v/>
      </c>
      <c r="K2140" s="89" t="str">
        <f t="shared" ca="1" si="466"/>
        <v/>
      </c>
      <c r="L2140" s="88" t="str">
        <f t="shared" si="470"/>
        <v/>
      </c>
      <c r="M2140" s="90" t="str">
        <f ca="1">IF(J2140="","",VALUE(LEFT(OFFSET($E$7,$H$13*($J2140-1),0),MAX(ISNUMBER(VALUE(MID(OFFSET($E$7,$H$13*($J2140-1),0),{1,2,3,4,5,6,7,8,9},1)))*{1,2,3,4,5,6,7,8,9}))))</f>
        <v/>
      </c>
      <c r="N2140" s="90" t="str">
        <f t="shared" ca="1" si="464"/>
        <v/>
      </c>
      <c r="O2140" s="91" t="str">
        <f t="shared" si="471"/>
        <v/>
      </c>
      <c r="P2140" s="91" t="str">
        <f t="shared" si="472"/>
        <v/>
      </c>
      <c r="Q2140" s="92" t="str">
        <f t="shared" si="467"/>
        <v/>
      </c>
      <c r="R2140" s="92" t="str">
        <f t="shared" si="473"/>
        <v/>
      </c>
      <c r="S2140" s="92" t="str">
        <f t="shared" si="474"/>
        <v/>
      </c>
      <c r="T2140" s="92" t="str">
        <f t="shared" si="475"/>
        <v/>
      </c>
      <c r="U2140" s="94" t="str">
        <f t="shared" si="468"/>
        <v/>
      </c>
      <c r="V2140" s="95" t="str">
        <f t="shared" si="469"/>
        <v/>
      </c>
      <c r="W2140" s="95" t="str">
        <f t="shared" si="476"/>
        <v/>
      </c>
      <c r="X2140" s="96" t="str">
        <f t="shared" si="477"/>
        <v/>
      </c>
    </row>
    <row r="2141" spans="1:24" ht="14.4" x14ac:dyDescent="0.3">
      <c r="A2141" s="13"/>
      <c r="B2141" s="13"/>
      <c r="C2141" s="13"/>
      <c r="D2141" s="10"/>
      <c r="E2141" s="66"/>
      <c r="J2141" s="88" t="str">
        <f t="shared" si="465"/>
        <v/>
      </c>
      <c r="K2141" s="89" t="str">
        <f t="shared" ca="1" si="466"/>
        <v/>
      </c>
      <c r="L2141" s="88" t="str">
        <f t="shared" si="470"/>
        <v/>
      </c>
      <c r="M2141" s="90" t="str">
        <f ca="1">IF(J2141="","",VALUE(LEFT(OFFSET($E$7,$H$13*($J2141-1),0),MAX(ISNUMBER(VALUE(MID(OFFSET($E$7,$H$13*($J2141-1),0),{1,2,3,4,5,6,7,8,9},1)))*{1,2,3,4,5,6,7,8,9}))))</f>
        <v/>
      </c>
      <c r="N2141" s="90" t="str">
        <f t="shared" ca="1" si="464"/>
        <v/>
      </c>
      <c r="O2141" s="91" t="str">
        <f t="shared" si="471"/>
        <v/>
      </c>
      <c r="P2141" s="91" t="str">
        <f t="shared" si="472"/>
        <v/>
      </c>
      <c r="Q2141" s="92" t="str">
        <f t="shared" si="467"/>
        <v/>
      </c>
      <c r="R2141" s="92" t="str">
        <f t="shared" si="473"/>
        <v/>
      </c>
      <c r="S2141" s="92" t="str">
        <f t="shared" si="474"/>
        <v/>
      </c>
      <c r="T2141" s="92" t="str">
        <f t="shared" si="475"/>
        <v/>
      </c>
      <c r="U2141" s="94" t="str">
        <f t="shared" si="468"/>
        <v/>
      </c>
      <c r="V2141" s="95" t="str">
        <f t="shared" si="469"/>
        <v/>
      </c>
      <c r="W2141" s="95" t="str">
        <f t="shared" si="476"/>
        <v/>
      </c>
      <c r="X2141" s="96" t="str">
        <f t="shared" si="477"/>
        <v/>
      </c>
    </row>
    <row r="2142" spans="1:24" ht="14.4" x14ac:dyDescent="0.3">
      <c r="A2142" s="13"/>
      <c r="B2142" s="13"/>
      <c r="C2142" s="13"/>
      <c r="D2142" s="10"/>
      <c r="E2142" s="66"/>
      <c r="J2142" s="88" t="str">
        <f t="shared" si="465"/>
        <v/>
      </c>
      <c r="K2142" s="89" t="str">
        <f t="shared" ca="1" si="466"/>
        <v/>
      </c>
      <c r="L2142" s="88" t="str">
        <f t="shared" si="470"/>
        <v/>
      </c>
      <c r="M2142" s="90" t="str">
        <f ca="1">IF(J2142="","",VALUE(LEFT(OFFSET($E$7,$H$13*($J2142-1),0),MAX(ISNUMBER(VALUE(MID(OFFSET($E$7,$H$13*($J2142-1),0),{1,2,3,4,5,6,7,8,9},1)))*{1,2,3,4,5,6,7,8,9}))))</f>
        <v/>
      </c>
      <c r="N2142" s="90" t="str">
        <f t="shared" ca="1" si="464"/>
        <v/>
      </c>
      <c r="O2142" s="91" t="str">
        <f t="shared" si="471"/>
        <v/>
      </c>
      <c r="P2142" s="91" t="str">
        <f t="shared" si="472"/>
        <v/>
      </c>
      <c r="Q2142" s="92" t="str">
        <f t="shared" si="467"/>
        <v/>
      </c>
      <c r="R2142" s="92" t="str">
        <f t="shared" si="473"/>
        <v/>
      </c>
      <c r="S2142" s="92" t="str">
        <f t="shared" si="474"/>
        <v/>
      </c>
      <c r="T2142" s="92" t="str">
        <f t="shared" si="475"/>
        <v/>
      </c>
      <c r="U2142" s="94" t="str">
        <f t="shared" si="468"/>
        <v/>
      </c>
      <c r="V2142" s="95" t="str">
        <f t="shared" si="469"/>
        <v/>
      </c>
      <c r="W2142" s="95" t="str">
        <f t="shared" si="476"/>
        <v/>
      </c>
      <c r="X2142" s="96" t="str">
        <f t="shared" si="477"/>
        <v/>
      </c>
    </row>
    <row r="2143" spans="1:24" ht="14.4" x14ac:dyDescent="0.3">
      <c r="A2143" s="13"/>
      <c r="B2143" s="13"/>
      <c r="C2143" s="13"/>
      <c r="D2143" s="10"/>
      <c r="E2143" s="66"/>
      <c r="J2143" s="88" t="str">
        <f t="shared" si="465"/>
        <v/>
      </c>
      <c r="K2143" s="89" t="str">
        <f t="shared" ca="1" si="466"/>
        <v/>
      </c>
      <c r="L2143" s="88" t="str">
        <f t="shared" si="470"/>
        <v/>
      </c>
      <c r="M2143" s="90" t="str">
        <f ca="1">IF(J2143="","",VALUE(LEFT(OFFSET($E$7,$H$13*($J2143-1),0),MAX(ISNUMBER(VALUE(MID(OFFSET($E$7,$H$13*($J2143-1),0),{1,2,3,4,5,6,7,8,9},1)))*{1,2,3,4,5,6,7,8,9}))))</f>
        <v/>
      </c>
      <c r="N2143" s="90" t="str">
        <f t="shared" ca="1" si="464"/>
        <v/>
      </c>
      <c r="O2143" s="91" t="str">
        <f t="shared" si="471"/>
        <v/>
      </c>
      <c r="P2143" s="91" t="str">
        <f t="shared" si="472"/>
        <v/>
      </c>
      <c r="Q2143" s="92" t="str">
        <f t="shared" si="467"/>
        <v/>
      </c>
      <c r="R2143" s="92" t="str">
        <f t="shared" si="473"/>
        <v/>
      </c>
      <c r="S2143" s="92" t="str">
        <f t="shared" si="474"/>
        <v/>
      </c>
      <c r="T2143" s="92" t="str">
        <f t="shared" si="475"/>
        <v/>
      </c>
      <c r="U2143" s="94" t="str">
        <f t="shared" si="468"/>
        <v/>
      </c>
      <c r="V2143" s="95" t="str">
        <f t="shared" si="469"/>
        <v/>
      </c>
      <c r="W2143" s="95" t="str">
        <f t="shared" si="476"/>
        <v/>
      </c>
      <c r="X2143" s="96" t="str">
        <f t="shared" si="477"/>
        <v/>
      </c>
    </row>
    <row r="2144" spans="1:24" ht="14.4" x14ac:dyDescent="0.3">
      <c r="A2144" s="13"/>
      <c r="B2144" s="13"/>
      <c r="C2144" s="13"/>
      <c r="D2144" s="10"/>
      <c r="E2144" s="66"/>
      <c r="J2144" s="88" t="str">
        <f t="shared" si="465"/>
        <v/>
      </c>
      <c r="K2144" s="89" t="str">
        <f t="shared" ca="1" si="466"/>
        <v/>
      </c>
      <c r="L2144" s="88" t="str">
        <f t="shared" si="470"/>
        <v/>
      </c>
      <c r="M2144" s="90" t="str">
        <f ca="1">IF(J2144="","",VALUE(LEFT(OFFSET($E$7,$H$13*($J2144-1),0),MAX(ISNUMBER(VALUE(MID(OFFSET($E$7,$H$13*($J2144-1),0),{1,2,3,4,5,6,7,8,9},1)))*{1,2,3,4,5,6,7,8,9}))))</f>
        <v/>
      </c>
      <c r="N2144" s="90" t="str">
        <f t="shared" ca="1" si="464"/>
        <v/>
      </c>
      <c r="O2144" s="91" t="str">
        <f t="shared" si="471"/>
        <v/>
      </c>
      <c r="P2144" s="91" t="str">
        <f t="shared" si="472"/>
        <v/>
      </c>
      <c r="Q2144" s="92" t="str">
        <f t="shared" si="467"/>
        <v/>
      </c>
      <c r="R2144" s="92" t="str">
        <f t="shared" si="473"/>
        <v/>
      </c>
      <c r="S2144" s="92" t="str">
        <f t="shared" si="474"/>
        <v/>
      </c>
      <c r="T2144" s="92" t="str">
        <f t="shared" si="475"/>
        <v/>
      </c>
      <c r="U2144" s="94" t="str">
        <f t="shared" si="468"/>
        <v/>
      </c>
      <c r="V2144" s="95" t="str">
        <f t="shared" si="469"/>
        <v/>
      </c>
      <c r="W2144" s="95" t="str">
        <f t="shared" si="476"/>
        <v/>
      </c>
      <c r="X2144" s="96" t="str">
        <f t="shared" si="477"/>
        <v/>
      </c>
    </row>
    <row r="2145" spans="1:24" ht="14.4" x14ac:dyDescent="0.3">
      <c r="A2145" s="13"/>
      <c r="B2145" s="13"/>
      <c r="C2145" s="13"/>
      <c r="D2145" s="10"/>
      <c r="E2145" s="66"/>
      <c r="J2145" s="88" t="str">
        <f t="shared" si="465"/>
        <v/>
      </c>
      <c r="K2145" s="89" t="str">
        <f t="shared" ca="1" si="466"/>
        <v/>
      </c>
      <c r="L2145" s="88" t="str">
        <f t="shared" si="470"/>
        <v/>
      </c>
      <c r="M2145" s="90" t="str">
        <f ca="1">IF(J2145="","",VALUE(LEFT(OFFSET($E$7,$H$13*($J2145-1),0),MAX(ISNUMBER(VALUE(MID(OFFSET($E$7,$H$13*($J2145-1),0),{1,2,3,4,5,6,7,8,9},1)))*{1,2,3,4,5,6,7,8,9}))))</f>
        <v/>
      </c>
      <c r="N2145" s="90" t="str">
        <f t="shared" ca="1" si="464"/>
        <v/>
      </c>
      <c r="O2145" s="91" t="str">
        <f t="shared" si="471"/>
        <v/>
      </c>
      <c r="P2145" s="91" t="str">
        <f t="shared" si="472"/>
        <v/>
      </c>
      <c r="Q2145" s="92" t="str">
        <f t="shared" si="467"/>
        <v/>
      </c>
      <c r="R2145" s="92" t="str">
        <f t="shared" si="473"/>
        <v/>
      </c>
      <c r="S2145" s="92" t="str">
        <f t="shared" si="474"/>
        <v/>
      </c>
      <c r="T2145" s="92" t="str">
        <f t="shared" si="475"/>
        <v/>
      </c>
      <c r="U2145" s="94" t="str">
        <f t="shared" si="468"/>
        <v/>
      </c>
      <c r="V2145" s="95" t="str">
        <f t="shared" si="469"/>
        <v/>
      </c>
      <c r="W2145" s="95" t="str">
        <f t="shared" si="476"/>
        <v/>
      </c>
      <c r="X2145" s="96" t="str">
        <f t="shared" si="477"/>
        <v/>
      </c>
    </row>
    <row r="2146" spans="1:24" ht="14.4" x14ac:dyDescent="0.3">
      <c r="A2146" s="13"/>
      <c r="B2146" s="13"/>
      <c r="C2146" s="13"/>
      <c r="D2146" s="10"/>
      <c r="E2146" s="66"/>
      <c r="J2146" s="88" t="str">
        <f t="shared" si="465"/>
        <v/>
      </c>
      <c r="K2146" s="89" t="str">
        <f t="shared" ca="1" si="466"/>
        <v/>
      </c>
      <c r="L2146" s="88" t="str">
        <f t="shared" si="470"/>
        <v/>
      </c>
      <c r="M2146" s="90" t="str">
        <f ca="1">IF(J2146="","",VALUE(LEFT(OFFSET($E$7,$H$13*($J2146-1),0),MAX(ISNUMBER(VALUE(MID(OFFSET($E$7,$H$13*($J2146-1),0),{1,2,3,4,5,6,7,8,9},1)))*{1,2,3,4,5,6,7,8,9}))))</f>
        <v/>
      </c>
      <c r="N2146" s="90" t="str">
        <f t="shared" ca="1" si="464"/>
        <v/>
      </c>
      <c r="O2146" s="91" t="str">
        <f t="shared" si="471"/>
        <v/>
      </c>
      <c r="P2146" s="91" t="str">
        <f t="shared" si="472"/>
        <v/>
      </c>
      <c r="Q2146" s="92" t="str">
        <f t="shared" si="467"/>
        <v/>
      </c>
      <c r="R2146" s="92" t="str">
        <f t="shared" si="473"/>
        <v/>
      </c>
      <c r="S2146" s="92" t="str">
        <f t="shared" si="474"/>
        <v/>
      </c>
      <c r="T2146" s="92" t="str">
        <f t="shared" si="475"/>
        <v/>
      </c>
      <c r="U2146" s="94" t="str">
        <f t="shared" si="468"/>
        <v/>
      </c>
      <c r="V2146" s="95" t="str">
        <f t="shared" si="469"/>
        <v/>
      </c>
      <c r="W2146" s="95" t="str">
        <f t="shared" si="476"/>
        <v/>
      </c>
      <c r="X2146" s="96" t="str">
        <f t="shared" si="477"/>
        <v/>
      </c>
    </row>
    <row r="2147" spans="1:24" ht="14.4" x14ac:dyDescent="0.3">
      <c r="A2147" s="13"/>
      <c r="B2147" s="13"/>
      <c r="C2147" s="13"/>
      <c r="D2147" s="10"/>
      <c r="E2147" s="66"/>
      <c r="J2147" s="88" t="str">
        <f t="shared" si="465"/>
        <v/>
      </c>
      <c r="K2147" s="89" t="str">
        <f t="shared" ca="1" si="466"/>
        <v/>
      </c>
      <c r="L2147" s="88" t="str">
        <f t="shared" si="470"/>
        <v/>
      </c>
      <c r="M2147" s="90" t="str">
        <f ca="1">IF(J2147="","",VALUE(LEFT(OFFSET($E$7,$H$13*($J2147-1),0),MAX(ISNUMBER(VALUE(MID(OFFSET($E$7,$H$13*($J2147-1),0),{1,2,3,4,5,6,7,8,9},1)))*{1,2,3,4,5,6,7,8,9}))))</f>
        <v/>
      </c>
      <c r="N2147" s="90" t="str">
        <f t="shared" ca="1" si="464"/>
        <v/>
      </c>
      <c r="O2147" s="91" t="str">
        <f t="shared" si="471"/>
        <v/>
      </c>
      <c r="P2147" s="91" t="str">
        <f t="shared" si="472"/>
        <v/>
      </c>
      <c r="Q2147" s="92" t="str">
        <f t="shared" si="467"/>
        <v/>
      </c>
      <c r="R2147" s="92" t="str">
        <f t="shared" si="473"/>
        <v/>
      </c>
      <c r="S2147" s="92" t="str">
        <f t="shared" si="474"/>
        <v/>
      </c>
      <c r="T2147" s="92" t="str">
        <f t="shared" si="475"/>
        <v/>
      </c>
      <c r="U2147" s="94" t="str">
        <f t="shared" si="468"/>
        <v/>
      </c>
      <c r="V2147" s="95" t="str">
        <f t="shared" si="469"/>
        <v/>
      </c>
      <c r="W2147" s="95" t="str">
        <f t="shared" si="476"/>
        <v/>
      </c>
      <c r="X2147" s="96" t="str">
        <f t="shared" si="477"/>
        <v/>
      </c>
    </row>
    <row r="2148" spans="1:24" ht="14.4" x14ac:dyDescent="0.3">
      <c r="A2148" s="13"/>
      <c r="B2148" s="13"/>
      <c r="C2148" s="13"/>
      <c r="D2148" s="10"/>
      <c r="E2148" s="66"/>
      <c r="J2148" s="88" t="str">
        <f t="shared" si="465"/>
        <v/>
      </c>
      <c r="K2148" s="89" t="str">
        <f t="shared" ca="1" si="466"/>
        <v/>
      </c>
      <c r="L2148" s="88" t="str">
        <f t="shared" si="470"/>
        <v/>
      </c>
      <c r="M2148" s="90" t="str">
        <f ca="1">IF(J2148="","",VALUE(LEFT(OFFSET($E$7,$H$13*($J2148-1),0),MAX(ISNUMBER(VALUE(MID(OFFSET($E$7,$H$13*($J2148-1),0),{1,2,3,4,5,6,7,8,9},1)))*{1,2,3,4,5,6,7,8,9}))))</f>
        <v/>
      </c>
      <c r="N2148" s="90" t="str">
        <f t="shared" ca="1" si="464"/>
        <v/>
      </c>
      <c r="O2148" s="91" t="str">
        <f t="shared" si="471"/>
        <v/>
      </c>
      <c r="P2148" s="91" t="str">
        <f t="shared" si="472"/>
        <v/>
      </c>
      <c r="Q2148" s="92" t="str">
        <f t="shared" si="467"/>
        <v/>
      </c>
      <c r="R2148" s="92" t="str">
        <f t="shared" si="473"/>
        <v/>
      </c>
      <c r="S2148" s="92" t="str">
        <f t="shared" si="474"/>
        <v/>
      </c>
      <c r="T2148" s="92" t="str">
        <f t="shared" si="475"/>
        <v/>
      </c>
      <c r="U2148" s="94" t="str">
        <f t="shared" si="468"/>
        <v/>
      </c>
      <c r="V2148" s="95" t="str">
        <f t="shared" si="469"/>
        <v/>
      </c>
      <c r="W2148" s="95" t="str">
        <f t="shared" si="476"/>
        <v/>
      </c>
      <c r="X2148" s="96" t="str">
        <f t="shared" si="477"/>
        <v/>
      </c>
    </row>
    <row r="2149" spans="1:24" ht="14.4" x14ac:dyDescent="0.3">
      <c r="A2149" s="13"/>
      <c r="B2149" s="13"/>
      <c r="C2149" s="13"/>
      <c r="D2149" s="10"/>
      <c r="E2149" s="66"/>
      <c r="J2149" s="88" t="str">
        <f t="shared" si="465"/>
        <v/>
      </c>
      <c r="K2149" s="89" t="str">
        <f t="shared" ca="1" si="466"/>
        <v/>
      </c>
      <c r="L2149" s="88" t="str">
        <f t="shared" si="470"/>
        <v/>
      </c>
      <c r="M2149" s="90" t="str">
        <f ca="1">IF(J2149="","",VALUE(LEFT(OFFSET($E$7,$H$13*($J2149-1),0),MAX(ISNUMBER(VALUE(MID(OFFSET($E$7,$H$13*($J2149-1),0),{1,2,3,4,5,6,7,8,9},1)))*{1,2,3,4,5,6,7,8,9}))))</f>
        <v/>
      </c>
      <c r="N2149" s="90" t="str">
        <f t="shared" ca="1" si="464"/>
        <v/>
      </c>
      <c r="O2149" s="91" t="str">
        <f t="shared" si="471"/>
        <v/>
      </c>
      <c r="P2149" s="91" t="str">
        <f t="shared" si="472"/>
        <v/>
      </c>
      <c r="Q2149" s="92" t="str">
        <f t="shared" si="467"/>
        <v/>
      </c>
      <c r="R2149" s="92" t="str">
        <f t="shared" si="473"/>
        <v/>
      </c>
      <c r="S2149" s="92" t="str">
        <f t="shared" si="474"/>
        <v/>
      </c>
      <c r="T2149" s="92" t="str">
        <f t="shared" si="475"/>
        <v/>
      </c>
      <c r="U2149" s="94" t="str">
        <f t="shared" si="468"/>
        <v/>
      </c>
      <c r="V2149" s="95" t="str">
        <f t="shared" si="469"/>
        <v/>
      </c>
      <c r="W2149" s="95" t="str">
        <f t="shared" si="476"/>
        <v/>
      </c>
      <c r="X2149" s="96" t="str">
        <f t="shared" si="477"/>
        <v/>
      </c>
    </row>
    <row r="2150" spans="1:24" ht="14.4" x14ac:dyDescent="0.3">
      <c r="A2150" s="13"/>
      <c r="B2150" s="13"/>
      <c r="C2150" s="13"/>
      <c r="D2150" s="10"/>
      <c r="E2150" s="66"/>
      <c r="J2150" s="88" t="str">
        <f t="shared" si="465"/>
        <v/>
      </c>
      <c r="K2150" s="89" t="str">
        <f t="shared" ca="1" si="466"/>
        <v/>
      </c>
      <c r="L2150" s="88" t="str">
        <f t="shared" si="470"/>
        <v/>
      </c>
      <c r="M2150" s="90" t="str">
        <f ca="1">IF(J2150="","",VALUE(LEFT(OFFSET($E$7,$H$13*($J2150-1),0),MAX(ISNUMBER(VALUE(MID(OFFSET($E$7,$H$13*($J2150-1),0),{1,2,3,4,5,6,7,8,9},1)))*{1,2,3,4,5,6,7,8,9}))))</f>
        <v/>
      </c>
      <c r="N2150" s="90" t="str">
        <f t="shared" ca="1" si="464"/>
        <v/>
      </c>
      <c r="O2150" s="91" t="str">
        <f t="shared" si="471"/>
        <v/>
      </c>
      <c r="P2150" s="91" t="str">
        <f t="shared" si="472"/>
        <v/>
      </c>
      <c r="Q2150" s="92" t="str">
        <f t="shared" si="467"/>
        <v/>
      </c>
      <c r="R2150" s="92" t="str">
        <f t="shared" si="473"/>
        <v/>
      </c>
      <c r="S2150" s="92" t="str">
        <f t="shared" si="474"/>
        <v/>
      </c>
      <c r="T2150" s="92" t="str">
        <f t="shared" si="475"/>
        <v/>
      </c>
      <c r="U2150" s="94" t="str">
        <f t="shared" si="468"/>
        <v/>
      </c>
      <c r="V2150" s="95" t="str">
        <f t="shared" si="469"/>
        <v/>
      </c>
      <c r="W2150" s="95" t="str">
        <f t="shared" si="476"/>
        <v/>
      </c>
      <c r="X2150" s="96" t="str">
        <f t="shared" si="477"/>
        <v/>
      </c>
    </row>
    <row r="2151" spans="1:24" ht="14.4" x14ac:dyDescent="0.3">
      <c r="A2151" s="13"/>
      <c r="B2151" s="13"/>
      <c r="C2151" s="13"/>
      <c r="D2151" s="10"/>
      <c r="E2151" s="66"/>
      <c r="J2151" s="88" t="str">
        <f t="shared" si="465"/>
        <v/>
      </c>
      <c r="K2151" s="89" t="str">
        <f t="shared" ca="1" si="466"/>
        <v/>
      </c>
      <c r="L2151" s="88" t="str">
        <f t="shared" si="470"/>
        <v/>
      </c>
      <c r="M2151" s="90" t="str">
        <f ca="1">IF(J2151="","",VALUE(LEFT(OFFSET($E$7,$H$13*($J2151-1),0),MAX(ISNUMBER(VALUE(MID(OFFSET($E$7,$H$13*($J2151-1),0),{1,2,3,4,5,6,7,8,9},1)))*{1,2,3,4,5,6,7,8,9}))))</f>
        <v/>
      </c>
      <c r="N2151" s="90" t="str">
        <f t="shared" ca="1" si="464"/>
        <v/>
      </c>
      <c r="O2151" s="91" t="str">
        <f t="shared" si="471"/>
        <v/>
      </c>
      <c r="P2151" s="91" t="str">
        <f t="shared" si="472"/>
        <v/>
      </c>
      <c r="Q2151" s="92" t="str">
        <f t="shared" si="467"/>
        <v/>
      </c>
      <c r="R2151" s="92" t="str">
        <f t="shared" si="473"/>
        <v/>
      </c>
      <c r="S2151" s="92" t="str">
        <f t="shared" si="474"/>
        <v/>
      </c>
      <c r="T2151" s="92" t="str">
        <f t="shared" si="475"/>
        <v/>
      </c>
      <c r="U2151" s="94" t="str">
        <f t="shared" si="468"/>
        <v/>
      </c>
      <c r="V2151" s="95" t="str">
        <f t="shared" si="469"/>
        <v/>
      </c>
      <c r="W2151" s="95" t="str">
        <f t="shared" si="476"/>
        <v/>
      </c>
      <c r="X2151" s="96" t="str">
        <f t="shared" si="477"/>
        <v/>
      </c>
    </row>
    <row r="2152" spans="1:24" ht="14.4" x14ac:dyDescent="0.3">
      <c r="A2152" s="13"/>
      <c r="B2152" s="13"/>
      <c r="C2152" s="13"/>
      <c r="D2152" s="10"/>
      <c r="E2152" s="66"/>
      <c r="J2152" s="88" t="str">
        <f t="shared" si="465"/>
        <v/>
      </c>
      <c r="K2152" s="89" t="str">
        <f t="shared" ca="1" si="466"/>
        <v/>
      </c>
      <c r="L2152" s="88" t="str">
        <f t="shared" si="470"/>
        <v/>
      </c>
      <c r="M2152" s="90" t="str">
        <f ca="1">IF(J2152="","",VALUE(LEFT(OFFSET($E$7,$H$13*($J2152-1),0),MAX(ISNUMBER(VALUE(MID(OFFSET($E$7,$H$13*($J2152-1),0),{1,2,3,4,5,6,7,8,9},1)))*{1,2,3,4,5,6,7,8,9}))))</f>
        <v/>
      </c>
      <c r="N2152" s="90" t="str">
        <f t="shared" ca="1" si="464"/>
        <v/>
      </c>
      <c r="O2152" s="91" t="str">
        <f t="shared" si="471"/>
        <v/>
      </c>
      <c r="P2152" s="91" t="str">
        <f t="shared" si="472"/>
        <v/>
      </c>
      <c r="Q2152" s="92" t="str">
        <f t="shared" si="467"/>
        <v/>
      </c>
      <c r="R2152" s="92" t="str">
        <f t="shared" si="473"/>
        <v/>
      </c>
      <c r="S2152" s="92" t="str">
        <f t="shared" si="474"/>
        <v/>
      </c>
      <c r="T2152" s="92" t="str">
        <f t="shared" si="475"/>
        <v/>
      </c>
      <c r="U2152" s="94" t="str">
        <f t="shared" si="468"/>
        <v/>
      </c>
      <c r="V2152" s="95" t="str">
        <f t="shared" si="469"/>
        <v/>
      </c>
      <c r="W2152" s="95" t="str">
        <f t="shared" si="476"/>
        <v/>
      </c>
      <c r="X2152" s="96" t="str">
        <f t="shared" si="477"/>
        <v/>
      </c>
    </row>
    <row r="2153" spans="1:24" ht="14.4" x14ac:dyDescent="0.3">
      <c r="A2153" s="13"/>
      <c r="B2153" s="13"/>
      <c r="C2153" s="13"/>
      <c r="D2153" s="10"/>
      <c r="E2153" s="66"/>
      <c r="J2153" s="88" t="str">
        <f t="shared" si="465"/>
        <v/>
      </c>
      <c r="K2153" s="89" t="str">
        <f t="shared" ca="1" si="466"/>
        <v/>
      </c>
      <c r="L2153" s="88" t="str">
        <f t="shared" si="470"/>
        <v/>
      </c>
      <c r="M2153" s="90" t="str">
        <f ca="1">IF(J2153="","",VALUE(LEFT(OFFSET($E$7,$H$13*($J2153-1),0),MAX(ISNUMBER(VALUE(MID(OFFSET($E$7,$H$13*($J2153-1),0),{1,2,3,4,5,6,7,8,9},1)))*{1,2,3,4,5,6,7,8,9}))))</f>
        <v/>
      </c>
      <c r="N2153" s="90" t="str">
        <f t="shared" ca="1" si="464"/>
        <v/>
      </c>
      <c r="O2153" s="91" t="str">
        <f t="shared" si="471"/>
        <v/>
      </c>
      <c r="P2153" s="91" t="str">
        <f t="shared" si="472"/>
        <v/>
      </c>
      <c r="Q2153" s="92" t="str">
        <f t="shared" si="467"/>
        <v/>
      </c>
      <c r="R2153" s="92" t="str">
        <f t="shared" si="473"/>
        <v/>
      </c>
      <c r="S2153" s="92" t="str">
        <f t="shared" si="474"/>
        <v/>
      </c>
      <c r="T2153" s="92" t="str">
        <f t="shared" si="475"/>
        <v/>
      </c>
      <c r="U2153" s="94" t="str">
        <f t="shared" si="468"/>
        <v/>
      </c>
      <c r="V2153" s="95" t="str">
        <f t="shared" si="469"/>
        <v/>
      </c>
      <c r="W2153" s="95" t="str">
        <f t="shared" si="476"/>
        <v/>
      </c>
      <c r="X2153" s="96" t="str">
        <f t="shared" si="477"/>
        <v/>
      </c>
    </row>
    <row r="2154" spans="1:24" ht="14.4" x14ac:dyDescent="0.3">
      <c r="A2154" s="13"/>
      <c r="B2154" s="13"/>
      <c r="C2154" s="13"/>
      <c r="D2154" s="10"/>
      <c r="E2154" s="66"/>
      <c r="J2154" s="88" t="str">
        <f t="shared" si="465"/>
        <v/>
      </c>
      <c r="K2154" s="89" t="str">
        <f t="shared" ca="1" si="466"/>
        <v/>
      </c>
      <c r="L2154" s="88" t="str">
        <f t="shared" si="470"/>
        <v/>
      </c>
      <c r="M2154" s="90" t="str">
        <f ca="1">IF(J2154="","",VALUE(LEFT(OFFSET($E$7,$H$13*($J2154-1),0),MAX(ISNUMBER(VALUE(MID(OFFSET($E$7,$H$13*($J2154-1),0),{1,2,3,4,5,6,7,8,9},1)))*{1,2,3,4,5,6,7,8,9}))))</f>
        <v/>
      </c>
      <c r="N2154" s="90" t="str">
        <f t="shared" ca="1" si="464"/>
        <v/>
      </c>
      <c r="O2154" s="91" t="str">
        <f t="shared" si="471"/>
        <v/>
      </c>
      <c r="P2154" s="91" t="str">
        <f t="shared" si="472"/>
        <v/>
      </c>
      <c r="Q2154" s="92" t="str">
        <f t="shared" si="467"/>
        <v/>
      </c>
      <c r="R2154" s="92" t="str">
        <f t="shared" si="473"/>
        <v/>
      </c>
      <c r="S2154" s="92" t="str">
        <f t="shared" si="474"/>
        <v/>
      </c>
      <c r="T2154" s="92" t="str">
        <f t="shared" si="475"/>
        <v/>
      </c>
      <c r="U2154" s="94" t="str">
        <f t="shared" si="468"/>
        <v/>
      </c>
      <c r="V2154" s="95" t="str">
        <f t="shared" si="469"/>
        <v/>
      </c>
      <c r="W2154" s="95" t="str">
        <f t="shared" si="476"/>
        <v/>
      </c>
      <c r="X2154" s="96" t="str">
        <f t="shared" si="477"/>
        <v/>
      </c>
    </row>
    <row r="2155" spans="1:24" ht="14.4" x14ac:dyDescent="0.3">
      <c r="A2155" s="13"/>
      <c r="B2155" s="13"/>
      <c r="C2155" s="13"/>
      <c r="D2155" s="10"/>
      <c r="E2155" s="66"/>
      <c r="J2155" s="88" t="str">
        <f t="shared" si="465"/>
        <v/>
      </c>
      <c r="K2155" s="89" t="str">
        <f t="shared" ca="1" si="466"/>
        <v/>
      </c>
      <c r="L2155" s="88" t="str">
        <f t="shared" si="470"/>
        <v/>
      </c>
      <c r="M2155" s="90" t="str">
        <f ca="1">IF(J2155="","",VALUE(LEFT(OFFSET($E$7,$H$13*($J2155-1),0),MAX(ISNUMBER(VALUE(MID(OFFSET($E$7,$H$13*($J2155-1),0),{1,2,3,4,5,6,7,8,9},1)))*{1,2,3,4,5,6,7,8,9}))))</f>
        <v/>
      </c>
      <c r="N2155" s="90" t="str">
        <f t="shared" ca="1" si="464"/>
        <v/>
      </c>
      <c r="O2155" s="91" t="str">
        <f t="shared" si="471"/>
        <v/>
      </c>
      <c r="P2155" s="91" t="str">
        <f t="shared" si="472"/>
        <v/>
      </c>
      <c r="Q2155" s="92" t="str">
        <f t="shared" si="467"/>
        <v/>
      </c>
      <c r="R2155" s="92" t="str">
        <f t="shared" si="473"/>
        <v/>
      </c>
      <c r="S2155" s="92" t="str">
        <f t="shared" si="474"/>
        <v/>
      </c>
      <c r="T2155" s="92" t="str">
        <f t="shared" si="475"/>
        <v/>
      </c>
      <c r="U2155" s="94" t="str">
        <f t="shared" si="468"/>
        <v/>
      </c>
      <c r="V2155" s="95" t="str">
        <f t="shared" si="469"/>
        <v/>
      </c>
      <c r="W2155" s="95" t="str">
        <f t="shared" si="476"/>
        <v/>
      </c>
      <c r="X2155" s="96" t="str">
        <f t="shared" si="477"/>
        <v/>
      </c>
    </row>
    <row r="2156" spans="1:24" ht="14.4" x14ac:dyDescent="0.3">
      <c r="A2156" s="13"/>
      <c r="B2156" s="13"/>
      <c r="C2156" s="13"/>
      <c r="D2156" s="10"/>
      <c r="E2156" s="66"/>
      <c r="J2156" s="88" t="str">
        <f t="shared" si="465"/>
        <v/>
      </c>
      <c r="K2156" s="89" t="str">
        <f t="shared" ca="1" si="466"/>
        <v/>
      </c>
      <c r="L2156" s="88" t="str">
        <f t="shared" si="470"/>
        <v/>
      </c>
      <c r="M2156" s="90" t="str">
        <f ca="1">IF(J2156="","",VALUE(LEFT(OFFSET($E$7,$H$13*($J2156-1),0),MAX(ISNUMBER(VALUE(MID(OFFSET($E$7,$H$13*($J2156-1),0),{1,2,3,4,5,6,7,8,9},1)))*{1,2,3,4,5,6,7,8,9}))))</f>
        <v/>
      </c>
      <c r="N2156" s="90" t="str">
        <f t="shared" ca="1" si="464"/>
        <v/>
      </c>
      <c r="O2156" s="91" t="str">
        <f t="shared" si="471"/>
        <v/>
      </c>
      <c r="P2156" s="91" t="str">
        <f t="shared" si="472"/>
        <v/>
      </c>
      <c r="Q2156" s="92" t="str">
        <f t="shared" si="467"/>
        <v/>
      </c>
      <c r="R2156" s="92" t="str">
        <f t="shared" si="473"/>
        <v/>
      </c>
      <c r="S2156" s="92" t="str">
        <f t="shared" si="474"/>
        <v/>
      </c>
      <c r="T2156" s="92" t="str">
        <f t="shared" si="475"/>
        <v/>
      </c>
      <c r="U2156" s="94" t="str">
        <f t="shared" si="468"/>
        <v/>
      </c>
      <c r="V2156" s="95" t="str">
        <f t="shared" si="469"/>
        <v/>
      </c>
      <c r="W2156" s="95" t="str">
        <f t="shared" si="476"/>
        <v/>
      </c>
      <c r="X2156" s="96" t="str">
        <f t="shared" si="477"/>
        <v/>
      </c>
    </row>
    <row r="2157" spans="1:24" ht="14.4" x14ac:dyDescent="0.3">
      <c r="A2157" s="13"/>
      <c r="B2157" s="13"/>
      <c r="C2157" s="13"/>
      <c r="D2157" s="10"/>
      <c r="E2157" s="66"/>
      <c r="J2157" s="88" t="str">
        <f t="shared" si="465"/>
        <v/>
      </c>
      <c r="K2157" s="89" t="str">
        <f t="shared" ca="1" si="466"/>
        <v/>
      </c>
      <c r="L2157" s="88" t="str">
        <f t="shared" si="470"/>
        <v/>
      </c>
      <c r="M2157" s="90" t="str">
        <f ca="1">IF(J2157="","",VALUE(LEFT(OFFSET($E$7,$H$13*($J2157-1),0),MAX(ISNUMBER(VALUE(MID(OFFSET($E$7,$H$13*($J2157-1),0),{1,2,3,4,5,6,7,8,9},1)))*{1,2,3,4,5,6,7,8,9}))))</f>
        <v/>
      </c>
      <c r="N2157" s="90" t="str">
        <f t="shared" ca="1" si="464"/>
        <v/>
      </c>
      <c r="O2157" s="91" t="str">
        <f t="shared" si="471"/>
        <v/>
      </c>
      <c r="P2157" s="91" t="str">
        <f t="shared" si="472"/>
        <v/>
      </c>
      <c r="Q2157" s="92" t="str">
        <f t="shared" si="467"/>
        <v/>
      </c>
      <c r="R2157" s="92" t="str">
        <f t="shared" si="473"/>
        <v/>
      </c>
      <c r="S2157" s="92" t="str">
        <f t="shared" si="474"/>
        <v/>
      </c>
      <c r="T2157" s="92" t="str">
        <f t="shared" si="475"/>
        <v/>
      </c>
      <c r="U2157" s="94" t="str">
        <f t="shared" si="468"/>
        <v/>
      </c>
      <c r="V2157" s="95" t="str">
        <f t="shared" si="469"/>
        <v/>
      </c>
      <c r="W2157" s="95" t="str">
        <f t="shared" si="476"/>
        <v/>
      </c>
      <c r="X2157" s="96" t="str">
        <f t="shared" si="477"/>
        <v/>
      </c>
    </row>
    <row r="2158" spans="1:24" ht="14.4" x14ac:dyDescent="0.3">
      <c r="A2158" s="13"/>
      <c r="B2158" s="13"/>
      <c r="C2158" s="13"/>
      <c r="D2158" s="10"/>
      <c r="E2158" s="66"/>
      <c r="J2158" s="88" t="str">
        <f t="shared" si="465"/>
        <v/>
      </c>
      <c r="K2158" s="89" t="str">
        <f t="shared" ca="1" si="466"/>
        <v/>
      </c>
      <c r="L2158" s="88" t="str">
        <f t="shared" si="470"/>
        <v/>
      </c>
      <c r="M2158" s="90" t="str">
        <f ca="1">IF(J2158="","",VALUE(LEFT(OFFSET($E$7,$H$13*($J2158-1),0),MAX(ISNUMBER(VALUE(MID(OFFSET($E$7,$H$13*($J2158-1),0),{1,2,3,4,5,6,7,8,9},1)))*{1,2,3,4,5,6,7,8,9}))))</f>
        <v/>
      </c>
      <c r="N2158" s="90" t="str">
        <f t="shared" ca="1" si="464"/>
        <v/>
      </c>
      <c r="O2158" s="91" t="str">
        <f t="shared" si="471"/>
        <v/>
      </c>
      <c r="P2158" s="91" t="str">
        <f t="shared" si="472"/>
        <v/>
      </c>
      <c r="Q2158" s="92" t="str">
        <f t="shared" si="467"/>
        <v/>
      </c>
      <c r="R2158" s="92" t="str">
        <f t="shared" si="473"/>
        <v/>
      </c>
      <c r="S2158" s="92" t="str">
        <f t="shared" si="474"/>
        <v/>
      </c>
      <c r="T2158" s="92" t="str">
        <f t="shared" si="475"/>
        <v/>
      </c>
      <c r="U2158" s="94" t="str">
        <f t="shared" si="468"/>
        <v/>
      </c>
      <c r="V2158" s="95" t="str">
        <f t="shared" si="469"/>
        <v/>
      </c>
      <c r="W2158" s="95" t="str">
        <f t="shared" si="476"/>
        <v/>
      </c>
      <c r="X2158" s="96" t="str">
        <f t="shared" si="477"/>
        <v/>
      </c>
    </row>
    <row r="2159" spans="1:24" ht="14.4" x14ac:dyDescent="0.3">
      <c r="A2159" s="13"/>
      <c r="B2159" s="13"/>
      <c r="C2159" s="13"/>
      <c r="D2159" s="10"/>
      <c r="E2159" s="66"/>
      <c r="J2159" s="88" t="str">
        <f t="shared" si="465"/>
        <v/>
      </c>
      <c r="K2159" s="89" t="str">
        <f t="shared" ca="1" si="466"/>
        <v/>
      </c>
      <c r="L2159" s="88" t="str">
        <f t="shared" si="470"/>
        <v/>
      </c>
      <c r="M2159" s="90" t="str">
        <f ca="1">IF(J2159="","",VALUE(LEFT(OFFSET($E$7,$H$13*($J2159-1),0),MAX(ISNUMBER(VALUE(MID(OFFSET($E$7,$H$13*($J2159-1),0),{1,2,3,4,5,6,7,8,9},1)))*{1,2,3,4,5,6,7,8,9}))))</f>
        <v/>
      </c>
      <c r="N2159" s="90" t="str">
        <f t="shared" ca="1" si="464"/>
        <v/>
      </c>
      <c r="O2159" s="91" t="str">
        <f t="shared" si="471"/>
        <v/>
      </c>
      <c r="P2159" s="91" t="str">
        <f t="shared" si="472"/>
        <v/>
      </c>
      <c r="Q2159" s="92" t="str">
        <f t="shared" si="467"/>
        <v/>
      </c>
      <c r="R2159" s="92" t="str">
        <f t="shared" si="473"/>
        <v/>
      </c>
      <c r="S2159" s="92" t="str">
        <f t="shared" si="474"/>
        <v/>
      </c>
      <c r="T2159" s="92" t="str">
        <f t="shared" si="475"/>
        <v/>
      </c>
      <c r="U2159" s="94" t="str">
        <f t="shared" si="468"/>
        <v/>
      </c>
      <c r="V2159" s="95" t="str">
        <f t="shared" si="469"/>
        <v/>
      </c>
      <c r="W2159" s="95" t="str">
        <f t="shared" si="476"/>
        <v/>
      </c>
      <c r="X2159" s="96" t="str">
        <f t="shared" si="477"/>
        <v/>
      </c>
    </row>
    <row r="2160" spans="1:24" ht="14.4" x14ac:dyDescent="0.3">
      <c r="A2160" s="13"/>
      <c r="B2160" s="13"/>
      <c r="C2160" s="13"/>
      <c r="D2160" s="10"/>
      <c r="E2160" s="66"/>
      <c r="J2160" s="88" t="str">
        <f t="shared" si="465"/>
        <v/>
      </c>
      <c r="K2160" s="89" t="str">
        <f t="shared" ca="1" si="466"/>
        <v/>
      </c>
      <c r="L2160" s="88" t="str">
        <f t="shared" si="470"/>
        <v/>
      </c>
      <c r="M2160" s="90" t="str">
        <f ca="1">IF(J2160="","",VALUE(LEFT(OFFSET($E$7,$H$13*($J2160-1),0),MAX(ISNUMBER(VALUE(MID(OFFSET($E$7,$H$13*($J2160-1),0),{1,2,3,4,5,6,7,8,9},1)))*{1,2,3,4,5,6,7,8,9}))))</f>
        <v/>
      </c>
      <c r="N2160" s="90" t="str">
        <f t="shared" ca="1" si="464"/>
        <v/>
      </c>
      <c r="O2160" s="91" t="str">
        <f t="shared" si="471"/>
        <v/>
      </c>
      <c r="P2160" s="91" t="str">
        <f t="shared" si="472"/>
        <v/>
      </c>
      <c r="Q2160" s="92" t="str">
        <f t="shared" si="467"/>
        <v/>
      </c>
      <c r="R2160" s="92" t="str">
        <f t="shared" si="473"/>
        <v/>
      </c>
      <c r="S2160" s="92" t="str">
        <f t="shared" si="474"/>
        <v/>
      </c>
      <c r="T2160" s="92" t="str">
        <f t="shared" si="475"/>
        <v/>
      </c>
      <c r="U2160" s="94" t="str">
        <f t="shared" si="468"/>
        <v/>
      </c>
      <c r="V2160" s="95" t="str">
        <f t="shared" si="469"/>
        <v/>
      </c>
      <c r="W2160" s="95" t="str">
        <f t="shared" si="476"/>
        <v/>
      </c>
      <c r="X2160" s="96" t="str">
        <f t="shared" si="477"/>
        <v/>
      </c>
    </row>
    <row r="2161" spans="1:24" ht="14.4" x14ac:dyDescent="0.3">
      <c r="A2161" s="13"/>
      <c r="B2161" s="13"/>
      <c r="C2161" s="13"/>
      <c r="D2161" s="10"/>
      <c r="E2161" s="66"/>
      <c r="J2161" s="88" t="str">
        <f t="shared" si="465"/>
        <v/>
      </c>
      <c r="K2161" s="89" t="str">
        <f t="shared" ca="1" si="466"/>
        <v/>
      </c>
      <c r="L2161" s="88" t="str">
        <f t="shared" si="470"/>
        <v/>
      </c>
      <c r="M2161" s="90" t="str">
        <f ca="1">IF(J2161="","",VALUE(LEFT(OFFSET($E$7,$H$13*($J2161-1),0),MAX(ISNUMBER(VALUE(MID(OFFSET($E$7,$H$13*($J2161-1),0),{1,2,3,4,5,6,7,8,9},1)))*{1,2,3,4,5,6,7,8,9}))))</f>
        <v/>
      </c>
      <c r="N2161" s="90" t="str">
        <f t="shared" ca="1" si="464"/>
        <v/>
      </c>
      <c r="O2161" s="91" t="str">
        <f t="shared" si="471"/>
        <v/>
      </c>
      <c r="P2161" s="91" t="str">
        <f t="shared" si="472"/>
        <v/>
      </c>
      <c r="Q2161" s="92" t="str">
        <f t="shared" si="467"/>
        <v/>
      </c>
      <c r="R2161" s="92" t="str">
        <f t="shared" si="473"/>
        <v/>
      </c>
      <c r="S2161" s="92" t="str">
        <f t="shared" si="474"/>
        <v/>
      </c>
      <c r="T2161" s="92" t="str">
        <f t="shared" si="475"/>
        <v/>
      </c>
      <c r="U2161" s="94" t="str">
        <f t="shared" si="468"/>
        <v/>
      </c>
      <c r="V2161" s="95" t="str">
        <f t="shared" si="469"/>
        <v/>
      </c>
      <c r="W2161" s="95" t="str">
        <f t="shared" si="476"/>
        <v/>
      </c>
      <c r="X2161" s="96" t="str">
        <f t="shared" si="477"/>
        <v/>
      </c>
    </row>
    <row r="2162" spans="1:24" ht="14.4" x14ac:dyDescent="0.3">
      <c r="A2162" s="13"/>
      <c r="B2162" s="13"/>
      <c r="C2162" s="13"/>
      <c r="D2162" s="10"/>
      <c r="E2162" s="66"/>
      <c r="J2162" s="88" t="str">
        <f t="shared" si="465"/>
        <v/>
      </c>
      <c r="K2162" s="89" t="str">
        <f t="shared" ca="1" si="466"/>
        <v/>
      </c>
      <c r="L2162" s="88" t="str">
        <f t="shared" si="470"/>
        <v/>
      </c>
      <c r="M2162" s="90" t="str">
        <f ca="1">IF(J2162="","",VALUE(LEFT(OFFSET($E$7,$H$13*($J2162-1),0),MAX(ISNUMBER(VALUE(MID(OFFSET($E$7,$H$13*($J2162-1),0),{1,2,3,4,5,6,7,8,9},1)))*{1,2,3,4,5,6,7,8,9}))))</f>
        <v/>
      </c>
      <c r="N2162" s="90" t="str">
        <f t="shared" ca="1" si="464"/>
        <v/>
      </c>
      <c r="O2162" s="91" t="str">
        <f t="shared" si="471"/>
        <v/>
      </c>
      <c r="P2162" s="91" t="str">
        <f t="shared" si="472"/>
        <v/>
      </c>
      <c r="Q2162" s="92" t="str">
        <f t="shared" si="467"/>
        <v/>
      </c>
      <c r="R2162" s="92" t="str">
        <f t="shared" si="473"/>
        <v/>
      </c>
      <c r="S2162" s="92" t="str">
        <f t="shared" si="474"/>
        <v/>
      </c>
      <c r="T2162" s="92" t="str">
        <f t="shared" si="475"/>
        <v/>
      </c>
      <c r="U2162" s="94" t="str">
        <f t="shared" si="468"/>
        <v/>
      </c>
      <c r="V2162" s="95" t="str">
        <f t="shared" si="469"/>
        <v/>
      </c>
      <c r="W2162" s="95" t="str">
        <f t="shared" si="476"/>
        <v/>
      </c>
      <c r="X2162" s="96" t="str">
        <f t="shared" si="477"/>
        <v/>
      </c>
    </row>
    <row r="2163" spans="1:24" ht="14.4" x14ac:dyDescent="0.3">
      <c r="A2163" s="13"/>
      <c r="B2163" s="13"/>
      <c r="C2163" s="13"/>
      <c r="D2163" s="10"/>
      <c r="E2163" s="66"/>
      <c r="J2163" s="88" t="str">
        <f t="shared" si="465"/>
        <v/>
      </c>
      <c r="K2163" s="89" t="str">
        <f t="shared" ca="1" si="466"/>
        <v/>
      </c>
      <c r="L2163" s="88" t="str">
        <f t="shared" si="470"/>
        <v/>
      </c>
      <c r="M2163" s="90" t="str">
        <f ca="1">IF(J2163="","",VALUE(LEFT(OFFSET($E$7,$H$13*($J2163-1),0),MAX(ISNUMBER(VALUE(MID(OFFSET($E$7,$H$13*($J2163-1),0),{1,2,3,4,5,6,7,8,9},1)))*{1,2,3,4,5,6,7,8,9}))))</f>
        <v/>
      </c>
      <c r="N2163" s="90" t="str">
        <f t="shared" ca="1" si="464"/>
        <v/>
      </c>
      <c r="O2163" s="91" t="str">
        <f t="shared" si="471"/>
        <v/>
      </c>
      <c r="P2163" s="91" t="str">
        <f t="shared" si="472"/>
        <v/>
      </c>
      <c r="Q2163" s="92" t="str">
        <f t="shared" si="467"/>
        <v/>
      </c>
      <c r="R2163" s="92" t="str">
        <f t="shared" si="473"/>
        <v/>
      </c>
      <c r="S2163" s="92" t="str">
        <f t="shared" si="474"/>
        <v/>
      </c>
      <c r="T2163" s="92" t="str">
        <f t="shared" si="475"/>
        <v/>
      </c>
      <c r="U2163" s="94" t="str">
        <f t="shared" si="468"/>
        <v/>
      </c>
      <c r="V2163" s="95" t="str">
        <f t="shared" si="469"/>
        <v/>
      </c>
      <c r="W2163" s="95" t="str">
        <f t="shared" si="476"/>
        <v/>
      </c>
      <c r="X2163" s="96" t="str">
        <f t="shared" si="477"/>
        <v/>
      </c>
    </row>
    <row r="2164" spans="1:24" ht="14.4" x14ac:dyDescent="0.3">
      <c r="A2164" s="13"/>
      <c r="B2164" s="13"/>
      <c r="C2164" s="13"/>
      <c r="D2164" s="10"/>
      <c r="E2164" s="66"/>
      <c r="J2164" s="88" t="str">
        <f t="shared" si="465"/>
        <v/>
      </c>
      <c r="K2164" s="89" t="str">
        <f t="shared" ca="1" si="466"/>
        <v/>
      </c>
      <c r="L2164" s="88" t="str">
        <f t="shared" si="470"/>
        <v/>
      </c>
      <c r="M2164" s="90" t="str">
        <f ca="1">IF(J2164="","",VALUE(LEFT(OFFSET($E$7,$H$13*($J2164-1),0),MAX(ISNUMBER(VALUE(MID(OFFSET($E$7,$H$13*($J2164-1),0),{1,2,3,4,5,6,7,8,9},1)))*{1,2,3,4,5,6,7,8,9}))))</f>
        <v/>
      </c>
      <c r="N2164" s="90" t="str">
        <f t="shared" ca="1" si="464"/>
        <v/>
      </c>
      <c r="O2164" s="91" t="str">
        <f t="shared" si="471"/>
        <v/>
      </c>
      <c r="P2164" s="91" t="str">
        <f t="shared" si="472"/>
        <v/>
      </c>
      <c r="Q2164" s="92" t="str">
        <f t="shared" si="467"/>
        <v/>
      </c>
      <c r="R2164" s="92" t="str">
        <f t="shared" si="473"/>
        <v/>
      </c>
      <c r="S2164" s="92" t="str">
        <f t="shared" si="474"/>
        <v/>
      </c>
      <c r="T2164" s="92" t="str">
        <f t="shared" si="475"/>
        <v/>
      </c>
      <c r="U2164" s="94" t="str">
        <f t="shared" si="468"/>
        <v/>
      </c>
      <c r="V2164" s="95" t="str">
        <f t="shared" si="469"/>
        <v/>
      </c>
      <c r="W2164" s="95" t="str">
        <f t="shared" si="476"/>
        <v/>
      </c>
      <c r="X2164" s="96" t="str">
        <f t="shared" si="477"/>
        <v/>
      </c>
    </row>
    <row r="2165" spans="1:24" ht="14.4" x14ac:dyDescent="0.3">
      <c r="A2165" s="13"/>
      <c r="B2165" s="13"/>
      <c r="C2165" s="13"/>
      <c r="D2165" s="10"/>
      <c r="E2165" s="66"/>
      <c r="J2165" s="88" t="str">
        <f t="shared" si="465"/>
        <v/>
      </c>
      <c r="K2165" s="89" t="str">
        <f t="shared" ca="1" si="466"/>
        <v/>
      </c>
      <c r="L2165" s="88" t="str">
        <f t="shared" si="470"/>
        <v/>
      </c>
      <c r="M2165" s="90" t="str">
        <f ca="1">IF(J2165="","",VALUE(LEFT(OFFSET($E$7,$H$13*($J2165-1),0),MAX(ISNUMBER(VALUE(MID(OFFSET($E$7,$H$13*($J2165-1),0),{1,2,3,4,5,6,7,8,9},1)))*{1,2,3,4,5,6,7,8,9}))))</f>
        <v/>
      </c>
      <c r="N2165" s="90" t="str">
        <f t="shared" ca="1" si="464"/>
        <v/>
      </c>
      <c r="O2165" s="91" t="str">
        <f t="shared" si="471"/>
        <v/>
      </c>
      <c r="P2165" s="91" t="str">
        <f t="shared" si="472"/>
        <v/>
      </c>
      <c r="Q2165" s="92" t="str">
        <f t="shared" si="467"/>
        <v/>
      </c>
      <c r="R2165" s="92" t="str">
        <f t="shared" si="473"/>
        <v/>
      </c>
      <c r="S2165" s="92" t="str">
        <f t="shared" si="474"/>
        <v/>
      </c>
      <c r="T2165" s="92" t="str">
        <f t="shared" si="475"/>
        <v/>
      </c>
      <c r="U2165" s="94" t="str">
        <f t="shared" si="468"/>
        <v/>
      </c>
      <c r="V2165" s="95" t="str">
        <f t="shared" si="469"/>
        <v/>
      </c>
      <c r="W2165" s="95" t="str">
        <f t="shared" si="476"/>
        <v/>
      </c>
      <c r="X2165" s="96" t="str">
        <f t="shared" si="477"/>
        <v/>
      </c>
    </row>
    <row r="2166" spans="1:24" ht="14.4" x14ac:dyDescent="0.3">
      <c r="A2166" s="13"/>
      <c r="B2166" s="13"/>
      <c r="C2166" s="13"/>
      <c r="D2166" s="10"/>
      <c r="E2166" s="66"/>
      <c r="J2166" s="88" t="str">
        <f t="shared" si="465"/>
        <v/>
      </c>
      <c r="K2166" s="89" t="str">
        <f t="shared" ca="1" si="466"/>
        <v/>
      </c>
      <c r="L2166" s="88" t="str">
        <f t="shared" si="470"/>
        <v/>
      </c>
      <c r="M2166" s="90" t="str">
        <f ca="1">IF(J2166="","",VALUE(LEFT(OFFSET($E$7,$H$13*($J2166-1),0),MAX(ISNUMBER(VALUE(MID(OFFSET($E$7,$H$13*($J2166-1),0),{1,2,3,4,5,6,7,8,9},1)))*{1,2,3,4,5,6,7,8,9}))))</f>
        <v/>
      </c>
      <c r="N2166" s="90" t="str">
        <f t="shared" ca="1" si="464"/>
        <v/>
      </c>
      <c r="O2166" s="91" t="str">
        <f t="shared" si="471"/>
        <v/>
      </c>
      <c r="P2166" s="91" t="str">
        <f t="shared" si="472"/>
        <v/>
      </c>
      <c r="Q2166" s="92" t="str">
        <f t="shared" si="467"/>
        <v/>
      </c>
      <c r="R2166" s="92" t="str">
        <f t="shared" si="473"/>
        <v/>
      </c>
      <c r="S2166" s="92" t="str">
        <f t="shared" si="474"/>
        <v/>
      </c>
      <c r="T2166" s="92" t="str">
        <f t="shared" si="475"/>
        <v/>
      </c>
      <c r="U2166" s="94" t="str">
        <f t="shared" si="468"/>
        <v/>
      </c>
      <c r="V2166" s="95" t="str">
        <f t="shared" si="469"/>
        <v/>
      </c>
      <c r="W2166" s="95" t="str">
        <f t="shared" si="476"/>
        <v/>
      </c>
      <c r="X2166" s="96" t="str">
        <f t="shared" si="477"/>
        <v/>
      </c>
    </row>
    <row r="2167" spans="1:24" ht="14.4" x14ac:dyDescent="0.3">
      <c r="A2167" s="13"/>
      <c r="B2167" s="13"/>
      <c r="C2167" s="13"/>
      <c r="D2167" s="10"/>
      <c r="E2167" s="66"/>
      <c r="J2167" s="88" t="str">
        <f t="shared" si="465"/>
        <v/>
      </c>
      <c r="K2167" s="89" t="str">
        <f t="shared" ca="1" si="466"/>
        <v/>
      </c>
      <c r="L2167" s="88" t="str">
        <f t="shared" si="470"/>
        <v/>
      </c>
      <c r="M2167" s="90" t="str">
        <f ca="1">IF(J2167="","",VALUE(LEFT(OFFSET($E$7,$H$13*($J2167-1),0),MAX(ISNUMBER(VALUE(MID(OFFSET($E$7,$H$13*($J2167-1),0),{1,2,3,4,5,6,7,8,9},1)))*{1,2,3,4,5,6,7,8,9}))))</f>
        <v/>
      </c>
      <c r="N2167" s="90" t="str">
        <f t="shared" ca="1" si="464"/>
        <v/>
      </c>
      <c r="O2167" s="91" t="str">
        <f t="shared" si="471"/>
        <v/>
      </c>
      <c r="P2167" s="91" t="str">
        <f t="shared" si="472"/>
        <v/>
      </c>
      <c r="Q2167" s="92" t="str">
        <f t="shared" si="467"/>
        <v/>
      </c>
      <c r="R2167" s="92" t="str">
        <f t="shared" si="473"/>
        <v/>
      </c>
      <c r="S2167" s="92" t="str">
        <f t="shared" si="474"/>
        <v/>
      </c>
      <c r="T2167" s="92" t="str">
        <f t="shared" si="475"/>
        <v/>
      </c>
      <c r="U2167" s="94" t="str">
        <f t="shared" si="468"/>
        <v/>
      </c>
      <c r="V2167" s="95" t="str">
        <f t="shared" si="469"/>
        <v/>
      </c>
      <c r="W2167" s="95" t="str">
        <f t="shared" si="476"/>
        <v/>
      </c>
      <c r="X2167" s="96" t="str">
        <f t="shared" si="477"/>
        <v/>
      </c>
    </row>
    <row r="2168" spans="1:24" ht="14.4" x14ac:dyDescent="0.3">
      <c r="A2168" s="13"/>
      <c r="B2168" s="13"/>
      <c r="C2168" s="13"/>
      <c r="D2168" s="10"/>
      <c r="E2168" s="66"/>
      <c r="J2168" s="88" t="str">
        <f t="shared" si="465"/>
        <v/>
      </c>
      <c r="K2168" s="89" t="str">
        <f t="shared" ca="1" si="466"/>
        <v/>
      </c>
      <c r="L2168" s="88" t="str">
        <f t="shared" si="470"/>
        <v/>
      </c>
      <c r="M2168" s="90" t="str">
        <f ca="1">IF(J2168="","",VALUE(LEFT(OFFSET($E$7,$H$13*($J2168-1),0),MAX(ISNUMBER(VALUE(MID(OFFSET($E$7,$H$13*($J2168-1),0),{1,2,3,4,5,6,7,8,9},1)))*{1,2,3,4,5,6,7,8,9}))))</f>
        <v/>
      </c>
      <c r="N2168" s="90" t="str">
        <f t="shared" ca="1" si="464"/>
        <v/>
      </c>
      <c r="O2168" s="91" t="str">
        <f t="shared" si="471"/>
        <v/>
      </c>
      <c r="P2168" s="91" t="str">
        <f t="shared" si="472"/>
        <v/>
      </c>
      <c r="Q2168" s="92" t="str">
        <f t="shared" si="467"/>
        <v/>
      </c>
      <c r="R2168" s="92" t="str">
        <f t="shared" si="473"/>
        <v/>
      </c>
      <c r="S2168" s="92" t="str">
        <f t="shared" si="474"/>
        <v/>
      </c>
      <c r="T2168" s="92" t="str">
        <f t="shared" si="475"/>
        <v/>
      </c>
      <c r="U2168" s="94" t="str">
        <f t="shared" si="468"/>
        <v/>
      </c>
      <c r="V2168" s="95" t="str">
        <f t="shared" si="469"/>
        <v/>
      </c>
      <c r="W2168" s="95" t="str">
        <f t="shared" si="476"/>
        <v/>
      </c>
      <c r="X2168" s="96" t="str">
        <f t="shared" si="477"/>
        <v/>
      </c>
    </row>
    <row r="2169" spans="1:24" ht="14.4" x14ac:dyDescent="0.3">
      <c r="A2169" s="13"/>
      <c r="B2169" s="13"/>
      <c r="C2169" s="13"/>
      <c r="D2169" s="10"/>
      <c r="E2169" s="66"/>
      <c r="J2169" s="88" t="str">
        <f t="shared" si="465"/>
        <v/>
      </c>
      <c r="K2169" s="89" t="str">
        <f t="shared" ca="1" si="466"/>
        <v/>
      </c>
      <c r="L2169" s="88" t="str">
        <f t="shared" si="470"/>
        <v/>
      </c>
      <c r="M2169" s="90" t="str">
        <f ca="1">IF(J2169="","",VALUE(LEFT(OFFSET($E$7,$H$13*($J2169-1),0),MAX(ISNUMBER(VALUE(MID(OFFSET($E$7,$H$13*($J2169-1),0),{1,2,3,4,5,6,7,8,9},1)))*{1,2,3,4,5,6,7,8,9}))))</f>
        <v/>
      </c>
      <c r="N2169" s="90" t="str">
        <f t="shared" ca="1" si="464"/>
        <v/>
      </c>
      <c r="O2169" s="91" t="str">
        <f t="shared" si="471"/>
        <v/>
      </c>
      <c r="P2169" s="91" t="str">
        <f t="shared" si="472"/>
        <v/>
      </c>
      <c r="Q2169" s="92" t="str">
        <f t="shared" si="467"/>
        <v/>
      </c>
      <c r="R2169" s="92" t="str">
        <f t="shared" si="473"/>
        <v/>
      </c>
      <c r="S2169" s="92" t="str">
        <f t="shared" si="474"/>
        <v/>
      </c>
      <c r="T2169" s="92" t="str">
        <f t="shared" si="475"/>
        <v/>
      </c>
      <c r="U2169" s="94" t="str">
        <f t="shared" si="468"/>
        <v/>
      </c>
      <c r="V2169" s="95" t="str">
        <f t="shared" si="469"/>
        <v/>
      </c>
      <c r="W2169" s="95" t="str">
        <f t="shared" si="476"/>
        <v/>
      </c>
      <c r="X2169" s="96" t="str">
        <f t="shared" si="477"/>
        <v/>
      </c>
    </row>
    <row r="2170" spans="1:24" ht="14.4" x14ac:dyDescent="0.3">
      <c r="A2170" s="13"/>
      <c r="B2170" s="13"/>
      <c r="C2170" s="13"/>
      <c r="D2170" s="10"/>
      <c r="E2170" s="66"/>
      <c r="J2170" s="88" t="str">
        <f t="shared" si="465"/>
        <v/>
      </c>
      <c r="K2170" s="89" t="str">
        <f t="shared" ca="1" si="466"/>
        <v/>
      </c>
      <c r="L2170" s="88" t="str">
        <f t="shared" si="470"/>
        <v/>
      </c>
      <c r="M2170" s="90" t="str">
        <f ca="1">IF(J2170="","",VALUE(LEFT(OFFSET($E$7,$H$13*($J2170-1),0),MAX(ISNUMBER(VALUE(MID(OFFSET($E$7,$H$13*($J2170-1),0),{1,2,3,4,5,6,7,8,9},1)))*{1,2,3,4,5,6,7,8,9}))))</f>
        <v/>
      </c>
      <c r="N2170" s="90" t="str">
        <f t="shared" ca="1" si="464"/>
        <v/>
      </c>
      <c r="O2170" s="91" t="str">
        <f t="shared" si="471"/>
        <v/>
      </c>
      <c r="P2170" s="91" t="str">
        <f t="shared" si="472"/>
        <v/>
      </c>
      <c r="Q2170" s="92" t="str">
        <f t="shared" si="467"/>
        <v/>
      </c>
      <c r="R2170" s="92" t="str">
        <f t="shared" si="473"/>
        <v/>
      </c>
      <c r="S2170" s="92" t="str">
        <f t="shared" si="474"/>
        <v/>
      </c>
      <c r="T2170" s="92" t="str">
        <f t="shared" si="475"/>
        <v/>
      </c>
      <c r="U2170" s="94" t="str">
        <f t="shared" si="468"/>
        <v/>
      </c>
      <c r="V2170" s="95" t="str">
        <f t="shared" si="469"/>
        <v/>
      </c>
      <c r="W2170" s="95" t="str">
        <f t="shared" si="476"/>
        <v/>
      </c>
      <c r="X2170" s="96" t="str">
        <f t="shared" si="477"/>
        <v/>
      </c>
    </row>
    <row r="2171" spans="1:24" ht="14.4" x14ac:dyDescent="0.3">
      <c r="A2171" s="13"/>
      <c r="B2171" s="13"/>
      <c r="C2171" s="13"/>
      <c r="D2171" s="10"/>
      <c r="E2171" s="66"/>
      <c r="J2171" s="88" t="str">
        <f t="shared" si="465"/>
        <v/>
      </c>
      <c r="K2171" s="89" t="str">
        <f t="shared" ca="1" si="466"/>
        <v/>
      </c>
      <c r="L2171" s="88" t="str">
        <f t="shared" si="470"/>
        <v/>
      </c>
      <c r="M2171" s="90" t="str">
        <f ca="1">IF(J2171="","",VALUE(LEFT(OFFSET($E$7,$H$13*($J2171-1),0),MAX(ISNUMBER(VALUE(MID(OFFSET($E$7,$H$13*($J2171-1),0),{1,2,3,4,5,6,7,8,9},1)))*{1,2,3,4,5,6,7,8,9}))))</f>
        <v/>
      </c>
      <c r="N2171" s="90" t="str">
        <f t="shared" ca="1" si="464"/>
        <v/>
      </c>
      <c r="O2171" s="91" t="str">
        <f t="shared" si="471"/>
        <v/>
      </c>
      <c r="P2171" s="91" t="str">
        <f t="shared" si="472"/>
        <v/>
      </c>
      <c r="Q2171" s="92" t="str">
        <f t="shared" si="467"/>
        <v/>
      </c>
      <c r="R2171" s="92" t="str">
        <f t="shared" si="473"/>
        <v/>
      </c>
      <c r="S2171" s="92" t="str">
        <f t="shared" si="474"/>
        <v/>
      </c>
      <c r="T2171" s="92" t="str">
        <f t="shared" si="475"/>
        <v/>
      </c>
      <c r="U2171" s="94" t="str">
        <f t="shared" si="468"/>
        <v/>
      </c>
      <c r="V2171" s="95" t="str">
        <f t="shared" si="469"/>
        <v/>
      </c>
      <c r="W2171" s="95" t="str">
        <f t="shared" si="476"/>
        <v/>
      </c>
      <c r="X2171" s="96" t="str">
        <f t="shared" si="477"/>
        <v/>
      </c>
    </row>
    <row r="2172" spans="1:24" ht="14.4" x14ac:dyDescent="0.3">
      <c r="A2172" s="13"/>
      <c r="B2172" s="13"/>
      <c r="C2172" s="13"/>
      <c r="D2172" s="10"/>
      <c r="E2172" s="66"/>
      <c r="J2172" s="88" t="str">
        <f t="shared" si="465"/>
        <v/>
      </c>
      <c r="K2172" s="89" t="str">
        <f t="shared" ca="1" si="466"/>
        <v/>
      </c>
      <c r="L2172" s="88" t="str">
        <f t="shared" si="470"/>
        <v/>
      </c>
      <c r="M2172" s="90" t="str">
        <f ca="1">IF(J2172="","",VALUE(LEFT(OFFSET($E$7,$H$13*($J2172-1),0),MAX(ISNUMBER(VALUE(MID(OFFSET($E$7,$H$13*($J2172-1),0),{1,2,3,4,5,6,7,8,9},1)))*{1,2,3,4,5,6,7,8,9}))))</f>
        <v/>
      </c>
      <c r="N2172" s="90" t="str">
        <f t="shared" ca="1" si="464"/>
        <v/>
      </c>
      <c r="O2172" s="91" t="str">
        <f t="shared" si="471"/>
        <v/>
      </c>
      <c r="P2172" s="91" t="str">
        <f t="shared" si="472"/>
        <v/>
      </c>
      <c r="Q2172" s="92" t="str">
        <f t="shared" si="467"/>
        <v/>
      </c>
      <c r="R2172" s="92" t="str">
        <f t="shared" si="473"/>
        <v/>
      </c>
      <c r="S2172" s="92" t="str">
        <f t="shared" si="474"/>
        <v/>
      </c>
      <c r="T2172" s="92" t="str">
        <f t="shared" si="475"/>
        <v/>
      </c>
      <c r="U2172" s="94" t="str">
        <f t="shared" si="468"/>
        <v/>
      </c>
      <c r="V2172" s="95" t="str">
        <f t="shared" si="469"/>
        <v/>
      </c>
      <c r="W2172" s="95" t="str">
        <f t="shared" si="476"/>
        <v/>
      </c>
      <c r="X2172" s="96" t="str">
        <f t="shared" si="477"/>
        <v/>
      </c>
    </row>
    <row r="2173" spans="1:24" ht="14.4" x14ac:dyDescent="0.3">
      <c r="A2173" s="13"/>
      <c r="B2173" s="13"/>
      <c r="C2173" s="13"/>
      <c r="D2173" s="10"/>
      <c r="E2173" s="66"/>
      <c r="J2173" s="88" t="str">
        <f t="shared" si="465"/>
        <v/>
      </c>
      <c r="K2173" s="89" t="str">
        <f t="shared" ca="1" si="466"/>
        <v/>
      </c>
      <c r="L2173" s="88" t="str">
        <f t="shared" si="470"/>
        <v/>
      </c>
      <c r="M2173" s="90" t="str">
        <f ca="1">IF(J2173="","",VALUE(LEFT(OFFSET($E$7,$H$13*($J2173-1),0),MAX(ISNUMBER(VALUE(MID(OFFSET($E$7,$H$13*($J2173-1),0),{1,2,3,4,5,6,7,8,9},1)))*{1,2,3,4,5,6,7,8,9}))))</f>
        <v/>
      </c>
      <c r="N2173" s="90" t="str">
        <f t="shared" ca="1" si="464"/>
        <v/>
      </c>
      <c r="O2173" s="91" t="str">
        <f t="shared" si="471"/>
        <v/>
      </c>
      <c r="P2173" s="91" t="str">
        <f t="shared" si="472"/>
        <v/>
      </c>
      <c r="Q2173" s="92" t="str">
        <f t="shared" si="467"/>
        <v/>
      </c>
      <c r="R2173" s="92" t="str">
        <f t="shared" si="473"/>
        <v/>
      </c>
      <c r="S2173" s="92" t="str">
        <f t="shared" si="474"/>
        <v/>
      </c>
      <c r="T2173" s="92" t="str">
        <f t="shared" si="475"/>
        <v/>
      </c>
      <c r="U2173" s="94" t="str">
        <f t="shared" si="468"/>
        <v/>
      </c>
      <c r="V2173" s="95" t="str">
        <f t="shared" si="469"/>
        <v/>
      </c>
      <c r="W2173" s="95" t="str">
        <f t="shared" si="476"/>
        <v/>
      </c>
      <c r="X2173" s="96" t="str">
        <f t="shared" si="477"/>
        <v/>
      </c>
    </row>
    <row r="2174" spans="1:24" ht="14.4" x14ac:dyDescent="0.3">
      <c r="A2174" s="13"/>
      <c r="B2174" s="13"/>
      <c r="C2174" s="13"/>
      <c r="D2174" s="10"/>
      <c r="E2174" s="66"/>
      <c r="J2174" s="88" t="str">
        <f t="shared" si="465"/>
        <v/>
      </c>
      <c r="K2174" s="89" t="str">
        <f t="shared" ca="1" si="466"/>
        <v/>
      </c>
      <c r="L2174" s="88" t="str">
        <f t="shared" si="470"/>
        <v/>
      </c>
      <c r="M2174" s="90" t="str">
        <f ca="1">IF(J2174="","",VALUE(LEFT(OFFSET($E$7,$H$13*($J2174-1),0),MAX(ISNUMBER(VALUE(MID(OFFSET($E$7,$H$13*($J2174-1),0),{1,2,3,4,5,6,7,8,9},1)))*{1,2,3,4,5,6,7,8,9}))))</f>
        <v/>
      </c>
      <c r="N2174" s="90" t="str">
        <f t="shared" ca="1" si="464"/>
        <v/>
      </c>
      <c r="O2174" s="91" t="str">
        <f t="shared" si="471"/>
        <v/>
      </c>
      <c r="P2174" s="91" t="str">
        <f t="shared" si="472"/>
        <v/>
      </c>
      <c r="Q2174" s="92" t="str">
        <f t="shared" si="467"/>
        <v/>
      </c>
      <c r="R2174" s="92" t="str">
        <f t="shared" si="473"/>
        <v/>
      </c>
      <c r="S2174" s="92" t="str">
        <f t="shared" si="474"/>
        <v/>
      </c>
      <c r="T2174" s="92" t="str">
        <f t="shared" si="475"/>
        <v/>
      </c>
      <c r="U2174" s="94" t="str">
        <f t="shared" si="468"/>
        <v/>
      </c>
      <c r="V2174" s="95" t="str">
        <f t="shared" si="469"/>
        <v/>
      </c>
      <c r="W2174" s="95" t="str">
        <f t="shared" si="476"/>
        <v/>
      </c>
      <c r="X2174" s="96" t="str">
        <f t="shared" si="477"/>
        <v/>
      </c>
    </row>
    <row r="2175" spans="1:24" ht="14.4" x14ac:dyDescent="0.3">
      <c r="A2175" s="13"/>
      <c r="B2175" s="13"/>
      <c r="C2175" s="13"/>
      <c r="D2175" s="10"/>
      <c r="E2175" s="66"/>
      <c r="J2175" s="88" t="str">
        <f t="shared" si="465"/>
        <v/>
      </c>
      <c r="K2175" s="89" t="str">
        <f t="shared" ca="1" si="466"/>
        <v/>
      </c>
      <c r="L2175" s="88" t="str">
        <f t="shared" si="470"/>
        <v/>
      </c>
      <c r="M2175" s="90" t="str">
        <f ca="1">IF(J2175="","",VALUE(LEFT(OFFSET($E$7,$H$13*($J2175-1),0),MAX(ISNUMBER(VALUE(MID(OFFSET($E$7,$H$13*($J2175-1),0),{1,2,3,4,5,6,7,8,9},1)))*{1,2,3,4,5,6,7,8,9}))))</f>
        <v/>
      </c>
      <c r="N2175" s="90" t="str">
        <f t="shared" ca="1" si="464"/>
        <v/>
      </c>
      <c r="O2175" s="91" t="str">
        <f t="shared" si="471"/>
        <v/>
      </c>
      <c r="P2175" s="91" t="str">
        <f t="shared" si="472"/>
        <v/>
      </c>
      <c r="Q2175" s="92" t="str">
        <f t="shared" si="467"/>
        <v/>
      </c>
      <c r="R2175" s="92" t="str">
        <f t="shared" si="473"/>
        <v/>
      </c>
      <c r="S2175" s="92" t="str">
        <f t="shared" si="474"/>
        <v/>
      </c>
      <c r="T2175" s="92" t="str">
        <f t="shared" si="475"/>
        <v/>
      </c>
      <c r="U2175" s="94" t="str">
        <f t="shared" si="468"/>
        <v/>
      </c>
      <c r="V2175" s="95" t="str">
        <f t="shared" si="469"/>
        <v/>
      </c>
      <c r="W2175" s="95" t="str">
        <f t="shared" si="476"/>
        <v/>
      </c>
      <c r="X2175" s="96" t="str">
        <f t="shared" si="477"/>
        <v/>
      </c>
    </row>
    <row r="2176" spans="1:24" ht="14.4" x14ac:dyDescent="0.3">
      <c r="A2176" s="13"/>
      <c r="B2176" s="13"/>
      <c r="C2176" s="13"/>
      <c r="D2176" s="10"/>
      <c r="E2176" s="66"/>
      <c r="J2176" s="88" t="str">
        <f t="shared" si="465"/>
        <v/>
      </c>
      <c r="K2176" s="89" t="str">
        <f t="shared" ca="1" si="466"/>
        <v/>
      </c>
      <c r="L2176" s="88" t="str">
        <f t="shared" si="470"/>
        <v/>
      </c>
      <c r="M2176" s="90" t="str">
        <f ca="1">IF(J2176="","",VALUE(LEFT(OFFSET($E$7,$H$13*($J2176-1),0),MAX(ISNUMBER(VALUE(MID(OFFSET($E$7,$H$13*($J2176-1),0),{1,2,3,4,5,6,7,8,9},1)))*{1,2,3,4,5,6,7,8,9}))))</f>
        <v/>
      </c>
      <c r="N2176" s="90" t="str">
        <f t="shared" ca="1" si="464"/>
        <v/>
      </c>
      <c r="O2176" s="91" t="str">
        <f t="shared" si="471"/>
        <v/>
      </c>
      <c r="P2176" s="91" t="str">
        <f t="shared" si="472"/>
        <v/>
      </c>
      <c r="Q2176" s="92" t="str">
        <f t="shared" si="467"/>
        <v/>
      </c>
      <c r="R2176" s="92" t="str">
        <f t="shared" si="473"/>
        <v/>
      </c>
      <c r="S2176" s="92" t="str">
        <f t="shared" si="474"/>
        <v/>
      </c>
      <c r="T2176" s="92" t="str">
        <f t="shared" si="475"/>
        <v/>
      </c>
      <c r="U2176" s="94" t="str">
        <f t="shared" si="468"/>
        <v/>
      </c>
      <c r="V2176" s="95" t="str">
        <f t="shared" si="469"/>
        <v/>
      </c>
      <c r="W2176" s="95" t="str">
        <f t="shared" si="476"/>
        <v/>
      </c>
      <c r="X2176" s="96" t="str">
        <f t="shared" si="477"/>
        <v/>
      </c>
    </row>
    <row r="2177" spans="1:24" ht="14.4" x14ac:dyDescent="0.3">
      <c r="A2177" s="13"/>
      <c r="B2177" s="13"/>
      <c r="C2177" s="13"/>
      <c r="D2177" s="10"/>
      <c r="E2177" s="66"/>
      <c r="J2177" s="88" t="str">
        <f t="shared" si="465"/>
        <v/>
      </c>
      <c r="K2177" s="89" t="str">
        <f t="shared" ca="1" si="466"/>
        <v/>
      </c>
      <c r="L2177" s="88" t="str">
        <f t="shared" si="470"/>
        <v/>
      </c>
      <c r="M2177" s="90" t="str">
        <f ca="1">IF(J2177="","",VALUE(LEFT(OFFSET($E$7,$H$13*($J2177-1),0),MAX(ISNUMBER(VALUE(MID(OFFSET($E$7,$H$13*($J2177-1),0),{1,2,3,4,5,6,7,8,9},1)))*{1,2,3,4,5,6,7,8,9}))))</f>
        <v/>
      </c>
      <c r="N2177" s="90" t="str">
        <f t="shared" ca="1" si="464"/>
        <v/>
      </c>
      <c r="O2177" s="91" t="str">
        <f t="shared" si="471"/>
        <v/>
      </c>
      <c r="P2177" s="91" t="str">
        <f t="shared" si="472"/>
        <v/>
      </c>
      <c r="Q2177" s="92" t="str">
        <f t="shared" si="467"/>
        <v/>
      </c>
      <c r="R2177" s="92" t="str">
        <f t="shared" si="473"/>
        <v/>
      </c>
      <c r="S2177" s="92" t="str">
        <f t="shared" si="474"/>
        <v/>
      </c>
      <c r="T2177" s="92" t="str">
        <f t="shared" si="475"/>
        <v/>
      </c>
      <c r="U2177" s="94" t="str">
        <f t="shared" si="468"/>
        <v/>
      </c>
      <c r="V2177" s="95" t="str">
        <f t="shared" si="469"/>
        <v/>
      </c>
      <c r="W2177" s="95" t="str">
        <f t="shared" si="476"/>
        <v/>
      </c>
      <c r="X2177" s="96" t="str">
        <f t="shared" si="477"/>
        <v/>
      </c>
    </row>
    <row r="2178" spans="1:24" ht="14.4" x14ac:dyDescent="0.3">
      <c r="A2178" s="13"/>
      <c r="B2178" s="13"/>
      <c r="C2178" s="13"/>
      <c r="D2178" s="10"/>
      <c r="E2178" s="66"/>
      <c r="J2178" s="88" t="str">
        <f t="shared" si="465"/>
        <v/>
      </c>
      <c r="K2178" s="89" t="str">
        <f t="shared" ca="1" si="466"/>
        <v/>
      </c>
      <c r="L2178" s="88" t="str">
        <f t="shared" si="470"/>
        <v/>
      </c>
      <c r="M2178" s="90" t="str">
        <f ca="1">IF(J2178="","",VALUE(LEFT(OFFSET($E$7,$H$13*($J2178-1),0),MAX(ISNUMBER(VALUE(MID(OFFSET($E$7,$H$13*($J2178-1),0),{1,2,3,4,5,6,7,8,9},1)))*{1,2,3,4,5,6,7,8,9}))))</f>
        <v/>
      </c>
      <c r="N2178" s="90" t="str">
        <f t="shared" ca="1" si="464"/>
        <v/>
      </c>
      <c r="O2178" s="91" t="str">
        <f t="shared" si="471"/>
        <v/>
      </c>
      <c r="P2178" s="91" t="str">
        <f t="shared" si="472"/>
        <v/>
      </c>
      <c r="Q2178" s="92" t="str">
        <f t="shared" si="467"/>
        <v/>
      </c>
      <c r="R2178" s="92" t="str">
        <f t="shared" si="473"/>
        <v/>
      </c>
      <c r="S2178" s="92" t="str">
        <f t="shared" si="474"/>
        <v/>
      </c>
      <c r="T2178" s="92" t="str">
        <f t="shared" si="475"/>
        <v/>
      </c>
      <c r="U2178" s="94" t="str">
        <f t="shared" si="468"/>
        <v/>
      </c>
      <c r="V2178" s="95" t="str">
        <f t="shared" si="469"/>
        <v/>
      </c>
      <c r="W2178" s="95" t="str">
        <f t="shared" si="476"/>
        <v/>
      </c>
      <c r="X2178" s="96" t="str">
        <f t="shared" si="477"/>
        <v/>
      </c>
    </row>
    <row r="2179" spans="1:24" ht="14.4" x14ac:dyDescent="0.3">
      <c r="A2179" s="13"/>
      <c r="B2179" s="13"/>
      <c r="C2179" s="13"/>
      <c r="D2179" s="10"/>
      <c r="E2179" s="66"/>
      <c r="J2179" s="88" t="str">
        <f t="shared" si="465"/>
        <v/>
      </c>
      <c r="K2179" s="89" t="str">
        <f t="shared" ca="1" si="466"/>
        <v/>
      </c>
      <c r="L2179" s="88" t="str">
        <f t="shared" si="470"/>
        <v/>
      </c>
      <c r="M2179" s="90" t="str">
        <f ca="1">IF(J2179="","",VALUE(LEFT(OFFSET($E$7,$H$13*($J2179-1),0),MAX(ISNUMBER(VALUE(MID(OFFSET($E$7,$H$13*($J2179-1),0),{1,2,3,4,5,6,7,8,9},1)))*{1,2,3,4,5,6,7,8,9}))))</f>
        <v/>
      </c>
      <c r="N2179" s="90" t="str">
        <f t="shared" ca="1" si="464"/>
        <v/>
      </c>
      <c r="O2179" s="91" t="str">
        <f t="shared" si="471"/>
        <v/>
      </c>
      <c r="P2179" s="91" t="str">
        <f t="shared" si="472"/>
        <v/>
      </c>
      <c r="Q2179" s="92" t="str">
        <f t="shared" si="467"/>
        <v/>
      </c>
      <c r="R2179" s="92" t="str">
        <f t="shared" si="473"/>
        <v/>
      </c>
      <c r="S2179" s="92" t="str">
        <f t="shared" si="474"/>
        <v/>
      </c>
      <c r="T2179" s="92" t="str">
        <f t="shared" si="475"/>
        <v/>
      </c>
      <c r="U2179" s="94" t="str">
        <f t="shared" si="468"/>
        <v/>
      </c>
      <c r="V2179" s="95" t="str">
        <f t="shared" si="469"/>
        <v/>
      </c>
      <c r="W2179" s="95" t="str">
        <f t="shared" si="476"/>
        <v/>
      </c>
      <c r="X2179" s="96" t="str">
        <f t="shared" si="477"/>
        <v/>
      </c>
    </row>
    <row r="2180" spans="1:24" ht="14.4" x14ac:dyDescent="0.3">
      <c r="A2180" s="13"/>
      <c r="B2180" s="13"/>
      <c r="C2180" s="13"/>
      <c r="D2180" s="10"/>
      <c r="E2180" s="66"/>
      <c r="J2180" s="88" t="str">
        <f t="shared" si="465"/>
        <v/>
      </c>
      <c r="K2180" s="89" t="str">
        <f t="shared" ca="1" si="466"/>
        <v/>
      </c>
      <c r="L2180" s="88" t="str">
        <f t="shared" si="470"/>
        <v/>
      </c>
      <c r="M2180" s="90" t="str">
        <f ca="1">IF(J2180="","",VALUE(LEFT(OFFSET($E$7,$H$13*($J2180-1),0),MAX(ISNUMBER(VALUE(MID(OFFSET($E$7,$H$13*($J2180-1),0),{1,2,3,4,5,6,7,8,9},1)))*{1,2,3,4,5,6,7,8,9}))))</f>
        <v/>
      </c>
      <c r="N2180" s="90" t="str">
        <f t="shared" ca="1" si="464"/>
        <v/>
      </c>
      <c r="O2180" s="91" t="str">
        <f t="shared" si="471"/>
        <v/>
      </c>
      <c r="P2180" s="91" t="str">
        <f t="shared" si="472"/>
        <v/>
      </c>
      <c r="Q2180" s="92" t="str">
        <f t="shared" si="467"/>
        <v/>
      </c>
      <c r="R2180" s="92" t="str">
        <f t="shared" si="473"/>
        <v/>
      </c>
      <c r="S2180" s="92" t="str">
        <f t="shared" si="474"/>
        <v/>
      </c>
      <c r="T2180" s="92" t="str">
        <f t="shared" si="475"/>
        <v/>
      </c>
      <c r="U2180" s="94" t="str">
        <f t="shared" si="468"/>
        <v/>
      </c>
      <c r="V2180" s="95" t="str">
        <f t="shared" si="469"/>
        <v/>
      </c>
      <c r="W2180" s="95" t="str">
        <f t="shared" si="476"/>
        <v/>
      </c>
      <c r="X2180" s="96" t="str">
        <f t="shared" si="477"/>
        <v/>
      </c>
    </row>
    <row r="2181" spans="1:24" ht="14.4" x14ac:dyDescent="0.3">
      <c r="A2181" s="13"/>
      <c r="B2181" s="13"/>
      <c r="C2181" s="13"/>
      <c r="D2181" s="10"/>
      <c r="E2181" s="66"/>
      <c r="J2181" s="88" t="str">
        <f t="shared" si="465"/>
        <v/>
      </c>
      <c r="K2181" s="89" t="str">
        <f t="shared" ca="1" si="466"/>
        <v/>
      </c>
      <c r="L2181" s="88" t="str">
        <f t="shared" si="470"/>
        <v/>
      </c>
      <c r="M2181" s="90" t="str">
        <f ca="1">IF(J2181="","",VALUE(LEFT(OFFSET($E$7,$H$13*($J2181-1),0),MAX(ISNUMBER(VALUE(MID(OFFSET($E$7,$H$13*($J2181-1),0),{1,2,3,4,5,6,7,8,9},1)))*{1,2,3,4,5,6,7,8,9}))))</f>
        <v/>
      </c>
      <c r="N2181" s="90" t="str">
        <f t="shared" ca="1" si="464"/>
        <v/>
      </c>
      <c r="O2181" s="91" t="str">
        <f t="shared" si="471"/>
        <v/>
      </c>
      <c r="P2181" s="91" t="str">
        <f t="shared" si="472"/>
        <v/>
      </c>
      <c r="Q2181" s="92" t="str">
        <f t="shared" si="467"/>
        <v/>
      </c>
      <c r="R2181" s="92" t="str">
        <f t="shared" si="473"/>
        <v/>
      </c>
      <c r="S2181" s="92" t="str">
        <f t="shared" si="474"/>
        <v/>
      </c>
      <c r="T2181" s="92" t="str">
        <f t="shared" si="475"/>
        <v/>
      </c>
      <c r="U2181" s="94" t="str">
        <f t="shared" si="468"/>
        <v/>
      </c>
      <c r="V2181" s="95" t="str">
        <f t="shared" si="469"/>
        <v/>
      </c>
      <c r="W2181" s="95" t="str">
        <f t="shared" si="476"/>
        <v/>
      </c>
      <c r="X2181" s="96" t="str">
        <f t="shared" si="477"/>
        <v/>
      </c>
    </row>
    <row r="2182" spans="1:24" ht="14.4" x14ac:dyDescent="0.3">
      <c r="A2182" s="13"/>
      <c r="B2182" s="13"/>
      <c r="C2182" s="13"/>
      <c r="D2182" s="10"/>
      <c r="E2182" s="66"/>
      <c r="J2182" s="88" t="str">
        <f t="shared" si="465"/>
        <v/>
      </c>
      <c r="K2182" s="89" t="str">
        <f t="shared" ca="1" si="466"/>
        <v/>
      </c>
      <c r="L2182" s="88" t="str">
        <f t="shared" si="470"/>
        <v/>
      </c>
      <c r="M2182" s="90" t="str">
        <f ca="1">IF(J2182="","",VALUE(LEFT(OFFSET($E$7,$H$13*($J2182-1),0),MAX(ISNUMBER(VALUE(MID(OFFSET($E$7,$H$13*($J2182-1),0),{1,2,3,4,5,6,7,8,9},1)))*{1,2,3,4,5,6,7,8,9}))))</f>
        <v/>
      </c>
      <c r="N2182" s="90" t="str">
        <f t="shared" ca="1" si="464"/>
        <v/>
      </c>
      <c r="O2182" s="91" t="str">
        <f t="shared" si="471"/>
        <v/>
      </c>
      <c r="P2182" s="91" t="str">
        <f t="shared" si="472"/>
        <v/>
      </c>
      <c r="Q2182" s="92" t="str">
        <f t="shared" si="467"/>
        <v/>
      </c>
      <c r="R2182" s="92" t="str">
        <f t="shared" si="473"/>
        <v/>
      </c>
      <c r="S2182" s="92" t="str">
        <f t="shared" si="474"/>
        <v/>
      </c>
      <c r="T2182" s="92" t="str">
        <f t="shared" si="475"/>
        <v/>
      </c>
      <c r="U2182" s="94" t="str">
        <f t="shared" si="468"/>
        <v/>
      </c>
      <c r="V2182" s="95" t="str">
        <f t="shared" si="469"/>
        <v/>
      </c>
      <c r="W2182" s="95" t="str">
        <f t="shared" si="476"/>
        <v/>
      </c>
      <c r="X2182" s="96" t="str">
        <f t="shared" si="477"/>
        <v/>
      </c>
    </row>
    <row r="2183" spans="1:24" ht="14.4" x14ac:dyDescent="0.3">
      <c r="A2183" s="13"/>
      <c r="B2183" s="13"/>
      <c r="C2183" s="13"/>
      <c r="D2183" s="10"/>
      <c r="E2183" s="66"/>
      <c r="J2183" s="88" t="str">
        <f t="shared" si="465"/>
        <v/>
      </c>
      <c r="K2183" s="89" t="str">
        <f t="shared" ca="1" si="466"/>
        <v/>
      </c>
      <c r="L2183" s="88" t="str">
        <f t="shared" si="470"/>
        <v/>
      </c>
      <c r="M2183" s="90" t="str">
        <f ca="1">IF(J2183="","",VALUE(LEFT(OFFSET($E$7,$H$13*($J2183-1),0),MAX(ISNUMBER(VALUE(MID(OFFSET($E$7,$H$13*($J2183-1),0),{1,2,3,4,5,6,7,8,9},1)))*{1,2,3,4,5,6,7,8,9}))))</f>
        <v/>
      </c>
      <c r="N2183" s="90" t="str">
        <f t="shared" ref="N2183:N2246" ca="1" si="478">IF(M2183="","",CONVERT(M2183,LEFT(Temp_unit,1),"C"))</f>
        <v/>
      </c>
      <c r="O2183" s="91" t="str">
        <f t="shared" si="471"/>
        <v/>
      </c>
      <c r="P2183" s="91" t="str">
        <f t="shared" si="472"/>
        <v/>
      </c>
      <c r="Q2183" s="92" t="str">
        <f t="shared" si="467"/>
        <v/>
      </c>
      <c r="R2183" s="92" t="str">
        <f t="shared" si="473"/>
        <v/>
      </c>
      <c r="S2183" s="92" t="str">
        <f t="shared" si="474"/>
        <v/>
      </c>
      <c r="T2183" s="92" t="str">
        <f t="shared" si="475"/>
        <v/>
      </c>
      <c r="U2183" s="94" t="str">
        <f t="shared" si="468"/>
        <v/>
      </c>
      <c r="V2183" s="95" t="str">
        <f t="shared" si="469"/>
        <v/>
      </c>
      <c r="W2183" s="95" t="str">
        <f t="shared" si="476"/>
        <v/>
      </c>
      <c r="X2183" s="96" t="str">
        <f t="shared" si="477"/>
        <v/>
      </c>
    </row>
    <row r="2184" spans="1:24" ht="14.4" x14ac:dyDescent="0.3">
      <c r="A2184" s="13"/>
      <c r="B2184" s="13"/>
      <c r="C2184" s="13"/>
      <c r="D2184" s="10"/>
      <c r="E2184" s="66"/>
      <c r="J2184" s="88" t="str">
        <f t="shared" ref="J2184:J2247" si="479">IF(J2183="","",IF(J2183+1&gt;$H$8/$H$13,"",J2183+1))</f>
        <v/>
      </c>
      <c r="K2184" s="89" t="str">
        <f t="shared" ref="K2184:K2247" ca="1" si="480">IF(J2184="","",OFFSET($D$7,$H$13*($J2184-1),0))</f>
        <v/>
      </c>
      <c r="L2184" s="88" t="str">
        <f t="shared" si="470"/>
        <v/>
      </c>
      <c r="M2184" s="90" t="str">
        <f ca="1">IF(J2184="","",VALUE(LEFT(OFFSET($E$7,$H$13*($J2184-1),0),MAX(ISNUMBER(VALUE(MID(OFFSET($E$7,$H$13*($J2184-1),0),{1,2,3,4,5,6,7,8,9},1)))*{1,2,3,4,5,6,7,8,9}))))</f>
        <v/>
      </c>
      <c r="N2184" s="90" t="str">
        <f t="shared" ca="1" si="478"/>
        <v/>
      </c>
      <c r="O2184" s="91" t="str">
        <f t="shared" si="471"/>
        <v/>
      </c>
      <c r="P2184" s="91" t="str">
        <f t="shared" si="472"/>
        <v/>
      </c>
      <c r="Q2184" s="92" t="str">
        <f t="shared" ref="Q2184:Q2247" si="481">IF(J2184="","",IF(N2184&lt;Temp_min,0,N2184*M_a+M_b))</f>
        <v/>
      </c>
      <c r="R2184" s="92" t="str">
        <f t="shared" si="473"/>
        <v/>
      </c>
      <c r="S2184" s="92" t="str">
        <f t="shared" si="474"/>
        <v/>
      </c>
      <c r="T2184" s="92" t="str">
        <f t="shared" si="475"/>
        <v/>
      </c>
      <c r="U2184" s="94" t="str">
        <f t="shared" ref="U2184:U2247" si="482">IF(J2184="","",MIN(U2183+T2184,M_maxlcfu))</f>
        <v/>
      </c>
      <c r="V2184" s="95" t="str">
        <f t="shared" ref="V2184:V2247" si="483">IF(J2184="","",IF(N2184&lt;Temp_min,0,((N2184-M_tmin)/(Pref_temp-M_tmin))^2))</f>
        <v/>
      </c>
      <c r="W2184" s="95" t="str">
        <f t="shared" si="476"/>
        <v/>
      </c>
      <c r="X2184" s="96" t="str">
        <f t="shared" si="477"/>
        <v/>
      </c>
    </row>
    <row r="2185" spans="1:24" ht="14.4" x14ac:dyDescent="0.3">
      <c r="A2185" s="13"/>
      <c r="B2185" s="13"/>
      <c r="C2185" s="13"/>
      <c r="D2185" s="10"/>
      <c r="E2185" s="66"/>
      <c r="J2185" s="88" t="str">
        <f t="shared" si="479"/>
        <v/>
      </c>
      <c r="K2185" s="89" t="str">
        <f t="shared" ca="1" si="480"/>
        <v/>
      </c>
      <c r="L2185" s="88" t="str">
        <f t="shared" ref="L2185:L2248" si="484">IF(J2185="","",K2185-K2184)</f>
        <v/>
      </c>
      <c r="M2185" s="90" t="str">
        <f ca="1">IF(J2185="","",VALUE(LEFT(OFFSET($E$7,$H$13*($J2185-1),0),MAX(ISNUMBER(VALUE(MID(OFFSET($E$7,$H$13*($J2185-1),0),{1,2,3,4,5,6,7,8,9},1)))*{1,2,3,4,5,6,7,8,9}))))</f>
        <v/>
      </c>
      <c r="N2185" s="90" t="str">
        <f t="shared" ca="1" si="478"/>
        <v/>
      </c>
      <c r="O2185" s="91" t="str">
        <f t="shared" ref="O2185:O2248" si="485">IF(J2185="","",$K2185-$K$7)</f>
        <v/>
      </c>
      <c r="P2185" s="91" t="str">
        <f t="shared" ref="P2185:P2248" si="486">IF(J2185="","",P2184+L2185*N2185)</f>
        <v/>
      </c>
      <c r="Q2185" s="92" t="str">
        <f t="shared" si="481"/>
        <v/>
      </c>
      <c r="R2185" s="92" t="str">
        <f t="shared" ref="R2185:R2248" si="487">IF(J2185="","",Q2185^2)</f>
        <v/>
      </c>
      <c r="S2185" s="92" t="str">
        <f t="shared" ref="S2185:S2248" si="488">IF(J2185="","",R2185/2.301)</f>
        <v/>
      </c>
      <c r="T2185" s="92" t="str">
        <f t="shared" ref="T2185:T2248" si="489">IF(J2185="","",S2185*24*(K2185-K2184))</f>
        <v/>
      </c>
      <c r="U2185" s="94" t="str">
        <f t="shared" si="482"/>
        <v/>
      </c>
      <c r="V2185" s="95" t="str">
        <f t="shared" si="483"/>
        <v/>
      </c>
      <c r="W2185" s="95" t="str">
        <f t="shared" ref="W2185:W2248" si="490">IF(J2185="","",V2185*(K2185-K2184))</f>
        <v/>
      </c>
      <c r="X2185" s="96" t="str">
        <f t="shared" ref="X2185:X2248" si="491">IF(J2185="","",X2184-W2185)</f>
        <v/>
      </c>
    </row>
    <row r="2186" spans="1:24" ht="14.4" x14ac:dyDescent="0.3">
      <c r="A2186" s="13"/>
      <c r="B2186" s="13"/>
      <c r="C2186" s="13"/>
      <c r="D2186" s="10"/>
      <c r="E2186" s="66"/>
      <c r="J2186" s="88" t="str">
        <f t="shared" si="479"/>
        <v/>
      </c>
      <c r="K2186" s="89" t="str">
        <f t="shared" ca="1" si="480"/>
        <v/>
      </c>
      <c r="L2186" s="88" t="str">
        <f t="shared" si="484"/>
        <v/>
      </c>
      <c r="M2186" s="90" t="str">
        <f ca="1">IF(J2186="","",VALUE(LEFT(OFFSET($E$7,$H$13*($J2186-1),0),MAX(ISNUMBER(VALUE(MID(OFFSET($E$7,$H$13*($J2186-1),0),{1,2,3,4,5,6,7,8,9},1)))*{1,2,3,4,5,6,7,8,9}))))</f>
        <v/>
      </c>
      <c r="N2186" s="90" t="str">
        <f t="shared" ca="1" si="478"/>
        <v/>
      </c>
      <c r="O2186" s="91" t="str">
        <f t="shared" si="485"/>
        <v/>
      </c>
      <c r="P2186" s="91" t="str">
        <f t="shared" si="486"/>
        <v/>
      </c>
      <c r="Q2186" s="92" t="str">
        <f t="shared" si="481"/>
        <v/>
      </c>
      <c r="R2186" s="92" t="str">
        <f t="shared" si="487"/>
        <v/>
      </c>
      <c r="S2186" s="92" t="str">
        <f t="shared" si="488"/>
        <v/>
      </c>
      <c r="T2186" s="92" t="str">
        <f t="shared" si="489"/>
        <v/>
      </c>
      <c r="U2186" s="94" t="str">
        <f t="shared" si="482"/>
        <v/>
      </c>
      <c r="V2186" s="95" t="str">
        <f t="shared" si="483"/>
        <v/>
      </c>
      <c r="W2186" s="95" t="str">
        <f t="shared" si="490"/>
        <v/>
      </c>
      <c r="X2186" s="96" t="str">
        <f t="shared" si="491"/>
        <v/>
      </c>
    </row>
    <row r="2187" spans="1:24" ht="14.4" x14ac:dyDescent="0.3">
      <c r="A2187" s="13"/>
      <c r="B2187" s="13"/>
      <c r="C2187" s="13"/>
      <c r="D2187" s="10"/>
      <c r="E2187" s="66"/>
      <c r="J2187" s="88" t="str">
        <f t="shared" si="479"/>
        <v/>
      </c>
      <c r="K2187" s="89" t="str">
        <f t="shared" ca="1" si="480"/>
        <v/>
      </c>
      <c r="L2187" s="88" t="str">
        <f t="shared" si="484"/>
        <v/>
      </c>
      <c r="M2187" s="90" t="str">
        <f ca="1">IF(J2187="","",VALUE(LEFT(OFFSET($E$7,$H$13*($J2187-1),0),MAX(ISNUMBER(VALUE(MID(OFFSET($E$7,$H$13*($J2187-1),0),{1,2,3,4,5,6,7,8,9},1)))*{1,2,3,4,5,6,7,8,9}))))</f>
        <v/>
      </c>
      <c r="N2187" s="90" t="str">
        <f t="shared" ca="1" si="478"/>
        <v/>
      </c>
      <c r="O2187" s="91" t="str">
        <f t="shared" si="485"/>
        <v/>
      </c>
      <c r="P2187" s="91" t="str">
        <f t="shared" si="486"/>
        <v/>
      </c>
      <c r="Q2187" s="92" t="str">
        <f t="shared" si="481"/>
        <v/>
      </c>
      <c r="R2187" s="92" t="str">
        <f t="shared" si="487"/>
        <v/>
      </c>
      <c r="S2187" s="92" t="str">
        <f t="shared" si="488"/>
        <v/>
      </c>
      <c r="T2187" s="92" t="str">
        <f t="shared" si="489"/>
        <v/>
      </c>
      <c r="U2187" s="94" t="str">
        <f t="shared" si="482"/>
        <v/>
      </c>
      <c r="V2187" s="95" t="str">
        <f t="shared" si="483"/>
        <v/>
      </c>
      <c r="W2187" s="95" t="str">
        <f t="shared" si="490"/>
        <v/>
      </c>
      <c r="X2187" s="96" t="str">
        <f t="shared" si="491"/>
        <v/>
      </c>
    </row>
    <row r="2188" spans="1:24" ht="14.4" x14ac:dyDescent="0.3">
      <c r="A2188" s="13"/>
      <c r="B2188" s="13"/>
      <c r="C2188" s="13"/>
      <c r="D2188" s="10"/>
      <c r="E2188" s="66"/>
      <c r="J2188" s="88" t="str">
        <f t="shared" si="479"/>
        <v/>
      </c>
      <c r="K2188" s="89" t="str">
        <f t="shared" ca="1" si="480"/>
        <v/>
      </c>
      <c r="L2188" s="88" t="str">
        <f t="shared" si="484"/>
        <v/>
      </c>
      <c r="M2188" s="90" t="str">
        <f ca="1">IF(J2188="","",VALUE(LEFT(OFFSET($E$7,$H$13*($J2188-1),0),MAX(ISNUMBER(VALUE(MID(OFFSET($E$7,$H$13*($J2188-1),0),{1,2,3,4,5,6,7,8,9},1)))*{1,2,3,4,5,6,7,8,9}))))</f>
        <v/>
      </c>
      <c r="N2188" s="90" t="str">
        <f t="shared" ca="1" si="478"/>
        <v/>
      </c>
      <c r="O2188" s="91" t="str">
        <f t="shared" si="485"/>
        <v/>
      </c>
      <c r="P2188" s="91" t="str">
        <f t="shared" si="486"/>
        <v/>
      </c>
      <c r="Q2188" s="92" t="str">
        <f t="shared" si="481"/>
        <v/>
      </c>
      <c r="R2188" s="92" t="str">
        <f t="shared" si="487"/>
        <v/>
      </c>
      <c r="S2188" s="92" t="str">
        <f t="shared" si="488"/>
        <v/>
      </c>
      <c r="T2188" s="92" t="str">
        <f t="shared" si="489"/>
        <v/>
      </c>
      <c r="U2188" s="94" t="str">
        <f t="shared" si="482"/>
        <v/>
      </c>
      <c r="V2188" s="95" t="str">
        <f t="shared" si="483"/>
        <v/>
      </c>
      <c r="W2188" s="95" t="str">
        <f t="shared" si="490"/>
        <v/>
      </c>
      <c r="X2188" s="96" t="str">
        <f t="shared" si="491"/>
        <v/>
      </c>
    </row>
    <row r="2189" spans="1:24" ht="14.4" x14ac:dyDescent="0.3">
      <c r="A2189" s="13"/>
      <c r="B2189" s="13"/>
      <c r="C2189" s="13"/>
      <c r="D2189" s="10"/>
      <c r="E2189" s="66"/>
      <c r="J2189" s="88" t="str">
        <f t="shared" si="479"/>
        <v/>
      </c>
      <c r="K2189" s="89" t="str">
        <f t="shared" ca="1" si="480"/>
        <v/>
      </c>
      <c r="L2189" s="88" t="str">
        <f t="shared" si="484"/>
        <v/>
      </c>
      <c r="M2189" s="90" t="str">
        <f ca="1">IF(J2189="","",VALUE(LEFT(OFFSET($E$7,$H$13*($J2189-1),0),MAX(ISNUMBER(VALUE(MID(OFFSET($E$7,$H$13*($J2189-1),0),{1,2,3,4,5,6,7,8,9},1)))*{1,2,3,4,5,6,7,8,9}))))</f>
        <v/>
      </c>
      <c r="N2189" s="90" t="str">
        <f t="shared" ca="1" si="478"/>
        <v/>
      </c>
      <c r="O2189" s="91" t="str">
        <f t="shared" si="485"/>
        <v/>
      </c>
      <c r="P2189" s="91" t="str">
        <f t="shared" si="486"/>
        <v/>
      </c>
      <c r="Q2189" s="92" t="str">
        <f t="shared" si="481"/>
        <v/>
      </c>
      <c r="R2189" s="92" t="str">
        <f t="shared" si="487"/>
        <v/>
      </c>
      <c r="S2189" s="92" t="str">
        <f t="shared" si="488"/>
        <v/>
      </c>
      <c r="T2189" s="92" t="str">
        <f t="shared" si="489"/>
        <v/>
      </c>
      <c r="U2189" s="94" t="str">
        <f t="shared" si="482"/>
        <v/>
      </c>
      <c r="V2189" s="95" t="str">
        <f t="shared" si="483"/>
        <v/>
      </c>
      <c r="W2189" s="95" t="str">
        <f t="shared" si="490"/>
        <v/>
      </c>
      <c r="X2189" s="96" t="str">
        <f t="shared" si="491"/>
        <v/>
      </c>
    </row>
    <row r="2190" spans="1:24" ht="14.4" x14ac:dyDescent="0.3">
      <c r="A2190" s="13"/>
      <c r="B2190" s="13"/>
      <c r="C2190" s="13"/>
      <c r="D2190" s="10"/>
      <c r="E2190" s="66"/>
      <c r="J2190" s="88" t="str">
        <f t="shared" si="479"/>
        <v/>
      </c>
      <c r="K2190" s="89" t="str">
        <f t="shared" ca="1" si="480"/>
        <v/>
      </c>
      <c r="L2190" s="88" t="str">
        <f t="shared" si="484"/>
        <v/>
      </c>
      <c r="M2190" s="90" t="str">
        <f ca="1">IF(J2190="","",VALUE(LEFT(OFFSET($E$7,$H$13*($J2190-1),0),MAX(ISNUMBER(VALUE(MID(OFFSET($E$7,$H$13*($J2190-1),0),{1,2,3,4,5,6,7,8,9},1)))*{1,2,3,4,5,6,7,8,9}))))</f>
        <v/>
      </c>
      <c r="N2190" s="90" t="str">
        <f t="shared" ca="1" si="478"/>
        <v/>
      </c>
      <c r="O2190" s="91" t="str">
        <f t="shared" si="485"/>
        <v/>
      </c>
      <c r="P2190" s="91" t="str">
        <f t="shared" si="486"/>
        <v/>
      </c>
      <c r="Q2190" s="92" t="str">
        <f t="shared" si="481"/>
        <v/>
      </c>
      <c r="R2190" s="92" t="str">
        <f t="shared" si="487"/>
        <v/>
      </c>
      <c r="S2190" s="92" t="str">
        <f t="shared" si="488"/>
        <v/>
      </c>
      <c r="T2190" s="92" t="str">
        <f t="shared" si="489"/>
        <v/>
      </c>
      <c r="U2190" s="94" t="str">
        <f t="shared" si="482"/>
        <v/>
      </c>
      <c r="V2190" s="95" t="str">
        <f t="shared" si="483"/>
        <v/>
      </c>
      <c r="W2190" s="95" t="str">
        <f t="shared" si="490"/>
        <v/>
      </c>
      <c r="X2190" s="96" t="str">
        <f t="shared" si="491"/>
        <v/>
      </c>
    </row>
    <row r="2191" spans="1:24" ht="14.4" x14ac:dyDescent="0.3">
      <c r="A2191" s="13"/>
      <c r="B2191" s="13"/>
      <c r="C2191" s="13"/>
      <c r="D2191" s="10"/>
      <c r="E2191" s="66"/>
      <c r="J2191" s="88" t="str">
        <f t="shared" si="479"/>
        <v/>
      </c>
      <c r="K2191" s="89" t="str">
        <f t="shared" ca="1" si="480"/>
        <v/>
      </c>
      <c r="L2191" s="88" t="str">
        <f t="shared" si="484"/>
        <v/>
      </c>
      <c r="M2191" s="90" t="str">
        <f ca="1">IF(J2191="","",VALUE(LEFT(OFFSET($E$7,$H$13*($J2191-1),0),MAX(ISNUMBER(VALUE(MID(OFFSET($E$7,$H$13*($J2191-1),0),{1,2,3,4,5,6,7,8,9},1)))*{1,2,3,4,5,6,7,8,9}))))</f>
        <v/>
      </c>
      <c r="N2191" s="90" t="str">
        <f t="shared" ca="1" si="478"/>
        <v/>
      </c>
      <c r="O2191" s="91" t="str">
        <f t="shared" si="485"/>
        <v/>
      </c>
      <c r="P2191" s="91" t="str">
        <f t="shared" si="486"/>
        <v/>
      </c>
      <c r="Q2191" s="92" t="str">
        <f t="shared" si="481"/>
        <v/>
      </c>
      <c r="R2191" s="92" t="str">
        <f t="shared" si="487"/>
        <v/>
      </c>
      <c r="S2191" s="92" t="str">
        <f t="shared" si="488"/>
        <v/>
      </c>
      <c r="T2191" s="92" t="str">
        <f t="shared" si="489"/>
        <v/>
      </c>
      <c r="U2191" s="94" t="str">
        <f t="shared" si="482"/>
        <v/>
      </c>
      <c r="V2191" s="95" t="str">
        <f t="shared" si="483"/>
        <v/>
      </c>
      <c r="W2191" s="95" t="str">
        <f t="shared" si="490"/>
        <v/>
      </c>
      <c r="X2191" s="96" t="str">
        <f t="shared" si="491"/>
        <v/>
      </c>
    </row>
    <row r="2192" spans="1:24" ht="14.4" x14ac:dyDescent="0.3">
      <c r="A2192" s="13"/>
      <c r="B2192" s="13"/>
      <c r="C2192" s="13"/>
      <c r="D2192" s="10"/>
      <c r="E2192" s="66"/>
      <c r="J2192" s="88" t="str">
        <f t="shared" si="479"/>
        <v/>
      </c>
      <c r="K2192" s="89" t="str">
        <f t="shared" ca="1" si="480"/>
        <v/>
      </c>
      <c r="L2192" s="88" t="str">
        <f t="shared" si="484"/>
        <v/>
      </c>
      <c r="M2192" s="90" t="str">
        <f ca="1">IF(J2192="","",VALUE(LEFT(OFFSET($E$7,$H$13*($J2192-1),0),MAX(ISNUMBER(VALUE(MID(OFFSET($E$7,$H$13*($J2192-1),0),{1,2,3,4,5,6,7,8,9},1)))*{1,2,3,4,5,6,7,8,9}))))</f>
        <v/>
      </c>
      <c r="N2192" s="90" t="str">
        <f t="shared" ca="1" si="478"/>
        <v/>
      </c>
      <c r="O2192" s="91" t="str">
        <f t="shared" si="485"/>
        <v/>
      </c>
      <c r="P2192" s="91" t="str">
        <f t="shared" si="486"/>
        <v/>
      </c>
      <c r="Q2192" s="92" t="str">
        <f t="shared" si="481"/>
        <v/>
      </c>
      <c r="R2192" s="92" t="str">
        <f t="shared" si="487"/>
        <v/>
      </c>
      <c r="S2192" s="92" t="str">
        <f t="shared" si="488"/>
        <v/>
      </c>
      <c r="T2192" s="92" t="str">
        <f t="shared" si="489"/>
        <v/>
      </c>
      <c r="U2192" s="94" t="str">
        <f t="shared" si="482"/>
        <v/>
      </c>
      <c r="V2192" s="95" t="str">
        <f t="shared" si="483"/>
        <v/>
      </c>
      <c r="W2192" s="95" t="str">
        <f t="shared" si="490"/>
        <v/>
      </c>
      <c r="X2192" s="96" t="str">
        <f t="shared" si="491"/>
        <v/>
      </c>
    </row>
    <row r="2193" spans="1:24" ht="14.4" x14ac:dyDescent="0.3">
      <c r="A2193" s="13"/>
      <c r="B2193" s="13"/>
      <c r="C2193" s="13"/>
      <c r="D2193" s="10"/>
      <c r="E2193" s="66"/>
      <c r="J2193" s="88" t="str">
        <f t="shared" si="479"/>
        <v/>
      </c>
      <c r="K2193" s="89" t="str">
        <f t="shared" ca="1" si="480"/>
        <v/>
      </c>
      <c r="L2193" s="88" t="str">
        <f t="shared" si="484"/>
        <v/>
      </c>
      <c r="M2193" s="90" t="str">
        <f ca="1">IF(J2193="","",VALUE(LEFT(OFFSET($E$7,$H$13*($J2193-1),0),MAX(ISNUMBER(VALUE(MID(OFFSET($E$7,$H$13*($J2193-1),0),{1,2,3,4,5,6,7,8,9},1)))*{1,2,3,4,5,6,7,8,9}))))</f>
        <v/>
      </c>
      <c r="N2193" s="90" t="str">
        <f t="shared" ca="1" si="478"/>
        <v/>
      </c>
      <c r="O2193" s="91" t="str">
        <f t="shared" si="485"/>
        <v/>
      </c>
      <c r="P2193" s="91" t="str">
        <f t="shared" si="486"/>
        <v/>
      </c>
      <c r="Q2193" s="92" t="str">
        <f t="shared" si="481"/>
        <v/>
      </c>
      <c r="R2193" s="92" t="str">
        <f t="shared" si="487"/>
        <v/>
      </c>
      <c r="S2193" s="92" t="str">
        <f t="shared" si="488"/>
        <v/>
      </c>
      <c r="T2193" s="92" t="str">
        <f t="shared" si="489"/>
        <v/>
      </c>
      <c r="U2193" s="94" t="str">
        <f t="shared" si="482"/>
        <v/>
      </c>
      <c r="V2193" s="95" t="str">
        <f t="shared" si="483"/>
        <v/>
      </c>
      <c r="W2193" s="95" t="str">
        <f t="shared" si="490"/>
        <v/>
      </c>
      <c r="X2193" s="96" t="str">
        <f t="shared" si="491"/>
        <v/>
      </c>
    </row>
    <row r="2194" spans="1:24" ht="14.4" x14ac:dyDescent="0.3">
      <c r="A2194" s="13"/>
      <c r="B2194" s="13"/>
      <c r="C2194" s="13"/>
      <c r="D2194" s="10"/>
      <c r="E2194" s="66"/>
      <c r="J2194" s="88" t="str">
        <f t="shared" si="479"/>
        <v/>
      </c>
      <c r="K2194" s="89" t="str">
        <f t="shared" ca="1" si="480"/>
        <v/>
      </c>
      <c r="L2194" s="88" t="str">
        <f t="shared" si="484"/>
        <v/>
      </c>
      <c r="M2194" s="90" t="str">
        <f ca="1">IF(J2194="","",VALUE(LEFT(OFFSET($E$7,$H$13*($J2194-1),0),MAX(ISNUMBER(VALUE(MID(OFFSET($E$7,$H$13*($J2194-1),0),{1,2,3,4,5,6,7,8,9},1)))*{1,2,3,4,5,6,7,8,9}))))</f>
        <v/>
      </c>
      <c r="N2194" s="90" t="str">
        <f t="shared" ca="1" si="478"/>
        <v/>
      </c>
      <c r="O2194" s="91" t="str">
        <f t="shared" si="485"/>
        <v/>
      </c>
      <c r="P2194" s="91" t="str">
        <f t="shared" si="486"/>
        <v/>
      </c>
      <c r="Q2194" s="92" t="str">
        <f t="shared" si="481"/>
        <v/>
      </c>
      <c r="R2194" s="92" t="str">
        <f t="shared" si="487"/>
        <v/>
      </c>
      <c r="S2194" s="92" t="str">
        <f t="shared" si="488"/>
        <v/>
      </c>
      <c r="T2194" s="92" t="str">
        <f t="shared" si="489"/>
        <v/>
      </c>
      <c r="U2194" s="94" t="str">
        <f t="shared" si="482"/>
        <v/>
      </c>
      <c r="V2194" s="95" t="str">
        <f t="shared" si="483"/>
        <v/>
      </c>
      <c r="W2194" s="95" t="str">
        <f t="shared" si="490"/>
        <v/>
      </c>
      <c r="X2194" s="96" t="str">
        <f t="shared" si="491"/>
        <v/>
      </c>
    </row>
    <row r="2195" spans="1:24" ht="14.4" x14ac:dyDescent="0.3">
      <c r="A2195" s="13"/>
      <c r="B2195" s="13"/>
      <c r="C2195" s="13"/>
      <c r="D2195" s="10"/>
      <c r="E2195" s="66"/>
      <c r="J2195" s="88" t="str">
        <f t="shared" si="479"/>
        <v/>
      </c>
      <c r="K2195" s="89" t="str">
        <f t="shared" ca="1" si="480"/>
        <v/>
      </c>
      <c r="L2195" s="88" t="str">
        <f t="shared" si="484"/>
        <v/>
      </c>
      <c r="M2195" s="90" t="str">
        <f ca="1">IF(J2195="","",VALUE(LEFT(OFFSET($E$7,$H$13*($J2195-1),0),MAX(ISNUMBER(VALUE(MID(OFFSET($E$7,$H$13*($J2195-1),0),{1,2,3,4,5,6,7,8,9},1)))*{1,2,3,4,5,6,7,8,9}))))</f>
        <v/>
      </c>
      <c r="N2195" s="90" t="str">
        <f t="shared" ca="1" si="478"/>
        <v/>
      </c>
      <c r="O2195" s="91" t="str">
        <f t="shared" si="485"/>
        <v/>
      </c>
      <c r="P2195" s="91" t="str">
        <f t="shared" si="486"/>
        <v/>
      </c>
      <c r="Q2195" s="92" t="str">
        <f t="shared" si="481"/>
        <v/>
      </c>
      <c r="R2195" s="92" t="str">
        <f t="shared" si="487"/>
        <v/>
      </c>
      <c r="S2195" s="92" t="str">
        <f t="shared" si="488"/>
        <v/>
      </c>
      <c r="T2195" s="92" t="str">
        <f t="shared" si="489"/>
        <v/>
      </c>
      <c r="U2195" s="94" t="str">
        <f t="shared" si="482"/>
        <v/>
      </c>
      <c r="V2195" s="95" t="str">
        <f t="shared" si="483"/>
        <v/>
      </c>
      <c r="W2195" s="95" t="str">
        <f t="shared" si="490"/>
        <v/>
      </c>
      <c r="X2195" s="96" t="str">
        <f t="shared" si="491"/>
        <v/>
      </c>
    </row>
    <row r="2196" spans="1:24" ht="14.4" x14ac:dyDescent="0.3">
      <c r="A2196" s="13"/>
      <c r="B2196" s="13"/>
      <c r="C2196" s="13"/>
      <c r="D2196" s="10"/>
      <c r="E2196" s="66"/>
      <c r="J2196" s="88" t="str">
        <f t="shared" si="479"/>
        <v/>
      </c>
      <c r="K2196" s="89" t="str">
        <f t="shared" ca="1" si="480"/>
        <v/>
      </c>
      <c r="L2196" s="88" t="str">
        <f t="shared" si="484"/>
        <v/>
      </c>
      <c r="M2196" s="90" t="str">
        <f ca="1">IF(J2196="","",VALUE(LEFT(OFFSET($E$7,$H$13*($J2196-1),0),MAX(ISNUMBER(VALUE(MID(OFFSET($E$7,$H$13*($J2196-1),0),{1,2,3,4,5,6,7,8,9},1)))*{1,2,3,4,5,6,7,8,9}))))</f>
        <v/>
      </c>
      <c r="N2196" s="90" t="str">
        <f t="shared" ca="1" si="478"/>
        <v/>
      </c>
      <c r="O2196" s="91" t="str">
        <f t="shared" si="485"/>
        <v/>
      </c>
      <c r="P2196" s="91" t="str">
        <f t="shared" si="486"/>
        <v/>
      </c>
      <c r="Q2196" s="92" t="str">
        <f t="shared" si="481"/>
        <v/>
      </c>
      <c r="R2196" s="92" t="str">
        <f t="shared" si="487"/>
        <v/>
      </c>
      <c r="S2196" s="92" t="str">
        <f t="shared" si="488"/>
        <v/>
      </c>
      <c r="T2196" s="92" t="str">
        <f t="shared" si="489"/>
        <v/>
      </c>
      <c r="U2196" s="94" t="str">
        <f t="shared" si="482"/>
        <v/>
      </c>
      <c r="V2196" s="95" t="str">
        <f t="shared" si="483"/>
        <v/>
      </c>
      <c r="W2196" s="95" t="str">
        <f t="shared" si="490"/>
        <v/>
      </c>
      <c r="X2196" s="96" t="str">
        <f t="shared" si="491"/>
        <v/>
      </c>
    </row>
    <row r="2197" spans="1:24" ht="14.4" x14ac:dyDescent="0.3">
      <c r="A2197" s="13"/>
      <c r="B2197" s="13"/>
      <c r="C2197" s="13"/>
      <c r="D2197" s="10"/>
      <c r="E2197" s="66"/>
      <c r="J2197" s="88" t="str">
        <f t="shared" si="479"/>
        <v/>
      </c>
      <c r="K2197" s="89" t="str">
        <f t="shared" ca="1" si="480"/>
        <v/>
      </c>
      <c r="L2197" s="88" t="str">
        <f t="shared" si="484"/>
        <v/>
      </c>
      <c r="M2197" s="90" t="str">
        <f ca="1">IF(J2197="","",VALUE(LEFT(OFFSET($E$7,$H$13*($J2197-1),0),MAX(ISNUMBER(VALUE(MID(OFFSET($E$7,$H$13*($J2197-1),0),{1,2,3,4,5,6,7,8,9},1)))*{1,2,3,4,5,6,7,8,9}))))</f>
        <v/>
      </c>
      <c r="N2197" s="90" t="str">
        <f t="shared" ca="1" si="478"/>
        <v/>
      </c>
      <c r="O2197" s="91" t="str">
        <f t="shared" si="485"/>
        <v/>
      </c>
      <c r="P2197" s="91" t="str">
        <f t="shared" si="486"/>
        <v/>
      </c>
      <c r="Q2197" s="92" t="str">
        <f t="shared" si="481"/>
        <v/>
      </c>
      <c r="R2197" s="92" t="str">
        <f t="shared" si="487"/>
        <v/>
      </c>
      <c r="S2197" s="92" t="str">
        <f t="shared" si="488"/>
        <v/>
      </c>
      <c r="T2197" s="92" t="str">
        <f t="shared" si="489"/>
        <v/>
      </c>
      <c r="U2197" s="94" t="str">
        <f t="shared" si="482"/>
        <v/>
      </c>
      <c r="V2197" s="95" t="str">
        <f t="shared" si="483"/>
        <v/>
      </c>
      <c r="W2197" s="95" t="str">
        <f t="shared" si="490"/>
        <v/>
      </c>
      <c r="X2197" s="96" t="str">
        <f t="shared" si="491"/>
        <v/>
      </c>
    </row>
    <row r="2198" spans="1:24" ht="14.4" x14ac:dyDescent="0.3">
      <c r="A2198" s="13"/>
      <c r="B2198" s="13"/>
      <c r="C2198" s="13"/>
      <c r="D2198" s="10"/>
      <c r="E2198" s="66"/>
      <c r="J2198" s="88" t="str">
        <f t="shared" si="479"/>
        <v/>
      </c>
      <c r="K2198" s="89" t="str">
        <f t="shared" ca="1" si="480"/>
        <v/>
      </c>
      <c r="L2198" s="88" t="str">
        <f t="shared" si="484"/>
        <v/>
      </c>
      <c r="M2198" s="90" t="str">
        <f ca="1">IF(J2198="","",VALUE(LEFT(OFFSET($E$7,$H$13*($J2198-1),0),MAX(ISNUMBER(VALUE(MID(OFFSET($E$7,$H$13*($J2198-1),0),{1,2,3,4,5,6,7,8,9},1)))*{1,2,3,4,5,6,7,8,9}))))</f>
        <v/>
      </c>
      <c r="N2198" s="90" t="str">
        <f t="shared" ca="1" si="478"/>
        <v/>
      </c>
      <c r="O2198" s="91" t="str">
        <f t="shared" si="485"/>
        <v/>
      </c>
      <c r="P2198" s="91" t="str">
        <f t="shared" si="486"/>
        <v/>
      </c>
      <c r="Q2198" s="92" t="str">
        <f t="shared" si="481"/>
        <v/>
      </c>
      <c r="R2198" s="92" t="str">
        <f t="shared" si="487"/>
        <v/>
      </c>
      <c r="S2198" s="92" t="str">
        <f t="shared" si="488"/>
        <v/>
      </c>
      <c r="T2198" s="92" t="str">
        <f t="shared" si="489"/>
        <v/>
      </c>
      <c r="U2198" s="94" t="str">
        <f t="shared" si="482"/>
        <v/>
      </c>
      <c r="V2198" s="95" t="str">
        <f t="shared" si="483"/>
        <v/>
      </c>
      <c r="W2198" s="95" t="str">
        <f t="shared" si="490"/>
        <v/>
      </c>
      <c r="X2198" s="96" t="str">
        <f t="shared" si="491"/>
        <v/>
      </c>
    </row>
    <row r="2199" spans="1:24" ht="14.4" x14ac:dyDescent="0.3">
      <c r="A2199" s="13"/>
      <c r="B2199" s="13"/>
      <c r="C2199" s="13"/>
      <c r="D2199" s="10"/>
      <c r="E2199" s="66"/>
      <c r="J2199" s="88" t="str">
        <f t="shared" si="479"/>
        <v/>
      </c>
      <c r="K2199" s="89" t="str">
        <f t="shared" ca="1" si="480"/>
        <v/>
      </c>
      <c r="L2199" s="88" t="str">
        <f t="shared" si="484"/>
        <v/>
      </c>
      <c r="M2199" s="90" t="str">
        <f ca="1">IF(J2199="","",VALUE(LEFT(OFFSET($E$7,$H$13*($J2199-1),0),MAX(ISNUMBER(VALUE(MID(OFFSET($E$7,$H$13*($J2199-1),0),{1,2,3,4,5,6,7,8,9},1)))*{1,2,3,4,5,6,7,8,9}))))</f>
        <v/>
      </c>
      <c r="N2199" s="90" t="str">
        <f t="shared" ca="1" si="478"/>
        <v/>
      </c>
      <c r="O2199" s="91" t="str">
        <f t="shared" si="485"/>
        <v/>
      </c>
      <c r="P2199" s="91" t="str">
        <f t="shared" si="486"/>
        <v/>
      </c>
      <c r="Q2199" s="92" t="str">
        <f t="shared" si="481"/>
        <v/>
      </c>
      <c r="R2199" s="92" t="str">
        <f t="shared" si="487"/>
        <v/>
      </c>
      <c r="S2199" s="92" t="str">
        <f t="shared" si="488"/>
        <v/>
      </c>
      <c r="T2199" s="92" t="str">
        <f t="shared" si="489"/>
        <v/>
      </c>
      <c r="U2199" s="94" t="str">
        <f t="shared" si="482"/>
        <v/>
      </c>
      <c r="V2199" s="95" t="str">
        <f t="shared" si="483"/>
        <v/>
      </c>
      <c r="W2199" s="95" t="str">
        <f t="shared" si="490"/>
        <v/>
      </c>
      <c r="X2199" s="96" t="str">
        <f t="shared" si="491"/>
        <v/>
      </c>
    </row>
    <row r="2200" spans="1:24" ht="14.4" x14ac:dyDescent="0.3">
      <c r="A2200" s="13"/>
      <c r="B2200" s="13"/>
      <c r="C2200" s="13"/>
      <c r="D2200" s="10"/>
      <c r="E2200" s="66"/>
      <c r="J2200" s="88" t="str">
        <f t="shared" si="479"/>
        <v/>
      </c>
      <c r="K2200" s="89" t="str">
        <f t="shared" ca="1" si="480"/>
        <v/>
      </c>
      <c r="L2200" s="88" t="str">
        <f t="shared" si="484"/>
        <v/>
      </c>
      <c r="M2200" s="90" t="str">
        <f ca="1">IF(J2200="","",VALUE(LEFT(OFFSET($E$7,$H$13*($J2200-1),0),MAX(ISNUMBER(VALUE(MID(OFFSET($E$7,$H$13*($J2200-1),0),{1,2,3,4,5,6,7,8,9},1)))*{1,2,3,4,5,6,7,8,9}))))</f>
        <v/>
      </c>
      <c r="N2200" s="90" t="str">
        <f t="shared" ca="1" si="478"/>
        <v/>
      </c>
      <c r="O2200" s="91" t="str">
        <f t="shared" si="485"/>
        <v/>
      </c>
      <c r="P2200" s="91" t="str">
        <f t="shared" si="486"/>
        <v/>
      </c>
      <c r="Q2200" s="92" t="str">
        <f t="shared" si="481"/>
        <v/>
      </c>
      <c r="R2200" s="92" t="str">
        <f t="shared" si="487"/>
        <v/>
      </c>
      <c r="S2200" s="92" t="str">
        <f t="shared" si="488"/>
        <v/>
      </c>
      <c r="T2200" s="92" t="str">
        <f t="shared" si="489"/>
        <v/>
      </c>
      <c r="U2200" s="94" t="str">
        <f t="shared" si="482"/>
        <v/>
      </c>
      <c r="V2200" s="95" t="str">
        <f t="shared" si="483"/>
        <v/>
      </c>
      <c r="W2200" s="95" t="str">
        <f t="shared" si="490"/>
        <v/>
      </c>
      <c r="X2200" s="96" t="str">
        <f t="shared" si="491"/>
        <v/>
      </c>
    </row>
    <row r="2201" spans="1:24" ht="14.4" x14ac:dyDescent="0.3">
      <c r="A2201" s="13"/>
      <c r="B2201" s="13"/>
      <c r="C2201" s="13"/>
      <c r="D2201" s="10"/>
      <c r="E2201" s="66"/>
      <c r="J2201" s="88" t="str">
        <f t="shared" si="479"/>
        <v/>
      </c>
      <c r="K2201" s="89" t="str">
        <f t="shared" ca="1" si="480"/>
        <v/>
      </c>
      <c r="L2201" s="88" t="str">
        <f t="shared" si="484"/>
        <v/>
      </c>
      <c r="M2201" s="90" t="str">
        <f ca="1">IF(J2201="","",VALUE(LEFT(OFFSET($E$7,$H$13*($J2201-1),0),MAX(ISNUMBER(VALUE(MID(OFFSET($E$7,$H$13*($J2201-1),0),{1,2,3,4,5,6,7,8,9},1)))*{1,2,3,4,5,6,7,8,9}))))</f>
        <v/>
      </c>
      <c r="N2201" s="90" t="str">
        <f t="shared" ca="1" si="478"/>
        <v/>
      </c>
      <c r="O2201" s="91" t="str">
        <f t="shared" si="485"/>
        <v/>
      </c>
      <c r="P2201" s="91" t="str">
        <f t="shared" si="486"/>
        <v/>
      </c>
      <c r="Q2201" s="92" t="str">
        <f t="shared" si="481"/>
        <v/>
      </c>
      <c r="R2201" s="92" t="str">
        <f t="shared" si="487"/>
        <v/>
      </c>
      <c r="S2201" s="92" t="str">
        <f t="shared" si="488"/>
        <v/>
      </c>
      <c r="T2201" s="92" t="str">
        <f t="shared" si="489"/>
        <v/>
      </c>
      <c r="U2201" s="94" t="str">
        <f t="shared" si="482"/>
        <v/>
      </c>
      <c r="V2201" s="95" t="str">
        <f t="shared" si="483"/>
        <v/>
      </c>
      <c r="W2201" s="95" t="str">
        <f t="shared" si="490"/>
        <v/>
      </c>
      <c r="X2201" s="96" t="str">
        <f t="shared" si="491"/>
        <v/>
      </c>
    </row>
    <row r="2202" spans="1:24" ht="14.4" x14ac:dyDescent="0.3">
      <c r="A2202" s="13"/>
      <c r="B2202" s="13"/>
      <c r="C2202" s="13"/>
      <c r="D2202" s="10"/>
      <c r="E2202" s="66"/>
      <c r="J2202" s="88" t="str">
        <f t="shared" si="479"/>
        <v/>
      </c>
      <c r="K2202" s="89" t="str">
        <f t="shared" ca="1" si="480"/>
        <v/>
      </c>
      <c r="L2202" s="88" t="str">
        <f t="shared" si="484"/>
        <v/>
      </c>
      <c r="M2202" s="90" t="str">
        <f ca="1">IF(J2202="","",VALUE(LEFT(OFFSET($E$7,$H$13*($J2202-1),0),MAX(ISNUMBER(VALUE(MID(OFFSET($E$7,$H$13*($J2202-1),0),{1,2,3,4,5,6,7,8,9},1)))*{1,2,3,4,5,6,7,8,9}))))</f>
        <v/>
      </c>
      <c r="N2202" s="90" t="str">
        <f t="shared" ca="1" si="478"/>
        <v/>
      </c>
      <c r="O2202" s="91" t="str">
        <f t="shared" si="485"/>
        <v/>
      </c>
      <c r="P2202" s="91" t="str">
        <f t="shared" si="486"/>
        <v/>
      </c>
      <c r="Q2202" s="92" t="str">
        <f t="shared" si="481"/>
        <v/>
      </c>
      <c r="R2202" s="92" t="str">
        <f t="shared" si="487"/>
        <v/>
      </c>
      <c r="S2202" s="92" t="str">
        <f t="shared" si="488"/>
        <v/>
      </c>
      <c r="T2202" s="92" t="str">
        <f t="shared" si="489"/>
        <v/>
      </c>
      <c r="U2202" s="94" t="str">
        <f t="shared" si="482"/>
        <v/>
      </c>
      <c r="V2202" s="95" t="str">
        <f t="shared" si="483"/>
        <v/>
      </c>
      <c r="W2202" s="95" t="str">
        <f t="shared" si="490"/>
        <v/>
      </c>
      <c r="X2202" s="96" t="str">
        <f t="shared" si="491"/>
        <v/>
      </c>
    </row>
    <row r="2203" spans="1:24" ht="14.4" x14ac:dyDescent="0.3">
      <c r="A2203" s="13"/>
      <c r="B2203" s="13"/>
      <c r="C2203" s="13"/>
      <c r="D2203" s="10"/>
      <c r="E2203" s="66"/>
      <c r="J2203" s="88" t="str">
        <f t="shared" si="479"/>
        <v/>
      </c>
      <c r="K2203" s="89" t="str">
        <f t="shared" ca="1" si="480"/>
        <v/>
      </c>
      <c r="L2203" s="88" t="str">
        <f t="shared" si="484"/>
        <v/>
      </c>
      <c r="M2203" s="90" t="str">
        <f ca="1">IF(J2203="","",VALUE(LEFT(OFFSET($E$7,$H$13*($J2203-1),0),MAX(ISNUMBER(VALUE(MID(OFFSET($E$7,$H$13*($J2203-1),0),{1,2,3,4,5,6,7,8,9},1)))*{1,2,3,4,5,6,7,8,9}))))</f>
        <v/>
      </c>
      <c r="N2203" s="90" t="str">
        <f t="shared" ca="1" si="478"/>
        <v/>
      </c>
      <c r="O2203" s="91" t="str">
        <f t="shared" si="485"/>
        <v/>
      </c>
      <c r="P2203" s="91" t="str">
        <f t="shared" si="486"/>
        <v/>
      </c>
      <c r="Q2203" s="92" t="str">
        <f t="shared" si="481"/>
        <v/>
      </c>
      <c r="R2203" s="92" t="str">
        <f t="shared" si="487"/>
        <v/>
      </c>
      <c r="S2203" s="92" t="str">
        <f t="shared" si="488"/>
        <v/>
      </c>
      <c r="T2203" s="92" t="str">
        <f t="shared" si="489"/>
        <v/>
      </c>
      <c r="U2203" s="94" t="str">
        <f t="shared" si="482"/>
        <v/>
      </c>
      <c r="V2203" s="95" t="str">
        <f t="shared" si="483"/>
        <v/>
      </c>
      <c r="W2203" s="95" t="str">
        <f t="shared" si="490"/>
        <v/>
      </c>
      <c r="X2203" s="96" t="str">
        <f t="shared" si="491"/>
        <v/>
      </c>
    </row>
    <row r="2204" spans="1:24" ht="14.4" x14ac:dyDescent="0.3">
      <c r="A2204" s="13"/>
      <c r="B2204" s="13"/>
      <c r="C2204" s="13"/>
      <c r="D2204" s="10"/>
      <c r="E2204" s="66"/>
      <c r="J2204" s="88" t="str">
        <f t="shared" si="479"/>
        <v/>
      </c>
      <c r="K2204" s="89" t="str">
        <f t="shared" ca="1" si="480"/>
        <v/>
      </c>
      <c r="L2204" s="88" t="str">
        <f t="shared" si="484"/>
        <v/>
      </c>
      <c r="M2204" s="90" t="str">
        <f ca="1">IF(J2204="","",VALUE(LEFT(OFFSET($E$7,$H$13*($J2204-1),0),MAX(ISNUMBER(VALUE(MID(OFFSET($E$7,$H$13*($J2204-1),0),{1,2,3,4,5,6,7,8,9},1)))*{1,2,3,4,5,6,7,8,9}))))</f>
        <v/>
      </c>
      <c r="N2204" s="90" t="str">
        <f t="shared" ca="1" si="478"/>
        <v/>
      </c>
      <c r="O2204" s="91" t="str">
        <f t="shared" si="485"/>
        <v/>
      </c>
      <c r="P2204" s="91" t="str">
        <f t="shared" si="486"/>
        <v/>
      </c>
      <c r="Q2204" s="92" t="str">
        <f t="shared" si="481"/>
        <v/>
      </c>
      <c r="R2204" s="92" t="str">
        <f t="shared" si="487"/>
        <v/>
      </c>
      <c r="S2204" s="92" t="str">
        <f t="shared" si="488"/>
        <v/>
      </c>
      <c r="T2204" s="92" t="str">
        <f t="shared" si="489"/>
        <v/>
      </c>
      <c r="U2204" s="94" t="str">
        <f t="shared" si="482"/>
        <v/>
      </c>
      <c r="V2204" s="95" t="str">
        <f t="shared" si="483"/>
        <v/>
      </c>
      <c r="W2204" s="95" t="str">
        <f t="shared" si="490"/>
        <v/>
      </c>
      <c r="X2204" s="96" t="str">
        <f t="shared" si="491"/>
        <v/>
      </c>
    </row>
    <row r="2205" spans="1:24" ht="14.4" x14ac:dyDescent="0.3">
      <c r="A2205" s="13"/>
      <c r="B2205" s="13"/>
      <c r="C2205" s="13"/>
      <c r="D2205" s="10"/>
      <c r="E2205" s="66"/>
      <c r="J2205" s="88" t="str">
        <f t="shared" si="479"/>
        <v/>
      </c>
      <c r="K2205" s="89" t="str">
        <f t="shared" ca="1" si="480"/>
        <v/>
      </c>
      <c r="L2205" s="88" t="str">
        <f t="shared" si="484"/>
        <v/>
      </c>
      <c r="M2205" s="90" t="str">
        <f ca="1">IF(J2205="","",VALUE(LEFT(OFFSET($E$7,$H$13*($J2205-1),0),MAX(ISNUMBER(VALUE(MID(OFFSET($E$7,$H$13*($J2205-1),0),{1,2,3,4,5,6,7,8,9},1)))*{1,2,3,4,5,6,7,8,9}))))</f>
        <v/>
      </c>
      <c r="N2205" s="90" t="str">
        <f t="shared" ca="1" si="478"/>
        <v/>
      </c>
      <c r="O2205" s="91" t="str">
        <f t="shared" si="485"/>
        <v/>
      </c>
      <c r="P2205" s="91" t="str">
        <f t="shared" si="486"/>
        <v/>
      </c>
      <c r="Q2205" s="92" t="str">
        <f t="shared" si="481"/>
        <v/>
      </c>
      <c r="R2205" s="92" t="str">
        <f t="shared" si="487"/>
        <v/>
      </c>
      <c r="S2205" s="92" t="str">
        <f t="shared" si="488"/>
        <v/>
      </c>
      <c r="T2205" s="92" t="str">
        <f t="shared" si="489"/>
        <v/>
      </c>
      <c r="U2205" s="94" t="str">
        <f t="shared" si="482"/>
        <v/>
      </c>
      <c r="V2205" s="95" t="str">
        <f t="shared" si="483"/>
        <v/>
      </c>
      <c r="W2205" s="95" t="str">
        <f t="shared" si="490"/>
        <v/>
      </c>
      <c r="X2205" s="96" t="str">
        <f t="shared" si="491"/>
        <v/>
      </c>
    </row>
    <row r="2206" spans="1:24" ht="14.4" x14ac:dyDescent="0.3">
      <c r="A2206" s="13"/>
      <c r="B2206" s="13"/>
      <c r="C2206" s="13"/>
      <c r="D2206" s="10"/>
      <c r="E2206" s="66"/>
      <c r="J2206" s="88" t="str">
        <f t="shared" si="479"/>
        <v/>
      </c>
      <c r="K2206" s="89" t="str">
        <f t="shared" ca="1" si="480"/>
        <v/>
      </c>
      <c r="L2206" s="88" t="str">
        <f t="shared" si="484"/>
        <v/>
      </c>
      <c r="M2206" s="90" t="str">
        <f ca="1">IF(J2206="","",VALUE(LEFT(OFFSET($E$7,$H$13*($J2206-1),0),MAX(ISNUMBER(VALUE(MID(OFFSET($E$7,$H$13*($J2206-1),0),{1,2,3,4,5,6,7,8,9},1)))*{1,2,3,4,5,6,7,8,9}))))</f>
        <v/>
      </c>
      <c r="N2206" s="90" t="str">
        <f t="shared" ca="1" si="478"/>
        <v/>
      </c>
      <c r="O2206" s="91" t="str">
        <f t="shared" si="485"/>
        <v/>
      </c>
      <c r="P2206" s="91" t="str">
        <f t="shared" si="486"/>
        <v/>
      </c>
      <c r="Q2206" s="92" t="str">
        <f t="shared" si="481"/>
        <v/>
      </c>
      <c r="R2206" s="92" t="str">
        <f t="shared" si="487"/>
        <v/>
      </c>
      <c r="S2206" s="92" t="str">
        <f t="shared" si="488"/>
        <v/>
      </c>
      <c r="T2206" s="92" t="str">
        <f t="shared" si="489"/>
        <v/>
      </c>
      <c r="U2206" s="94" t="str">
        <f t="shared" si="482"/>
        <v/>
      </c>
      <c r="V2206" s="95" t="str">
        <f t="shared" si="483"/>
        <v/>
      </c>
      <c r="W2206" s="95" t="str">
        <f t="shared" si="490"/>
        <v/>
      </c>
      <c r="X2206" s="96" t="str">
        <f t="shared" si="491"/>
        <v/>
      </c>
    </row>
    <row r="2207" spans="1:24" ht="14.4" x14ac:dyDescent="0.3">
      <c r="A2207" s="13"/>
      <c r="B2207" s="13"/>
      <c r="C2207" s="13"/>
      <c r="D2207" s="10"/>
      <c r="E2207" s="66"/>
      <c r="J2207" s="88" t="str">
        <f t="shared" si="479"/>
        <v/>
      </c>
      <c r="K2207" s="89" t="str">
        <f t="shared" ca="1" si="480"/>
        <v/>
      </c>
      <c r="L2207" s="88" t="str">
        <f t="shared" si="484"/>
        <v/>
      </c>
      <c r="M2207" s="90" t="str">
        <f ca="1">IF(J2207="","",VALUE(LEFT(OFFSET($E$7,$H$13*($J2207-1),0),MAX(ISNUMBER(VALUE(MID(OFFSET($E$7,$H$13*($J2207-1),0),{1,2,3,4,5,6,7,8,9},1)))*{1,2,3,4,5,6,7,8,9}))))</f>
        <v/>
      </c>
      <c r="N2207" s="90" t="str">
        <f t="shared" ca="1" si="478"/>
        <v/>
      </c>
      <c r="O2207" s="91" t="str">
        <f t="shared" si="485"/>
        <v/>
      </c>
      <c r="P2207" s="91" t="str">
        <f t="shared" si="486"/>
        <v/>
      </c>
      <c r="Q2207" s="92" t="str">
        <f t="shared" si="481"/>
        <v/>
      </c>
      <c r="R2207" s="92" t="str">
        <f t="shared" si="487"/>
        <v/>
      </c>
      <c r="S2207" s="92" t="str">
        <f t="shared" si="488"/>
        <v/>
      </c>
      <c r="T2207" s="92" t="str">
        <f t="shared" si="489"/>
        <v/>
      </c>
      <c r="U2207" s="94" t="str">
        <f t="shared" si="482"/>
        <v/>
      </c>
      <c r="V2207" s="95" t="str">
        <f t="shared" si="483"/>
        <v/>
      </c>
      <c r="W2207" s="95" t="str">
        <f t="shared" si="490"/>
        <v/>
      </c>
      <c r="X2207" s="96" t="str">
        <f t="shared" si="491"/>
        <v/>
      </c>
    </row>
    <row r="2208" spans="1:24" ht="14.4" x14ac:dyDescent="0.3">
      <c r="A2208" s="13"/>
      <c r="B2208" s="13"/>
      <c r="C2208" s="13"/>
      <c r="D2208" s="10"/>
      <c r="E2208" s="66"/>
      <c r="J2208" s="88" t="str">
        <f t="shared" si="479"/>
        <v/>
      </c>
      <c r="K2208" s="89" t="str">
        <f t="shared" ca="1" si="480"/>
        <v/>
      </c>
      <c r="L2208" s="88" t="str">
        <f t="shared" si="484"/>
        <v/>
      </c>
      <c r="M2208" s="90" t="str">
        <f ca="1">IF(J2208="","",VALUE(LEFT(OFFSET($E$7,$H$13*($J2208-1),0),MAX(ISNUMBER(VALUE(MID(OFFSET($E$7,$H$13*($J2208-1),0),{1,2,3,4,5,6,7,8,9},1)))*{1,2,3,4,5,6,7,8,9}))))</f>
        <v/>
      </c>
      <c r="N2208" s="90" t="str">
        <f t="shared" ca="1" si="478"/>
        <v/>
      </c>
      <c r="O2208" s="91" t="str">
        <f t="shared" si="485"/>
        <v/>
      </c>
      <c r="P2208" s="91" t="str">
        <f t="shared" si="486"/>
        <v/>
      </c>
      <c r="Q2208" s="92" t="str">
        <f t="shared" si="481"/>
        <v/>
      </c>
      <c r="R2208" s="92" t="str">
        <f t="shared" si="487"/>
        <v/>
      </c>
      <c r="S2208" s="92" t="str">
        <f t="shared" si="488"/>
        <v/>
      </c>
      <c r="T2208" s="92" t="str">
        <f t="shared" si="489"/>
        <v/>
      </c>
      <c r="U2208" s="94" t="str">
        <f t="shared" si="482"/>
        <v/>
      </c>
      <c r="V2208" s="95" t="str">
        <f t="shared" si="483"/>
        <v/>
      </c>
      <c r="W2208" s="95" t="str">
        <f t="shared" si="490"/>
        <v/>
      </c>
      <c r="X2208" s="96" t="str">
        <f t="shared" si="491"/>
        <v/>
      </c>
    </row>
    <row r="2209" spans="1:24" ht="14.4" x14ac:dyDescent="0.3">
      <c r="A2209" s="13"/>
      <c r="B2209" s="13"/>
      <c r="C2209" s="13"/>
      <c r="D2209" s="10"/>
      <c r="E2209" s="66"/>
      <c r="J2209" s="88" t="str">
        <f t="shared" si="479"/>
        <v/>
      </c>
      <c r="K2209" s="89" t="str">
        <f t="shared" ca="1" si="480"/>
        <v/>
      </c>
      <c r="L2209" s="88" t="str">
        <f t="shared" si="484"/>
        <v/>
      </c>
      <c r="M2209" s="90" t="str">
        <f ca="1">IF(J2209="","",VALUE(LEFT(OFFSET($E$7,$H$13*($J2209-1),0),MAX(ISNUMBER(VALUE(MID(OFFSET($E$7,$H$13*($J2209-1),0),{1,2,3,4,5,6,7,8,9},1)))*{1,2,3,4,5,6,7,8,9}))))</f>
        <v/>
      </c>
      <c r="N2209" s="90" t="str">
        <f t="shared" ca="1" si="478"/>
        <v/>
      </c>
      <c r="O2209" s="91" t="str">
        <f t="shared" si="485"/>
        <v/>
      </c>
      <c r="P2209" s="91" t="str">
        <f t="shared" si="486"/>
        <v/>
      </c>
      <c r="Q2209" s="92" t="str">
        <f t="shared" si="481"/>
        <v/>
      </c>
      <c r="R2209" s="92" t="str">
        <f t="shared" si="487"/>
        <v/>
      </c>
      <c r="S2209" s="92" t="str">
        <f t="shared" si="488"/>
        <v/>
      </c>
      <c r="T2209" s="92" t="str">
        <f t="shared" si="489"/>
        <v/>
      </c>
      <c r="U2209" s="94" t="str">
        <f t="shared" si="482"/>
        <v/>
      </c>
      <c r="V2209" s="95" t="str">
        <f t="shared" si="483"/>
        <v/>
      </c>
      <c r="W2209" s="95" t="str">
        <f t="shared" si="490"/>
        <v/>
      </c>
      <c r="X2209" s="96" t="str">
        <f t="shared" si="491"/>
        <v/>
      </c>
    </row>
    <row r="2210" spans="1:24" ht="14.4" x14ac:dyDescent="0.3">
      <c r="A2210" s="13"/>
      <c r="B2210" s="13"/>
      <c r="C2210" s="13"/>
      <c r="D2210" s="10"/>
      <c r="E2210" s="66"/>
      <c r="J2210" s="88" t="str">
        <f t="shared" si="479"/>
        <v/>
      </c>
      <c r="K2210" s="89" t="str">
        <f t="shared" ca="1" si="480"/>
        <v/>
      </c>
      <c r="L2210" s="88" t="str">
        <f t="shared" si="484"/>
        <v/>
      </c>
      <c r="M2210" s="90" t="str">
        <f ca="1">IF(J2210="","",VALUE(LEFT(OFFSET($E$7,$H$13*($J2210-1),0),MAX(ISNUMBER(VALUE(MID(OFFSET($E$7,$H$13*($J2210-1),0),{1,2,3,4,5,6,7,8,9},1)))*{1,2,3,4,5,6,7,8,9}))))</f>
        <v/>
      </c>
      <c r="N2210" s="90" t="str">
        <f t="shared" ca="1" si="478"/>
        <v/>
      </c>
      <c r="O2210" s="91" t="str">
        <f t="shared" si="485"/>
        <v/>
      </c>
      <c r="P2210" s="91" t="str">
        <f t="shared" si="486"/>
        <v/>
      </c>
      <c r="Q2210" s="92" t="str">
        <f t="shared" si="481"/>
        <v/>
      </c>
      <c r="R2210" s="92" t="str">
        <f t="shared" si="487"/>
        <v/>
      </c>
      <c r="S2210" s="92" t="str">
        <f t="shared" si="488"/>
        <v/>
      </c>
      <c r="T2210" s="92" t="str">
        <f t="shared" si="489"/>
        <v/>
      </c>
      <c r="U2210" s="94" t="str">
        <f t="shared" si="482"/>
        <v/>
      </c>
      <c r="V2210" s="95" t="str">
        <f t="shared" si="483"/>
        <v/>
      </c>
      <c r="W2210" s="95" t="str">
        <f t="shared" si="490"/>
        <v/>
      </c>
      <c r="X2210" s="96" t="str">
        <f t="shared" si="491"/>
        <v/>
      </c>
    </row>
    <row r="2211" spans="1:24" ht="14.4" x14ac:dyDescent="0.3">
      <c r="A2211" s="13"/>
      <c r="B2211" s="13"/>
      <c r="C2211" s="13"/>
      <c r="D2211" s="10"/>
      <c r="E2211" s="66"/>
      <c r="J2211" s="88" t="str">
        <f t="shared" si="479"/>
        <v/>
      </c>
      <c r="K2211" s="89" t="str">
        <f t="shared" ca="1" si="480"/>
        <v/>
      </c>
      <c r="L2211" s="88" t="str">
        <f t="shared" si="484"/>
        <v/>
      </c>
      <c r="M2211" s="90" t="str">
        <f ca="1">IF(J2211="","",VALUE(LEFT(OFFSET($E$7,$H$13*($J2211-1),0),MAX(ISNUMBER(VALUE(MID(OFFSET($E$7,$H$13*($J2211-1),0),{1,2,3,4,5,6,7,8,9},1)))*{1,2,3,4,5,6,7,8,9}))))</f>
        <v/>
      </c>
      <c r="N2211" s="90" t="str">
        <f t="shared" ca="1" si="478"/>
        <v/>
      </c>
      <c r="O2211" s="91" t="str">
        <f t="shared" si="485"/>
        <v/>
      </c>
      <c r="P2211" s="91" t="str">
        <f t="shared" si="486"/>
        <v/>
      </c>
      <c r="Q2211" s="92" t="str">
        <f t="shared" si="481"/>
        <v/>
      </c>
      <c r="R2211" s="92" t="str">
        <f t="shared" si="487"/>
        <v/>
      </c>
      <c r="S2211" s="92" t="str">
        <f t="shared" si="488"/>
        <v/>
      </c>
      <c r="T2211" s="92" t="str">
        <f t="shared" si="489"/>
        <v/>
      </c>
      <c r="U2211" s="94" t="str">
        <f t="shared" si="482"/>
        <v/>
      </c>
      <c r="V2211" s="95" t="str">
        <f t="shared" si="483"/>
        <v/>
      </c>
      <c r="W2211" s="95" t="str">
        <f t="shared" si="490"/>
        <v/>
      </c>
      <c r="X2211" s="96" t="str">
        <f t="shared" si="491"/>
        <v/>
      </c>
    </row>
    <row r="2212" spans="1:24" ht="14.4" x14ac:dyDescent="0.3">
      <c r="A2212" s="13"/>
      <c r="B2212" s="13"/>
      <c r="C2212" s="13"/>
      <c r="D2212" s="10"/>
      <c r="E2212" s="66"/>
      <c r="J2212" s="88" t="str">
        <f t="shared" si="479"/>
        <v/>
      </c>
      <c r="K2212" s="89" t="str">
        <f t="shared" ca="1" si="480"/>
        <v/>
      </c>
      <c r="L2212" s="88" t="str">
        <f t="shared" si="484"/>
        <v/>
      </c>
      <c r="M2212" s="90" t="str">
        <f ca="1">IF(J2212="","",VALUE(LEFT(OFFSET($E$7,$H$13*($J2212-1),0),MAX(ISNUMBER(VALUE(MID(OFFSET($E$7,$H$13*($J2212-1),0),{1,2,3,4,5,6,7,8,9},1)))*{1,2,3,4,5,6,7,8,9}))))</f>
        <v/>
      </c>
      <c r="N2212" s="90" t="str">
        <f t="shared" ca="1" si="478"/>
        <v/>
      </c>
      <c r="O2212" s="91" t="str">
        <f t="shared" si="485"/>
        <v/>
      </c>
      <c r="P2212" s="91" t="str">
        <f t="shared" si="486"/>
        <v/>
      </c>
      <c r="Q2212" s="92" t="str">
        <f t="shared" si="481"/>
        <v/>
      </c>
      <c r="R2212" s="92" t="str">
        <f t="shared" si="487"/>
        <v/>
      </c>
      <c r="S2212" s="92" t="str">
        <f t="shared" si="488"/>
        <v/>
      </c>
      <c r="T2212" s="92" t="str">
        <f t="shared" si="489"/>
        <v/>
      </c>
      <c r="U2212" s="94" t="str">
        <f t="shared" si="482"/>
        <v/>
      </c>
      <c r="V2212" s="95" t="str">
        <f t="shared" si="483"/>
        <v/>
      </c>
      <c r="W2212" s="95" t="str">
        <f t="shared" si="490"/>
        <v/>
      </c>
      <c r="X2212" s="96" t="str">
        <f t="shared" si="491"/>
        <v/>
      </c>
    </row>
    <row r="2213" spans="1:24" ht="14.4" x14ac:dyDescent="0.3">
      <c r="A2213" s="13"/>
      <c r="B2213" s="13"/>
      <c r="C2213" s="13"/>
      <c r="D2213" s="10"/>
      <c r="E2213" s="66"/>
      <c r="J2213" s="88" t="str">
        <f t="shared" si="479"/>
        <v/>
      </c>
      <c r="K2213" s="89" t="str">
        <f t="shared" ca="1" si="480"/>
        <v/>
      </c>
      <c r="L2213" s="88" t="str">
        <f t="shared" si="484"/>
        <v/>
      </c>
      <c r="M2213" s="90" t="str">
        <f ca="1">IF(J2213="","",VALUE(LEFT(OFFSET($E$7,$H$13*($J2213-1),0),MAX(ISNUMBER(VALUE(MID(OFFSET($E$7,$H$13*($J2213-1),0),{1,2,3,4,5,6,7,8,9},1)))*{1,2,3,4,5,6,7,8,9}))))</f>
        <v/>
      </c>
      <c r="N2213" s="90" t="str">
        <f t="shared" ca="1" si="478"/>
        <v/>
      </c>
      <c r="O2213" s="91" t="str">
        <f t="shared" si="485"/>
        <v/>
      </c>
      <c r="P2213" s="91" t="str">
        <f t="shared" si="486"/>
        <v/>
      </c>
      <c r="Q2213" s="92" t="str">
        <f t="shared" si="481"/>
        <v/>
      </c>
      <c r="R2213" s="92" t="str">
        <f t="shared" si="487"/>
        <v/>
      </c>
      <c r="S2213" s="92" t="str">
        <f t="shared" si="488"/>
        <v/>
      </c>
      <c r="T2213" s="92" t="str">
        <f t="shared" si="489"/>
        <v/>
      </c>
      <c r="U2213" s="94" t="str">
        <f t="shared" si="482"/>
        <v/>
      </c>
      <c r="V2213" s="95" t="str">
        <f t="shared" si="483"/>
        <v/>
      </c>
      <c r="W2213" s="95" t="str">
        <f t="shared" si="490"/>
        <v/>
      </c>
      <c r="X2213" s="96" t="str">
        <f t="shared" si="491"/>
        <v/>
      </c>
    </row>
    <row r="2214" spans="1:24" ht="14.4" x14ac:dyDescent="0.3">
      <c r="A2214" s="13"/>
      <c r="B2214" s="13"/>
      <c r="C2214" s="13"/>
      <c r="D2214" s="10"/>
      <c r="E2214" s="66"/>
      <c r="J2214" s="88" t="str">
        <f t="shared" si="479"/>
        <v/>
      </c>
      <c r="K2214" s="89" t="str">
        <f t="shared" ca="1" si="480"/>
        <v/>
      </c>
      <c r="L2214" s="88" t="str">
        <f t="shared" si="484"/>
        <v/>
      </c>
      <c r="M2214" s="90" t="str">
        <f ca="1">IF(J2214="","",VALUE(LEFT(OFFSET($E$7,$H$13*($J2214-1),0),MAX(ISNUMBER(VALUE(MID(OFFSET($E$7,$H$13*($J2214-1),0),{1,2,3,4,5,6,7,8,9},1)))*{1,2,3,4,5,6,7,8,9}))))</f>
        <v/>
      </c>
      <c r="N2214" s="90" t="str">
        <f t="shared" ca="1" si="478"/>
        <v/>
      </c>
      <c r="O2214" s="91" t="str">
        <f t="shared" si="485"/>
        <v/>
      </c>
      <c r="P2214" s="91" t="str">
        <f t="shared" si="486"/>
        <v/>
      </c>
      <c r="Q2214" s="92" t="str">
        <f t="shared" si="481"/>
        <v/>
      </c>
      <c r="R2214" s="92" t="str">
        <f t="shared" si="487"/>
        <v/>
      </c>
      <c r="S2214" s="92" t="str">
        <f t="shared" si="488"/>
        <v/>
      </c>
      <c r="T2214" s="92" t="str">
        <f t="shared" si="489"/>
        <v/>
      </c>
      <c r="U2214" s="94" t="str">
        <f t="shared" si="482"/>
        <v/>
      </c>
      <c r="V2214" s="95" t="str">
        <f t="shared" si="483"/>
        <v/>
      </c>
      <c r="W2214" s="95" t="str">
        <f t="shared" si="490"/>
        <v/>
      </c>
      <c r="X2214" s="96" t="str">
        <f t="shared" si="491"/>
        <v/>
      </c>
    </row>
    <row r="2215" spans="1:24" ht="14.4" x14ac:dyDescent="0.3">
      <c r="A2215" s="13"/>
      <c r="B2215" s="13"/>
      <c r="C2215" s="13"/>
      <c r="D2215" s="10"/>
      <c r="E2215" s="66"/>
      <c r="J2215" s="88" t="str">
        <f t="shared" si="479"/>
        <v/>
      </c>
      <c r="K2215" s="89" t="str">
        <f t="shared" ca="1" si="480"/>
        <v/>
      </c>
      <c r="L2215" s="88" t="str">
        <f t="shared" si="484"/>
        <v/>
      </c>
      <c r="M2215" s="90" t="str">
        <f ca="1">IF(J2215="","",VALUE(LEFT(OFFSET($E$7,$H$13*($J2215-1),0),MAX(ISNUMBER(VALUE(MID(OFFSET($E$7,$H$13*($J2215-1),0),{1,2,3,4,5,6,7,8,9},1)))*{1,2,3,4,5,6,7,8,9}))))</f>
        <v/>
      </c>
      <c r="N2215" s="90" t="str">
        <f t="shared" ca="1" si="478"/>
        <v/>
      </c>
      <c r="O2215" s="91" t="str">
        <f t="shared" si="485"/>
        <v/>
      </c>
      <c r="P2215" s="91" t="str">
        <f t="shared" si="486"/>
        <v/>
      </c>
      <c r="Q2215" s="92" t="str">
        <f t="shared" si="481"/>
        <v/>
      </c>
      <c r="R2215" s="92" t="str">
        <f t="shared" si="487"/>
        <v/>
      </c>
      <c r="S2215" s="92" t="str">
        <f t="shared" si="488"/>
        <v/>
      </c>
      <c r="T2215" s="92" t="str">
        <f t="shared" si="489"/>
        <v/>
      </c>
      <c r="U2215" s="94" t="str">
        <f t="shared" si="482"/>
        <v/>
      </c>
      <c r="V2215" s="95" t="str">
        <f t="shared" si="483"/>
        <v/>
      </c>
      <c r="W2215" s="95" t="str">
        <f t="shared" si="490"/>
        <v/>
      </c>
      <c r="X2215" s="96" t="str">
        <f t="shared" si="491"/>
        <v/>
      </c>
    </row>
    <row r="2216" spans="1:24" ht="14.4" x14ac:dyDescent="0.3">
      <c r="A2216" s="13"/>
      <c r="B2216" s="13"/>
      <c r="C2216" s="13"/>
      <c r="D2216" s="10"/>
      <c r="E2216" s="66"/>
      <c r="J2216" s="88" t="str">
        <f t="shared" si="479"/>
        <v/>
      </c>
      <c r="K2216" s="89" t="str">
        <f t="shared" ca="1" si="480"/>
        <v/>
      </c>
      <c r="L2216" s="88" t="str">
        <f t="shared" si="484"/>
        <v/>
      </c>
      <c r="M2216" s="90" t="str">
        <f ca="1">IF(J2216="","",VALUE(LEFT(OFFSET($E$7,$H$13*($J2216-1),0),MAX(ISNUMBER(VALUE(MID(OFFSET($E$7,$H$13*($J2216-1),0),{1,2,3,4,5,6,7,8,9},1)))*{1,2,3,4,5,6,7,8,9}))))</f>
        <v/>
      </c>
      <c r="N2216" s="90" t="str">
        <f t="shared" ca="1" si="478"/>
        <v/>
      </c>
      <c r="O2216" s="91" t="str">
        <f t="shared" si="485"/>
        <v/>
      </c>
      <c r="P2216" s="91" t="str">
        <f t="shared" si="486"/>
        <v/>
      </c>
      <c r="Q2216" s="92" t="str">
        <f t="shared" si="481"/>
        <v/>
      </c>
      <c r="R2216" s="92" t="str">
        <f t="shared" si="487"/>
        <v/>
      </c>
      <c r="S2216" s="92" t="str">
        <f t="shared" si="488"/>
        <v/>
      </c>
      <c r="T2216" s="92" t="str">
        <f t="shared" si="489"/>
        <v/>
      </c>
      <c r="U2216" s="94" t="str">
        <f t="shared" si="482"/>
        <v/>
      </c>
      <c r="V2216" s="95" t="str">
        <f t="shared" si="483"/>
        <v/>
      </c>
      <c r="W2216" s="95" t="str">
        <f t="shared" si="490"/>
        <v/>
      </c>
      <c r="X2216" s="96" t="str">
        <f t="shared" si="491"/>
        <v/>
      </c>
    </row>
    <row r="2217" spans="1:24" ht="14.4" x14ac:dyDescent="0.3">
      <c r="A2217" s="13"/>
      <c r="B2217" s="13"/>
      <c r="C2217" s="13"/>
      <c r="D2217" s="10"/>
      <c r="E2217" s="66"/>
      <c r="J2217" s="88" t="str">
        <f t="shared" si="479"/>
        <v/>
      </c>
      <c r="K2217" s="89" t="str">
        <f t="shared" ca="1" si="480"/>
        <v/>
      </c>
      <c r="L2217" s="88" t="str">
        <f t="shared" si="484"/>
        <v/>
      </c>
      <c r="M2217" s="90" t="str">
        <f ca="1">IF(J2217="","",VALUE(LEFT(OFFSET($E$7,$H$13*($J2217-1),0),MAX(ISNUMBER(VALUE(MID(OFFSET($E$7,$H$13*($J2217-1),0),{1,2,3,4,5,6,7,8,9},1)))*{1,2,3,4,5,6,7,8,9}))))</f>
        <v/>
      </c>
      <c r="N2217" s="90" t="str">
        <f t="shared" ca="1" si="478"/>
        <v/>
      </c>
      <c r="O2217" s="91" t="str">
        <f t="shared" si="485"/>
        <v/>
      </c>
      <c r="P2217" s="91" t="str">
        <f t="shared" si="486"/>
        <v/>
      </c>
      <c r="Q2217" s="92" t="str">
        <f t="shared" si="481"/>
        <v/>
      </c>
      <c r="R2217" s="92" t="str">
        <f t="shared" si="487"/>
        <v/>
      </c>
      <c r="S2217" s="92" t="str">
        <f t="shared" si="488"/>
        <v/>
      </c>
      <c r="T2217" s="92" t="str">
        <f t="shared" si="489"/>
        <v/>
      </c>
      <c r="U2217" s="94" t="str">
        <f t="shared" si="482"/>
        <v/>
      </c>
      <c r="V2217" s="95" t="str">
        <f t="shared" si="483"/>
        <v/>
      </c>
      <c r="W2217" s="95" t="str">
        <f t="shared" si="490"/>
        <v/>
      </c>
      <c r="X2217" s="96" t="str">
        <f t="shared" si="491"/>
        <v/>
      </c>
    </row>
    <row r="2218" spans="1:24" ht="14.4" x14ac:dyDescent="0.3">
      <c r="A2218" s="13"/>
      <c r="B2218" s="13"/>
      <c r="C2218" s="13"/>
      <c r="D2218" s="10"/>
      <c r="E2218" s="66"/>
      <c r="J2218" s="88" t="str">
        <f t="shared" si="479"/>
        <v/>
      </c>
      <c r="K2218" s="89" t="str">
        <f t="shared" ca="1" si="480"/>
        <v/>
      </c>
      <c r="L2218" s="88" t="str">
        <f t="shared" si="484"/>
        <v/>
      </c>
      <c r="M2218" s="90" t="str">
        <f ca="1">IF(J2218="","",VALUE(LEFT(OFFSET($E$7,$H$13*($J2218-1),0),MAX(ISNUMBER(VALUE(MID(OFFSET($E$7,$H$13*($J2218-1),0),{1,2,3,4,5,6,7,8,9},1)))*{1,2,3,4,5,6,7,8,9}))))</f>
        <v/>
      </c>
      <c r="N2218" s="90" t="str">
        <f t="shared" ca="1" si="478"/>
        <v/>
      </c>
      <c r="O2218" s="91" t="str">
        <f t="shared" si="485"/>
        <v/>
      </c>
      <c r="P2218" s="91" t="str">
        <f t="shared" si="486"/>
        <v/>
      </c>
      <c r="Q2218" s="92" t="str">
        <f t="shared" si="481"/>
        <v/>
      </c>
      <c r="R2218" s="92" t="str">
        <f t="shared" si="487"/>
        <v/>
      </c>
      <c r="S2218" s="92" t="str">
        <f t="shared" si="488"/>
        <v/>
      </c>
      <c r="T2218" s="92" t="str">
        <f t="shared" si="489"/>
        <v/>
      </c>
      <c r="U2218" s="94" t="str">
        <f t="shared" si="482"/>
        <v/>
      </c>
      <c r="V2218" s="95" t="str">
        <f t="shared" si="483"/>
        <v/>
      </c>
      <c r="W2218" s="95" t="str">
        <f t="shared" si="490"/>
        <v/>
      </c>
      <c r="X2218" s="96" t="str">
        <f t="shared" si="491"/>
        <v/>
      </c>
    </row>
    <row r="2219" spans="1:24" ht="14.4" x14ac:dyDescent="0.3">
      <c r="A2219" s="13"/>
      <c r="B2219" s="13"/>
      <c r="C2219" s="13"/>
      <c r="D2219" s="10"/>
      <c r="E2219" s="66"/>
      <c r="J2219" s="88" t="str">
        <f t="shared" si="479"/>
        <v/>
      </c>
      <c r="K2219" s="89" t="str">
        <f t="shared" ca="1" si="480"/>
        <v/>
      </c>
      <c r="L2219" s="88" t="str">
        <f t="shared" si="484"/>
        <v/>
      </c>
      <c r="M2219" s="90" t="str">
        <f ca="1">IF(J2219="","",VALUE(LEFT(OFFSET($E$7,$H$13*($J2219-1),0),MAX(ISNUMBER(VALUE(MID(OFFSET($E$7,$H$13*($J2219-1),0),{1,2,3,4,5,6,7,8,9},1)))*{1,2,3,4,5,6,7,8,9}))))</f>
        <v/>
      </c>
      <c r="N2219" s="90" t="str">
        <f t="shared" ca="1" si="478"/>
        <v/>
      </c>
      <c r="O2219" s="91" t="str">
        <f t="shared" si="485"/>
        <v/>
      </c>
      <c r="P2219" s="91" t="str">
        <f t="shared" si="486"/>
        <v/>
      </c>
      <c r="Q2219" s="92" t="str">
        <f t="shared" si="481"/>
        <v/>
      </c>
      <c r="R2219" s="92" t="str">
        <f t="shared" si="487"/>
        <v/>
      </c>
      <c r="S2219" s="92" t="str">
        <f t="shared" si="488"/>
        <v/>
      </c>
      <c r="T2219" s="92" t="str">
        <f t="shared" si="489"/>
        <v/>
      </c>
      <c r="U2219" s="94" t="str">
        <f t="shared" si="482"/>
        <v/>
      </c>
      <c r="V2219" s="95" t="str">
        <f t="shared" si="483"/>
        <v/>
      </c>
      <c r="W2219" s="95" t="str">
        <f t="shared" si="490"/>
        <v/>
      </c>
      <c r="X2219" s="96" t="str">
        <f t="shared" si="491"/>
        <v/>
      </c>
    </row>
    <row r="2220" spans="1:24" ht="14.4" x14ac:dyDescent="0.3">
      <c r="A2220" s="13"/>
      <c r="B2220" s="13"/>
      <c r="C2220" s="13"/>
      <c r="D2220" s="10"/>
      <c r="E2220" s="66"/>
      <c r="J2220" s="88" t="str">
        <f t="shared" si="479"/>
        <v/>
      </c>
      <c r="K2220" s="89" t="str">
        <f t="shared" ca="1" si="480"/>
        <v/>
      </c>
      <c r="L2220" s="88" t="str">
        <f t="shared" si="484"/>
        <v/>
      </c>
      <c r="M2220" s="90" t="str">
        <f ca="1">IF(J2220="","",VALUE(LEFT(OFFSET($E$7,$H$13*($J2220-1),0),MAX(ISNUMBER(VALUE(MID(OFFSET($E$7,$H$13*($J2220-1),0),{1,2,3,4,5,6,7,8,9},1)))*{1,2,3,4,5,6,7,8,9}))))</f>
        <v/>
      </c>
      <c r="N2220" s="90" t="str">
        <f t="shared" ca="1" si="478"/>
        <v/>
      </c>
      <c r="O2220" s="91" t="str">
        <f t="shared" si="485"/>
        <v/>
      </c>
      <c r="P2220" s="91" t="str">
        <f t="shared" si="486"/>
        <v/>
      </c>
      <c r="Q2220" s="92" t="str">
        <f t="shared" si="481"/>
        <v/>
      </c>
      <c r="R2220" s="92" t="str">
        <f t="shared" si="487"/>
        <v/>
      </c>
      <c r="S2220" s="92" t="str">
        <f t="shared" si="488"/>
        <v/>
      </c>
      <c r="T2220" s="92" t="str">
        <f t="shared" si="489"/>
        <v/>
      </c>
      <c r="U2220" s="94" t="str">
        <f t="shared" si="482"/>
        <v/>
      </c>
      <c r="V2220" s="95" t="str">
        <f t="shared" si="483"/>
        <v/>
      </c>
      <c r="W2220" s="95" t="str">
        <f t="shared" si="490"/>
        <v/>
      </c>
      <c r="X2220" s="96" t="str">
        <f t="shared" si="491"/>
        <v/>
      </c>
    </row>
    <row r="2221" spans="1:24" ht="14.4" x14ac:dyDescent="0.3">
      <c r="A2221" s="13"/>
      <c r="B2221" s="13"/>
      <c r="C2221" s="13"/>
      <c r="D2221" s="10"/>
      <c r="E2221" s="66"/>
      <c r="J2221" s="88" t="str">
        <f t="shared" si="479"/>
        <v/>
      </c>
      <c r="K2221" s="89" t="str">
        <f t="shared" ca="1" si="480"/>
        <v/>
      </c>
      <c r="L2221" s="88" t="str">
        <f t="shared" si="484"/>
        <v/>
      </c>
      <c r="M2221" s="90" t="str">
        <f ca="1">IF(J2221="","",VALUE(LEFT(OFFSET($E$7,$H$13*($J2221-1),0),MAX(ISNUMBER(VALUE(MID(OFFSET($E$7,$H$13*($J2221-1),0),{1,2,3,4,5,6,7,8,9},1)))*{1,2,3,4,5,6,7,8,9}))))</f>
        <v/>
      </c>
      <c r="N2221" s="90" t="str">
        <f t="shared" ca="1" si="478"/>
        <v/>
      </c>
      <c r="O2221" s="91" t="str">
        <f t="shared" si="485"/>
        <v/>
      </c>
      <c r="P2221" s="91" t="str">
        <f t="shared" si="486"/>
        <v/>
      </c>
      <c r="Q2221" s="92" t="str">
        <f t="shared" si="481"/>
        <v/>
      </c>
      <c r="R2221" s="92" t="str">
        <f t="shared" si="487"/>
        <v/>
      </c>
      <c r="S2221" s="92" t="str">
        <f t="shared" si="488"/>
        <v/>
      </c>
      <c r="T2221" s="92" t="str">
        <f t="shared" si="489"/>
        <v/>
      </c>
      <c r="U2221" s="94" t="str">
        <f t="shared" si="482"/>
        <v/>
      </c>
      <c r="V2221" s="95" t="str">
        <f t="shared" si="483"/>
        <v/>
      </c>
      <c r="W2221" s="95" t="str">
        <f t="shared" si="490"/>
        <v/>
      </c>
      <c r="X2221" s="96" t="str">
        <f t="shared" si="491"/>
        <v/>
      </c>
    </row>
    <row r="2222" spans="1:24" ht="14.4" x14ac:dyDescent="0.3">
      <c r="A2222" s="13"/>
      <c r="B2222" s="13"/>
      <c r="C2222" s="13"/>
      <c r="D2222" s="10"/>
      <c r="E2222" s="66"/>
      <c r="J2222" s="88" t="str">
        <f t="shared" si="479"/>
        <v/>
      </c>
      <c r="K2222" s="89" t="str">
        <f t="shared" ca="1" si="480"/>
        <v/>
      </c>
      <c r="L2222" s="88" t="str">
        <f t="shared" si="484"/>
        <v/>
      </c>
      <c r="M2222" s="90" t="str">
        <f ca="1">IF(J2222="","",VALUE(LEFT(OFFSET($E$7,$H$13*($J2222-1),0),MAX(ISNUMBER(VALUE(MID(OFFSET($E$7,$H$13*($J2222-1),0),{1,2,3,4,5,6,7,8,9},1)))*{1,2,3,4,5,6,7,8,9}))))</f>
        <v/>
      </c>
      <c r="N2222" s="90" t="str">
        <f t="shared" ca="1" si="478"/>
        <v/>
      </c>
      <c r="O2222" s="91" t="str">
        <f t="shared" si="485"/>
        <v/>
      </c>
      <c r="P2222" s="91" t="str">
        <f t="shared" si="486"/>
        <v/>
      </c>
      <c r="Q2222" s="92" t="str">
        <f t="shared" si="481"/>
        <v/>
      </c>
      <c r="R2222" s="92" t="str">
        <f t="shared" si="487"/>
        <v/>
      </c>
      <c r="S2222" s="92" t="str">
        <f t="shared" si="488"/>
        <v/>
      </c>
      <c r="T2222" s="92" t="str">
        <f t="shared" si="489"/>
        <v/>
      </c>
      <c r="U2222" s="94" t="str">
        <f t="shared" si="482"/>
        <v/>
      </c>
      <c r="V2222" s="95" t="str">
        <f t="shared" si="483"/>
        <v/>
      </c>
      <c r="W2222" s="95" t="str">
        <f t="shared" si="490"/>
        <v/>
      </c>
      <c r="X2222" s="96" t="str">
        <f t="shared" si="491"/>
        <v/>
      </c>
    </row>
    <row r="2223" spans="1:24" ht="14.4" x14ac:dyDescent="0.3">
      <c r="A2223" s="13"/>
      <c r="B2223" s="13"/>
      <c r="C2223" s="13"/>
      <c r="D2223" s="10"/>
      <c r="E2223" s="66"/>
      <c r="J2223" s="88" t="str">
        <f t="shared" si="479"/>
        <v/>
      </c>
      <c r="K2223" s="89" t="str">
        <f t="shared" ca="1" si="480"/>
        <v/>
      </c>
      <c r="L2223" s="88" t="str">
        <f t="shared" si="484"/>
        <v/>
      </c>
      <c r="M2223" s="90" t="str">
        <f ca="1">IF(J2223="","",VALUE(LEFT(OFFSET($E$7,$H$13*($J2223-1),0),MAX(ISNUMBER(VALUE(MID(OFFSET($E$7,$H$13*($J2223-1),0),{1,2,3,4,5,6,7,8,9},1)))*{1,2,3,4,5,6,7,8,9}))))</f>
        <v/>
      </c>
      <c r="N2223" s="90" t="str">
        <f t="shared" ca="1" si="478"/>
        <v/>
      </c>
      <c r="O2223" s="91" t="str">
        <f t="shared" si="485"/>
        <v/>
      </c>
      <c r="P2223" s="91" t="str">
        <f t="shared" si="486"/>
        <v/>
      </c>
      <c r="Q2223" s="92" t="str">
        <f t="shared" si="481"/>
        <v/>
      </c>
      <c r="R2223" s="92" t="str">
        <f t="shared" si="487"/>
        <v/>
      </c>
      <c r="S2223" s="92" t="str">
        <f t="shared" si="488"/>
        <v/>
      </c>
      <c r="T2223" s="92" t="str">
        <f t="shared" si="489"/>
        <v/>
      </c>
      <c r="U2223" s="94" t="str">
        <f t="shared" si="482"/>
        <v/>
      </c>
      <c r="V2223" s="95" t="str">
        <f t="shared" si="483"/>
        <v/>
      </c>
      <c r="W2223" s="95" t="str">
        <f t="shared" si="490"/>
        <v/>
      </c>
      <c r="X2223" s="96" t="str">
        <f t="shared" si="491"/>
        <v/>
      </c>
    </row>
    <row r="2224" spans="1:24" ht="14.4" x14ac:dyDescent="0.3">
      <c r="A2224" s="13"/>
      <c r="B2224" s="13"/>
      <c r="C2224" s="13"/>
      <c r="D2224" s="10"/>
      <c r="E2224" s="66"/>
      <c r="J2224" s="88" t="str">
        <f t="shared" si="479"/>
        <v/>
      </c>
      <c r="K2224" s="89" t="str">
        <f t="shared" ca="1" si="480"/>
        <v/>
      </c>
      <c r="L2224" s="88" t="str">
        <f t="shared" si="484"/>
        <v/>
      </c>
      <c r="M2224" s="90" t="str">
        <f ca="1">IF(J2224="","",VALUE(LEFT(OFFSET($E$7,$H$13*($J2224-1),0),MAX(ISNUMBER(VALUE(MID(OFFSET($E$7,$H$13*($J2224-1),0),{1,2,3,4,5,6,7,8,9},1)))*{1,2,3,4,5,6,7,8,9}))))</f>
        <v/>
      </c>
      <c r="N2224" s="90" t="str">
        <f t="shared" ca="1" si="478"/>
        <v/>
      </c>
      <c r="O2224" s="91" t="str">
        <f t="shared" si="485"/>
        <v/>
      </c>
      <c r="P2224" s="91" t="str">
        <f t="shared" si="486"/>
        <v/>
      </c>
      <c r="Q2224" s="92" t="str">
        <f t="shared" si="481"/>
        <v/>
      </c>
      <c r="R2224" s="92" t="str">
        <f t="shared" si="487"/>
        <v/>
      </c>
      <c r="S2224" s="92" t="str">
        <f t="shared" si="488"/>
        <v/>
      </c>
      <c r="T2224" s="92" t="str">
        <f t="shared" si="489"/>
        <v/>
      </c>
      <c r="U2224" s="94" t="str">
        <f t="shared" si="482"/>
        <v/>
      </c>
      <c r="V2224" s="95" t="str">
        <f t="shared" si="483"/>
        <v/>
      </c>
      <c r="W2224" s="95" t="str">
        <f t="shared" si="490"/>
        <v/>
      </c>
      <c r="X2224" s="96" t="str">
        <f t="shared" si="491"/>
        <v/>
      </c>
    </row>
    <row r="2225" spans="1:24" ht="14.4" x14ac:dyDescent="0.3">
      <c r="A2225" s="13"/>
      <c r="B2225" s="13"/>
      <c r="C2225" s="13"/>
      <c r="D2225" s="10"/>
      <c r="E2225" s="66"/>
      <c r="J2225" s="88" t="str">
        <f t="shared" si="479"/>
        <v/>
      </c>
      <c r="K2225" s="89" t="str">
        <f t="shared" ca="1" si="480"/>
        <v/>
      </c>
      <c r="L2225" s="88" t="str">
        <f t="shared" si="484"/>
        <v/>
      </c>
      <c r="M2225" s="90" t="str">
        <f ca="1">IF(J2225="","",VALUE(LEFT(OFFSET($E$7,$H$13*($J2225-1),0),MAX(ISNUMBER(VALUE(MID(OFFSET($E$7,$H$13*($J2225-1),0),{1,2,3,4,5,6,7,8,9},1)))*{1,2,3,4,5,6,7,8,9}))))</f>
        <v/>
      </c>
      <c r="N2225" s="90" t="str">
        <f t="shared" ca="1" si="478"/>
        <v/>
      </c>
      <c r="O2225" s="91" t="str">
        <f t="shared" si="485"/>
        <v/>
      </c>
      <c r="P2225" s="91" t="str">
        <f t="shared" si="486"/>
        <v/>
      </c>
      <c r="Q2225" s="92" t="str">
        <f t="shared" si="481"/>
        <v/>
      </c>
      <c r="R2225" s="92" t="str">
        <f t="shared" si="487"/>
        <v/>
      </c>
      <c r="S2225" s="92" t="str">
        <f t="shared" si="488"/>
        <v/>
      </c>
      <c r="T2225" s="92" t="str">
        <f t="shared" si="489"/>
        <v/>
      </c>
      <c r="U2225" s="94" t="str">
        <f t="shared" si="482"/>
        <v/>
      </c>
      <c r="V2225" s="95" t="str">
        <f t="shared" si="483"/>
        <v/>
      </c>
      <c r="W2225" s="95" t="str">
        <f t="shared" si="490"/>
        <v/>
      </c>
      <c r="X2225" s="96" t="str">
        <f t="shared" si="491"/>
        <v/>
      </c>
    </row>
    <row r="2226" spans="1:24" ht="14.4" x14ac:dyDescent="0.3">
      <c r="A2226" s="13"/>
      <c r="B2226" s="13"/>
      <c r="C2226" s="13"/>
      <c r="D2226" s="10"/>
      <c r="E2226" s="66"/>
      <c r="J2226" s="88" t="str">
        <f t="shared" si="479"/>
        <v/>
      </c>
      <c r="K2226" s="89" t="str">
        <f t="shared" ca="1" si="480"/>
        <v/>
      </c>
      <c r="L2226" s="88" t="str">
        <f t="shared" si="484"/>
        <v/>
      </c>
      <c r="M2226" s="90" t="str">
        <f ca="1">IF(J2226="","",VALUE(LEFT(OFFSET($E$7,$H$13*($J2226-1),0),MAX(ISNUMBER(VALUE(MID(OFFSET($E$7,$H$13*($J2226-1),0),{1,2,3,4,5,6,7,8,9},1)))*{1,2,3,4,5,6,7,8,9}))))</f>
        <v/>
      </c>
      <c r="N2226" s="90" t="str">
        <f t="shared" ca="1" si="478"/>
        <v/>
      </c>
      <c r="O2226" s="91" t="str">
        <f t="shared" si="485"/>
        <v/>
      </c>
      <c r="P2226" s="91" t="str">
        <f t="shared" si="486"/>
        <v/>
      </c>
      <c r="Q2226" s="92" t="str">
        <f t="shared" si="481"/>
        <v/>
      </c>
      <c r="R2226" s="92" t="str">
        <f t="shared" si="487"/>
        <v/>
      </c>
      <c r="S2226" s="92" t="str">
        <f t="shared" si="488"/>
        <v/>
      </c>
      <c r="T2226" s="92" t="str">
        <f t="shared" si="489"/>
        <v/>
      </c>
      <c r="U2226" s="94" t="str">
        <f t="shared" si="482"/>
        <v/>
      </c>
      <c r="V2226" s="95" t="str">
        <f t="shared" si="483"/>
        <v/>
      </c>
      <c r="W2226" s="95" t="str">
        <f t="shared" si="490"/>
        <v/>
      </c>
      <c r="X2226" s="96" t="str">
        <f t="shared" si="491"/>
        <v/>
      </c>
    </row>
    <row r="2227" spans="1:24" ht="14.4" x14ac:dyDescent="0.3">
      <c r="A2227" s="13"/>
      <c r="B2227" s="13"/>
      <c r="C2227" s="13"/>
      <c r="D2227" s="10"/>
      <c r="E2227" s="66"/>
      <c r="J2227" s="88" t="str">
        <f t="shared" si="479"/>
        <v/>
      </c>
      <c r="K2227" s="89" t="str">
        <f t="shared" ca="1" si="480"/>
        <v/>
      </c>
      <c r="L2227" s="88" t="str">
        <f t="shared" si="484"/>
        <v/>
      </c>
      <c r="M2227" s="90" t="str">
        <f ca="1">IF(J2227="","",VALUE(LEFT(OFFSET($E$7,$H$13*($J2227-1),0),MAX(ISNUMBER(VALUE(MID(OFFSET($E$7,$H$13*($J2227-1),0),{1,2,3,4,5,6,7,8,9},1)))*{1,2,3,4,5,6,7,8,9}))))</f>
        <v/>
      </c>
      <c r="N2227" s="90" t="str">
        <f t="shared" ca="1" si="478"/>
        <v/>
      </c>
      <c r="O2227" s="91" t="str">
        <f t="shared" si="485"/>
        <v/>
      </c>
      <c r="P2227" s="91" t="str">
        <f t="shared" si="486"/>
        <v/>
      </c>
      <c r="Q2227" s="92" t="str">
        <f t="shared" si="481"/>
        <v/>
      </c>
      <c r="R2227" s="92" t="str">
        <f t="shared" si="487"/>
        <v/>
      </c>
      <c r="S2227" s="92" t="str">
        <f t="shared" si="488"/>
        <v/>
      </c>
      <c r="T2227" s="92" t="str">
        <f t="shared" si="489"/>
        <v/>
      </c>
      <c r="U2227" s="94" t="str">
        <f t="shared" si="482"/>
        <v/>
      </c>
      <c r="V2227" s="95" t="str">
        <f t="shared" si="483"/>
        <v/>
      </c>
      <c r="W2227" s="95" t="str">
        <f t="shared" si="490"/>
        <v/>
      </c>
      <c r="X2227" s="96" t="str">
        <f t="shared" si="491"/>
        <v/>
      </c>
    </row>
    <row r="2228" spans="1:24" ht="14.4" x14ac:dyDescent="0.3">
      <c r="A2228" s="13"/>
      <c r="B2228" s="13"/>
      <c r="C2228" s="13"/>
      <c r="D2228" s="10"/>
      <c r="E2228" s="66"/>
      <c r="J2228" s="88" t="str">
        <f t="shared" si="479"/>
        <v/>
      </c>
      <c r="K2228" s="89" t="str">
        <f t="shared" ca="1" si="480"/>
        <v/>
      </c>
      <c r="L2228" s="88" t="str">
        <f t="shared" si="484"/>
        <v/>
      </c>
      <c r="M2228" s="90" t="str">
        <f ca="1">IF(J2228="","",VALUE(LEFT(OFFSET($E$7,$H$13*($J2228-1),0),MAX(ISNUMBER(VALUE(MID(OFFSET($E$7,$H$13*($J2228-1),0),{1,2,3,4,5,6,7,8,9},1)))*{1,2,3,4,5,6,7,8,9}))))</f>
        <v/>
      </c>
      <c r="N2228" s="90" t="str">
        <f t="shared" ca="1" si="478"/>
        <v/>
      </c>
      <c r="O2228" s="91" t="str">
        <f t="shared" si="485"/>
        <v/>
      </c>
      <c r="P2228" s="91" t="str">
        <f t="shared" si="486"/>
        <v/>
      </c>
      <c r="Q2228" s="92" t="str">
        <f t="shared" si="481"/>
        <v/>
      </c>
      <c r="R2228" s="92" t="str">
        <f t="shared" si="487"/>
        <v/>
      </c>
      <c r="S2228" s="92" t="str">
        <f t="shared" si="488"/>
        <v/>
      </c>
      <c r="T2228" s="92" t="str">
        <f t="shared" si="489"/>
        <v/>
      </c>
      <c r="U2228" s="94" t="str">
        <f t="shared" si="482"/>
        <v/>
      </c>
      <c r="V2228" s="95" t="str">
        <f t="shared" si="483"/>
        <v/>
      </c>
      <c r="W2228" s="95" t="str">
        <f t="shared" si="490"/>
        <v/>
      </c>
      <c r="X2228" s="96" t="str">
        <f t="shared" si="491"/>
        <v/>
      </c>
    </row>
    <row r="2229" spans="1:24" ht="14.4" x14ac:dyDescent="0.3">
      <c r="A2229" s="13"/>
      <c r="B2229" s="13"/>
      <c r="C2229" s="13"/>
      <c r="D2229" s="10"/>
      <c r="E2229" s="66"/>
      <c r="J2229" s="88" t="str">
        <f t="shared" si="479"/>
        <v/>
      </c>
      <c r="K2229" s="89" t="str">
        <f t="shared" ca="1" si="480"/>
        <v/>
      </c>
      <c r="L2229" s="88" t="str">
        <f t="shared" si="484"/>
        <v/>
      </c>
      <c r="M2229" s="90" t="str">
        <f ca="1">IF(J2229="","",VALUE(LEFT(OFFSET($E$7,$H$13*($J2229-1),0),MAX(ISNUMBER(VALUE(MID(OFFSET($E$7,$H$13*($J2229-1),0),{1,2,3,4,5,6,7,8,9},1)))*{1,2,3,4,5,6,7,8,9}))))</f>
        <v/>
      </c>
      <c r="N2229" s="90" t="str">
        <f t="shared" ca="1" si="478"/>
        <v/>
      </c>
      <c r="O2229" s="91" t="str">
        <f t="shared" si="485"/>
        <v/>
      </c>
      <c r="P2229" s="91" t="str">
        <f t="shared" si="486"/>
        <v/>
      </c>
      <c r="Q2229" s="92" t="str">
        <f t="shared" si="481"/>
        <v/>
      </c>
      <c r="R2229" s="92" t="str">
        <f t="shared" si="487"/>
        <v/>
      </c>
      <c r="S2229" s="92" t="str">
        <f t="shared" si="488"/>
        <v/>
      </c>
      <c r="T2229" s="92" t="str">
        <f t="shared" si="489"/>
        <v/>
      </c>
      <c r="U2229" s="94" t="str">
        <f t="shared" si="482"/>
        <v/>
      </c>
      <c r="V2229" s="95" t="str">
        <f t="shared" si="483"/>
        <v/>
      </c>
      <c r="W2229" s="95" t="str">
        <f t="shared" si="490"/>
        <v/>
      </c>
      <c r="X2229" s="96" t="str">
        <f t="shared" si="491"/>
        <v/>
      </c>
    </row>
    <row r="2230" spans="1:24" ht="14.4" x14ac:dyDescent="0.3">
      <c r="A2230" s="13"/>
      <c r="B2230" s="13"/>
      <c r="C2230" s="13"/>
      <c r="D2230" s="10"/>
      <c r="E2230" s="66"/>
      <c r="J2230" s="88" t="str">
        <f t="shared" si="479"/>
        <v/>
      </c>
      <c r="K2230" s="89" t="str">
        <f t="shared" ca="1" si="480"/>
        <v/>
      </c>
      <c r="L2230" s="88" t="str">
        <f t="shared" si="484"/>
        <v/>
      </c>
      <c r="M2230" s="90" t="str">
        <f ca="1">IF(J2230="","",VALUE(LEFT(OFFSET($E$7,$H$13*($J2230-1),0),MAX(ISNUMBER(VALUE(MID(OFFSET($E$7,$H$13*($J2230-1),0),{1,2,3,4,5,6,7,8,9},1)))*{1,2,3,4,5,6,7,8,9}))))</f>
        <v/>
      </c>
      <c r="N2230" s="90" t="str">
        <f t="shared" ca="1" si="478"/>
        <v/>
      </c>
      <c r="O2230" s="91" t="str">
        <f t="shared" si="485"/>
        <v/>
      </c>
      <c r="P2230" s="91" t="str">
        <f t="shared" si="486"/>
        <v/>
      </c>
      <c r="Q2230" s="92" t="str">
        <f t="shared" si="481"/>
        <v/>
      </c>
      <c r="R2230" s="92" t="str">
        <f t="shared" si="487"/>
        <v/>
      </c>
      <c r="S2230" s="92" t="str">
        <f t="shared" si="488"/>
        <v/>
      </c>
      <c r="T2230" s="92" t="str">
        <f t="shared" si="489"/>
        <v/>
      </c>
      <c r="U2230" s="94" t="str">
        <f t="shared" si="482"/>
        <v/>
      </c>
      <c r="V2230" s="95" t="str">
        <f t="shared" si="483"/>
        <v/>
      </c>
      <c r="W2230" s="95" t="str">
        <f t="shared" si="490"/>
        <v/>
      </c>
      <c r="X2230" s="96" t="str">
        <f t="shared" si="491"/>
        <v/>
      </c>
    </row>
    <row r="2231" spans="1:24" ht="14.4" x14ac:dyDescent="0.3">
      <c r="A2231" s="13"/>
      <c r="B2231" s="13"/>
      <c r="C2231" s="13"/>
      <c r="D2231" s="10"/>
      <c r="E2231" s="66"/>
      <c r="J2231" s="88" t="str">
        <f t="shared" si="479"/>
        <v/>
      </c>
      <c r="K2231" s="89" t="str">
        <f t="shared" ca="1" si="480"/>
        <v/>
      </c>
      <c r="L2231" s="88" t="str">
        <f t="shared" si="484"/>
        <v/>
      </c>
      <c r="M2231" s="90" t="str">
        <f ca="1">IF(J2231="","",VALUE(LEFT(OFFSET($E$7,$H$13*($J2231-1),0),MAX(ISNUMBER(VALUE(MID(OFFSET($E$7,$H$13*($J2231-1),0),{1,2,3,4,5,6,7,8,9},1)))*{1,2,3,4,5,6,7,8,9}))))</f>
        <v/>
      </c>
      <c r="N2231" s="90" t="str">
        <f t="shared" ca="1" si="478"/>
        <v/>
      </c>
      <c r="O2231" s="91" t="str">
        <f t="shared" si="485"/>
        <v/>
      </c>
      <c r="P2231" s="91" t="str">
        <f t="shared" si="486"/>
        <v/>
      </c>
      <c r="Q2231" s="92" t="str">
        <f t="shared" si="481"/>
        <v/>
      </c>
      <c r="R2231" s="92" t="str">
        <f t="shared" si="487"/>
        <v/>
      </c>
      <c r="S2231" s="92" t="str">
        <f t="shared" si="488"/>
        <v/>
      </c>
      <c r="T2231" s="92" t="str">
        <f t="shared" si="489"/>
        <v/>
      </c>
      <c r="U2231" s="94" t="str">
        <f t="shared" si="482"/>
        <v/>
      </c>
      <c r="V2231" s="95" t="str">
        <f t="shared" si="483"/>
        <v/>
      </c>
      <c r="W2231" s="95" t="str">
        <f t="shared" si="490"/>
        <v/>
      </c>
      <c r="X2231" s="96" t="str">
        <f t="shared" si="491"/>
        <v/>
      </c>
    </row>
    <row r="2232" spans="1:24" ht="14.4" x14ac:dyDescent="0.3">
      <c r="A2232" s="13"/>
      <c r="B2232" s="13"/>
      <c r="C2232" s="13"/>
      <c r="D2232" s="10"/>
      <c r="E2232" s="66"/>
      <c r="J2232" s="88" t="str">
        <f t="shared" si="479"/>
        <v/>
      </c>
      <c r="K2232" s="89" t="str">
        <f t="shared" ca="1" si="480"/>
        <v/>
      </c>
      <c r="L2232" s="88" t="str">
        <f t="shared" si="484"/>
        <v/>
      </c>
      <c r="M2232" s="90" t="str">
        <f ca="1">IF(J2232="","",VALUE(LEFT(OFFSET($E$7,$H$13*($J2232-1),0),MAX(ISNUMBER(VALUE(MID(OFFSET($E$7,$H$13*($J2232-1),0),{1,2,3,4,5,6,7,8,9},1)))*{1,2,3,4,5,6,7,8,9}))))</f>
        <v/>
      </c>
      <c r="N2232" s="90" t="str">
        <f t="shared" ca="1" si="478"/>
        <v/>
      </c>
      <c r="O2232" s="91" t="str">
        <f t="shared" si="485"/>
        <v/>
      </c>
      <c r="P2232" s="91" t="str">
        <f t="shared" si="486"/>
        <v/>
      </c>
      <c r="Q2232" s="92" t="str">
        <f t="shared" si="481"/>
        <v/>
      </c>
      <c r="R2232" s="92" t="str">
        <f t="shared" si="487"/>
        <v/>
      </c>
      <c r="S2232" s="92" t="str">
        <f t="shared" si="488"/>
        <v/>
      </c>
      <c r="T2232" s="92" t="str">
        <f t="shared" si="489"/>
        <v/>
      </c>
      <c r="U2232" s="94" t="str">
        <f t="shared" si="482"/>
        <v/>
      </c>
      <c r="V2232" s="95" t="str">
        <f t="shared" si="483"/>
        <v/>
      </c>
      <c r="W2232" s="95" t="str">
        <f t="shared" si="490"/>
        <v/>
      </c>
      <c r="X2232" s="96" t="str">
        <f t="shared" si="491"/>
        <v/>
      </c>
    </row>
    <row r="2233" spans="1:24" ht="14.4" x14ac:dyDescent="0.3">
      <c r="A2233" s="13"/>
      <c r="B2233" s="13"/>
      <c r="C2233" s="13"/>
      <c r="D2233" s="10"/>
      <c r="E2233" s="66"/>
      <c r="J2233" s="88" t="str">
        <f t="shared" si="479"/>
        <v/>
      </c>
      <c r="K2233" s="89" t="str">
        <f t="shared" ca="1" si="480"/>
        <v/>
      </c>
      <c r="L2233" s="88" t="str">
        <f t="shared" si="484"/>
        <v/>
      </c>
      <c r="M2233" s="90" t="str">
        <f ca="1">IF(J2233="","",VALUE(LEFT(OFFSET($E$7,$H$13*($J2233-1),0),MAX(ISNUMBER(VALUE(MID(OFFSET($E$7,$H$13*($J2233-1),0),{1,2,3,4,5,6,7,8,9},1)))*{1,2,3,4,5,6,7,8,9}))))</f>
        <v/>
      </c>
      <c r="N2233" s="90" t="str">
        <f t="shared" ca="1" si="478"/>
        <v/>
      </c>
      <c r="O2233" s="91" t="str">
        <f t="shared" si="485"/>
        <v/>
      </c>
      <c r="P2233" s="91" t="str">
        <f t="shared" si="486"/>
        <v/>
      </c>
      <c r="Q2233" s="92" t="str">
        <f t="shared" si="481"/>
        <v/>
      </c>
      <c r="R2233" s="92" t="str">
        <f t="shared" si="487"/>
        <v/>
      </c>
      <c r="S2233" s="92" t="str">
        <f t="shared" si="488"/>
        <v/>
      </c>
      <c r="T2233" s="92" t="str">
        <f t="shared" si="489"/>
        <v/>
      </c>
      <c r="U2233" s="94" t="str">
        <f t="shared" si="482"/>
        <v/>
      </c>
      <c r="V2233" s="95" t="str">
        <f t="shared" si="483"/>
        <v/>
      </c>
      <c r="W2233" s="95" t="str">
        <f t="shared" si="490"/>
        <v/>
      </c>
      <c r="X2233" s="96" t="str">
        <f t="shared" si="491"/>
        <v/>
      </c>
    </row>
    <row r="2234" spans="1:24" ht="14.4" x14ac:dyDescent="0.3">
      <c r="A2234" s="13"/>
      <c r="B2234" s="13"/>
      <c r="C2234" s="13"/>
      <c r="D2234" s="10"/>
      <c r="E2234" s="66"/>
      <c r="J2234" s="88" t="str">
        <f t="shared" si="479"/>
        <v/>
      </c>
      <c r="K2234" s="89" t="str">
        <f t="shared" ca="1" si="480"/>
        <v/>
      </c>
      <c r="L2234" s="88" t="str">
        <f t="shared" si="484"/>
        <v/>
      </c>
      <c r="M2234" s="90" t="str">
        <f ca="1">IF(J2234="","",VALUE(LEFT(OFFSET($E$7,$H$13*($J2234-1),0),MAX(ISNUMBER(VALUE(MID(OFFSET($E$7,$H$13*($J2234-1),0),{1,2,3,4,5,6,7,8,9},1)))*{1,2,3,4,5,6,7,8,9}))))</f>
        <v/>
      </c>
      <c r="N2234" s="90" t="str">
        <f t="shared" ca="1" si="478"/>
        <v/>
      </c>
      <c r="O2234" s="91" t="str">
        <f t="shared" si="485"/>
        <v/>
      </c>
      <c r="P2234" s="91" t="str">
        <f t="shared" si="486"/>
        <v/>
      </c>
      <c r="Q2234" s="92" t="str">
        <f t="shared" si="481"/>
        <v/>
      </c>
      <c r="R2234" s="92" t="str">
        <f t="shared" si="487"/>
        <v/>
      </c>
      <c r="S2234" s="92" t="str">
        <f t="shared" si="488"/>
        <v/>
      </c>
      <c r="T2234" s="92" t="str">
        <f t="shared" si="489"/>
        <v/>
      </c>
      <c r="U2234" s="94" t="str">
        <f t="shared" si="482"/>
        <v/>
      </c>
      <c r="V2234" s="95" t="str">
        <f t="shared" si="483"/>
        <v/>
      </c>
      <c r="W2234" s="95" t="str">
        <f t="shared" si="490"/>
        <v/>
      </c>
      <c r="X2234" s="96" t="str">
        <f t="shared" si="491"/>
        <v/>
      </c>
    </row>
    <row r="2235" spans="1:24" ht="14.4" x14ac:dyDescent="0.3">
      <c r="A2235" s="13"/>
      <c r="B2235" s="13"/>
      <c r="C2235" s="13"/>
      <c r="D2235" s="10"/>
      <c r="E2235" s="66"/>
      <c r="J2235" s="88" t="str">
        <f t="shared" si="479"/>
        <v/>
      </c>
      <c r="K2235" s="89" t="str">
        <f t="shared" ca="1" si="480"/>
        <v/>
      </c>
      <c r="L2235" s="88" t="str">
        <f t="shared" si="484"/>
        <v/>
      </c>
      <c r="M2235" s="90" t="str">
        <f ca="1">IF(J2235="","",VALUE(LEFT(OFFSET($E$7,$H$13*($J2235-1),0),MAX(ISNUMBER(VALUE(MID(OFFSET($E$7,$H$13*($J2235-1),0),{1,2,3,4,5,6,7,8,9},1)))*{1,2,3,4,5,6,7,8,9}))))</f>
        <v/>
      </c>
      <c r="N2235" s="90" t="str">
        <f t="shared" ca="1" si="478"/>
        <v/>
      </c>
      <c r="O2235" s="91" t="str">
        <f t="shared" si="485"/>
        <v/>
      </c>
      <c r="P2235" s="91" t="str">
        <f t="shared" si="486"/>
        <v/>
      </c>
      <c r="Q2235" s="92" t="str">
        <f t="shared" si="481"/>
        <v/>
      </c>
      <c r="R2235" s="92" t="str">
        <f t="shared" si="487"/>
        <v/>
      </c>
      <c r="S2235" s="92" t="str">
        <f t="shared" si="488"/>
        <v/>
      </c>
      <c r="T2235" s="92" t="str">
        <f t="shared" si="489"/>
        <v/>
      </c>
      <c r="U2235" s="94" t="str">
        <f t="shared" si="482"/>
        <v/>
      </c>
      <c r="V2235" s="95" t="str">
        <f t="shared" si="483"/>
        <v/>
      </c>
      <c r="W2235" s="95" t="str">
        <f t="shared" si="490"/>
        <v/>
      </c>
      <c r="X2235" s="96" t="str">
        <f t="shared" si="491"/>
        <v/>
      </c>
    </row>
    <row r="2236" spans="1:24" ht="14.4" x14ac:dyDescent="0.3">
      <c r="A2236" s="13"/>
      <c r="B2236" s="13"/>
      <c r="C2236" s="13"/>
      <c r="D2236" s="10"/>
      <c r="E2236" s="66"/>
      <c r="J2236" s="88" t="str">
        <f t="shared" si="479"/>
        <v/>
      </c>
      <c r="K2236" s="89" t="str">
        <f t="shared" ca="1" si="480"/>
        <v/>
      </c>
      <c r="L2236" s="88" t="str">
        <f t="shared" si="484"/>
        <v/>
      </c>
      <c r="M2236" s="90" t="str">
        <f ca="1">IF(J2236="","",VALUE(LEFT(OFFSET($E$7,$H$13*($J2236-1),0),MAX(ISNUMBER(VALUE(MID(OFFSET($E$7,$H$13*($J2236-1),0),{1,2,3,4,5,6,7,8,9},1)))*{1,2,3,4,5,6,7,8,9}))))</f>
        <v/>
      </c>
      <c r="N2236" s="90" t="str">
        <f t="shared" ca="1" si="478"/>
        <v/>
      </c>
      <c r="O2236" s="91" t="str">
        <f t="shared" si="485"/>
        <v/>
      </c>
      <c r="P2236" s="91" t="str">
        <f t="shared" si="486"/>
        <v/>
      </c>
      <c r="Q2236" s="92" t="str">
        <f t="shared" si="481"/>
        <v/>
      </c>
      <c r="R2236" s="92" t="str">
        <f t="shared" si="487"/>
        <v/>
      </c>
      <c r="S2236" s="92" t="str">
        <f t="shared" si="488"/>
        <v/>
      </c>
      <c r="T2236" s="92" t="str">
        <f t="shared" si="489"/>
        <v/>
      </c>
      <c r="U2236" s="94" t="str">
        <f t="shared" si="482"/>
        <v/>
      </c>
      <c r="V2236" s="95" t="str">
        <f t="shared" si="483"/>
        <v/>
      </c>
      <c r="W2236" s="95" t="str">
        <f t="shared" si="490"/>
        <v/>
      </c>
      <c r="X2236" s="96" t="str">
        <f t="shared" si="491"/>
        <v/>
      </c>
    </row>
    <row r="2237" spans="1:24" ht="14.4" x14ac:dyDescent="0.3">
      <c r="A2237" s="13"/>
      <c r="B2237" s="13"/>
      <c r="C2237" s="13"/>
      <c r="D2237" s="10"/>
      <c r="E2237" s="66"/>
      <c r="J2237" s="88" t="str">
        <f t="shared" si="479"/>
        <v/>
      </c>
      <c r="K2237" s="89" t="str">
        <f t="shared" ca="1" si="480"/>
        <v/>
      </c>
      <c r="L2237" s="88" t="str">
        <f t="shared" si="484"/>
        <v/>
      </c>
      <c r="M2237" s="90" t="str">
        <f ca="1">IF(J2237="","",VALUE(LEFT(OFFSET($E$7,$H$13*($J2237-1),0),MAX(ISNUMBER(VALUE(MID(OFFSET($E$7,$H$13*($J2237-1),0),{1,2,3,4,5,6,7,8,9},1)))*{1,2,3,4,5,6,7,8,9}))))</f>
        <v/>
      </c>
      <c r="N2237" s="90" t="str">
        <f t="shared" ca="1" si="478"/>
        <v/>
      </c>
      <c r="O2237" s="91" t="str">
        <f t="shared" si="485"/>
        <v/>
      </c>
      <c r="P2237" s="91" t="str">
        <f t="shared" si="486"/>
        <v/>
      </c>
      <c r="Q2237" s="92" t="str">
        <f t="shared" si="481"/>
        <v/>
      </c>
      <c r="R2237" s="92" t="str">
        <f t="shared" si="487"/>
        <v/>
      </c>
      <c r="S2237" s="92" t="str">
        <f t="shared" si="488"/>
        <v/>
      </c>
      <c r="T2237" s="92" t="str">
        <f t="shared" si="489"/>
        <v/>
      </c>
      <c r="U2237" s="94" t="str">
        <f t="shared" si="482"/>
        <v/>
      </c>
      <c r="V2237" s="95" t="str">
        <f t="shared" si="483"/>
        <v/>
      </c>
      <c r="W2237" s="95" t="str">
        <f t="shared" si="490"/>
        <v/>
      </c>
      <c r="X2237" s="96" t="str">
        <f t="shared" si="491"/>
        <v/>
      </c>
    </row>
    <row r="2238" spans="1:24" ht="14.4" x14ac:dyDescent="0.3">
      <c r="A2238" s="13"/>
      <c r="B2238" s="13"/>
      <c r="C2238" s="13"/>
      <c r="D2238" s="10"/>
      <c r="E2238" s="66"/>
      <c r="J2238" s="88" t="str">
        <f t="shared" si="479"/>
        <v/>
      </c>
      <c r="K2238" s="89" t="str">
        <f t="shared" ca="1" si="480"/>
        <v/>
      </c>
      <c r="L2238" s="88" t="str">
        <f t="shared" si="484"/>
        <v/>
      </c>
      <c r="M2238" s="90" t="str">
        <f ca="1">IF(J2238="","",VALUE(LEFT(OFFSET($E$7,$H$13*($J2238-1),0),MAX(ISNUMBER(VALUE(MID(OFFSET($E$7,$H$13*($J2238-1),0),{1,2,3,4,5,6,7,8,9},1)))*{1,2,3,4,5,6,7,8,9}))))</f>
        <v/>
      </c>
      <c r="N2238" s="90" t="str">
        <f t="shared" ca="1" si="478"/>
        <v/>
      </c>
      <c r="O2238" s="91" t="str">
        <f t="shared" si="485"/>
        <v/>
      </c>
      <c r="P2238" s="91" t="str">
        <f t="shared" si="486"/>
        <v/>
      </c>
      <c r="Q2238" s="92" t="str">
        <f t="shared" si="481"/>
        <v/>
      </c>
      <c r="R2238" s="92" t="str">
        <f t="shared" si="487"/>
        <v/>
      </c>
      <c r="S2238" s="92" t="str">
        <f t="shared" si="488"/>
        <v/>
      </c>
      <c r="T2238" s="92" t="str">
        <f t="shared" si="489"/>
        <v/>
      </c>
      <c r="U2238" s="94" t="str">
        <f t="shared" si="482"/>
        <v/>
      </c>
      <c r="V2238" s="95" t="str">
        <f t="shared" si="483"/>
        <v/>
      </c>
      <c r="W2238" s="95" t="str">
        <f t="shared" si="490"/>
        <v/>
      </c>
      <c r="X2238" s="96" t="str">
        <f t="shared" si="491"/>
        <v/>
      </c>
    </row>
    <row r="2239" spans="1:24" ht="14.4" x14ac:dyDescent="0.3">
      <c r="A2239" s="13"/>
      <c r="B2239" s="13"/>
      <c r="C2239" s="13"/>
      <c r="D2239" s="10"/>
      <c r="E2239" s="66"/>
      <c r="J2239" s="88" t="str">
        <f t="shared" si="479"/>
        <v/>
      </c>
      <c r="K2239" s="89" t="str">
        <f t="shared" ca="1" si="480"/>
        <v/>
      </c>
      <c r="L2239" s="88" t="str">
        <f t="shared" si="484"/>
        <v/>
      </c>
      <c r="M2239" s="90" t="str">
        <f ca="1">IF(J2239="","",VALUE(LEFT(OFFSET($E$7,$H$13*($J2239-1),0),MAX(ISNUMBER(VALUE(MID(OFFSET($E$7,$H$13*($J2239-1),0),{1,2,3,4,5,6,7,8,9},1)))*{1,2,3,4,5,6,7,8,9}))))</f>
        <v/>
      </c>
      <c r="N2239" s="90" t="str">
        <f t="shared" ca="1" si="478"/>
        <v/>
      </c>
      <c r="O2239" s="91" t="str">
        <f t="shared" si="485"/>
        <v/>
      </c>
      <c r="P2239" s="91" t="str">
        <f t="shared" si="486"/>
        <v/>
      </c>
      <c r="Q2239" s="92" t="str">
        <f t="shared" si="481"/>
        <v/>
      </c>
      <c r="R2239" s="92" t="str">
        <f t="shared" si="487"/>
        <v/>
      </c>
      <c r="S2239" s="92" t="str">
        <f t="shared" si="488"/>
        <v/>
      </c>
      <c r="T2239" s="92" t="str">
        <f t="shared" si="489"/>
        <v/>
      </c>
      <c r="U2239" s="94" t="str">
        <f t="shared" si="482"/>
        <v/>
      </c>
      <c r="V2239" s="95" t="str">
        <f t="shared" si="483"/>
        <v/>
      </c>
      <c r="W2239" s="95" t="str">
        <f t="shared" si="490"/>
        <v/>
      </c>
      <c r="X2239" s="96" t="str">
        <f t="shared" si="491"/>
        <v/>
      </c>
    </row>
    <row r="2240" spans="1:24" ht="14.4" x14ac:dyDescent="0.3">
      <c r="A2240" s="13"/>
      <c r="B2240" s="13"/>
      <c r="C2240" s="13"/>
      <c r="D2240" s="10"/>
      <c r="E2240" s="66"/>
      <c r="J2240" s="88" t="str">
        <f t="shared" si="479"/>
        <v/>
      </c>
      <c r="K2240" s="89" t="str">
        <f t="shared" ca="1" si="480"/>
        <v/>
      </c>
      <c r="L2240" s="88" t="str">
        <f t="shared" si="484"/>
        <v/>
      </c>
      <c r="M2240" s="90" t="str">
        <f ca="1">IF(J2240="","",VALUE(LEFT(OFFSET($E$7,$H$13*($J2240-1),0),MAX(ISNUMBER(VALUE(MID(OFFSET($E$7,$H$13*($J2240-1),0),{1,2,3,4,5,6,7,8,9},1)))*{1,2,3,4,5,6,7,8,9}))))</f>
        <v/>
      </c>
      <c r="N2240" s="90" t="str">
        <f t="shared" ca="1" si="478"/>
        <v/>
      </c>
      <c r="O2240" s="91" t="str">
        <f t="shared" si="485"/>
        <v/>
      </c>
      <c r="P2240" s="91" t="str">
        <f t="shared" si="486"/>
        <v/>
      </c>
      <c r="Q2240" s="92" t="str">
        <f t="shared" si="481"/>
        <v/>
      </c>
      <c r="R2240" s="92" t="str">
        <f t="shared" si="487"/>
        <v/>
      </c>
      <c r="S2240" s="92" t="str">
        <f t="shared" si="488"/>
        <v/>
      </c>
      <c r="T2240" s="92" t="str">
        <f t="shared" si="489"/>
        <v/>
      </c>
      <c r="U2240" s="94" t="str">
        <f t="shared" si="482"/>
        <v/>
      </c>
      <c r="V2240" s="95" t="str">
        <f t="shared" si="483"/>
        <v/>
      </c>
      <c r="W2240" s="95" t="str">
        <f t="shared" si="490"/>
        <v/>
      </c>
      <c r="X2240" s="96" t="str">
        <f t="shared" si="491"/>
        <v/>
      </c>
    </row>
    <row r="2241" spans="1:24" ht="14.4" x14ac:dyDescent="0.3">
      <c r="A2241" s="13"/>
      <c r="B2241" s="13"/>
      <c r="C2241" s="13"/>
      <c r="D2241" s="10"/>
      <c r="E2241" s="66"/>
      <c r="J2241" s="88" t="str">
        <f t="shared" si="479"/>
        <v/>
      </c>
      <c r="K2241" s="89" t="str">
        <f t="shared" ca="1" si="480"/>
        <v/>
      </c>
      <c r="L2241" s="88" t="str">
        <f t="shared" si="484"/>
        <v/>
      </c>
      <c r="M2241" s="90" t="str">
        <f ca="1">IF(J2241="","",VALUE(LEFT(OFFSET($E$7,$H$13*($J2241-1),0),MAX(ISNUMBER(VALUE(MID(OFFSET($E$7,$H$13*($J2241-1),0),{1,2,3,4,5,6,7,8,9},1)))*{1,2,3,4,5,6,7,8,9}))))</f>
        <v/>
      </c>
      <c r="N2241" s="90" t="str">
        <f t="shared" ca="1" si="478"/>
        <v/>
      </c>
      <c r="O2241" s="91" t="str">
        <f t="shared" si="485"/>
        <v/>
      </c>
      <c r="P2241" s="91" t="str">
        <f t="shared" si="486"/>
        <v/>
      </c>
      <c r="Q2241" s="92" t="str">
        <f t="shared" si="481"/>
        <v/>
      </c>
      <c r="R2241" s="92" t="str">
        <f t="shared" si="487"/>
        <v/>
      </c>
      <c r="S2241" s="92" t="str">
        <f t="shared" si="488"/>
        <v/>
      </c>
      <c r="T2241" s="92" t="str">
        <f t="shared" si="489"/>
        <v/>
      </c>
      <c r="U2241" s="94" t="str">
        <f t="shared" si="482"/>
        <v/>
      </c>
      <c r="V2241" s="95" t="str">
        <f t="shared" si="483"/>
        <v/>
      </c>
      <c r="W2241" s="95" t="str">
        <f t="shared" si="490"/>
        <v/>
      </c>
      <c r="X2241" s="96" t="str">
        <f t="shared" si="491"/>
        <v/>
      </c>
    </row>
    <row r="2242" spans="1:24" ht="14.4" x14ac:dyDescent="0.3">
      <c r="A2242" s="13"/>
      <c r="B2242" s="13"/>
      <c r="C2242" s="13"/>
      <c r="D2242" s="10"/>
      <c r="E2242" s="66"/>
      <c r="J2242" s="88" t="str">
        <f t="shared" si="479"/>
        <v/>
      </c>
      <c r="K2242" s="89" t="str">
        <f t="shared" ca="1" si="480"/>
        <v/>
      </c>
      <c r="L2242" s="88" t="str">
        <f t="shared" si="484"/>
        <v/>
      </c>
      <c r="M2242" s="90" t="str">
        <f ca="1">IF(J2242="","",VALUE(LEFT(OFFSET($E$7,$H$13*($J2242-1),0),MAX(ISNUMBER(VALUE(MID(OFFSET($E$7,$H$13*($J2242-1),0),{1,2,3,4,5,6,7,8,9},1)))*{1,2,3,4,5,6,7,8,9}))))</f>
        <v/>
      </c>
      <c r="N2242" s="90" t="str">
        <f t="shared" ca="1" si="478"/>
        <v/>
      </c>
      <c r="O2242" s="91" t="str">
        <f t="shared" si="485"/>
        <v/>
      </c>
      <c r="P2242" s="91" t="str">
        <f t="shared" si="486"/>
        <v/>
      </c>
      <c r="Q2242" s="92" t="str">
        <f t="shared" si="481"/>
        <v/>
      </c>
      <c r="R2242" s="92" t="str">
        <f t="shared" si="487"/>
        <v/>
      </c>
      <c r="S2242" s="92" t="str">
        <f t="shared" si="488"/>
        <v/>
      </c>
      <c r="T2242" s="92" t="str">
        <f t="shared" si="489"/>
        <v/>
      </c>
      <c r="U2242" s="94" t="str">
        <f t="shared" si="482"/>
        <v/>
      </c>
      <c r="V2242" s="95" t="str">
        <f t="shared" si="483"/>
        <v/>
      </c>
      <c r="W2242" s="95" t="str">
        <f t="shared" si="490"/>
        <v/>
      </c>
      <c r="X2242" s="96" t="str">
        <f t="shared" si="491"/>
        <v/>
      </c>
    </row>
    <row r="2243" spans="1:24" ht="14.4" x14ac:dyDescent="0.3">
      <c r="A2243" s="13"/>
      <c r="B2243" s="13"/>
      <c r="C2243" s="13"/>
      <c r="D2243" s="10"/>
      <c r="E2243" s="66"/>
      <c r="J2243" s="88" t="str">
        <f t="shared" si="479"/>
        <v/>
      </c>
      <c r="K2243" s="89" t="str">
        <f t="shared" ca="1" si="480"/>
        <v/>
      </c>
      <c r="L2243" s="88" t="str">
        <f t="shared" si="484"/>
        <v/>
      </c>
      <c r="M2243" s="90" t="str">
        <f ca="1">IF(J2243="","",VALUE(LEFT(OFFSET($E$7,$H$13*($J2243-1),0),MAX(ISNUMBER(VALUE(MID(OFFSET($E$7,$H$13*($J2243-1),0),{1,2,3,4,5,6,7,8,9},1)))*{1,2,3,4,5,6,7,8,9}))))</f>
        <v/>
      </c>
      <c r="N2243" s="90" t="str">
        <f t="shared" ca="1" si="478"/>
        <v/>
      </c>
      <c r="O2243" s="91" t="str">
        <f t="shared" si="485"/>
        <v/>
      </c>
      <c r="P2243" s="91" t="str">
        <f t="shared" si="486"/>
        <v/>
      </c>
      <c r="Q2243" s="92" t="str">
        <f t="shared" si="481"/>
        <v/>
      </c>
      <c r="R2243" s="92" t="str">
        <f t="shared" si="487"/>
        <v/>
      </c>
      <c r="S2243" s="92" t="str">
        <f t="shared" si="488"/>
        <v/>
      </c>
      <c r="T2243" s="92" t="str">
        <f t="shared" si="489"/>
        <v/>
      </c>
      <c r="U2243" s="94" t="str">
        <f t="shared" si="482"/>
        <v/>
      </c>
      <c r="V2243" s="95" t="str">
        <f t="shared" si="483"/>
        <v/>
      </c>
      <c r="W2243" s="95" t="str">
        <f t="shared" si="490"/>
        <v/>
      </c>
      <c r="X2243" s="96" t="str">
        <f t="shared" si="491"/>
        <v/>
      </c>
    </row>
    <row r="2244" spans="1:24" ht="14.4" x14ac:dyDescent="0.3">
      <c r="A2244" s="13"/>
      <c r="B2244" s="13"/>
      <c r="C2244" s="13"/>
      <c r="D2244" s="10"/>
      <c r="E2244" s="66"/>
      <c r="J2244" s="88" t="str">
        <f t="shared" si="479"/>
        <v/>
      </c>
      <c r="K2244" s="89" t="str">
        <f t="shared" ca="1" si="480"/>
        <v/>
      </c>
      <c r="L2244" s="88" t="str">
        <f t="shared" si="484"/>
        <v/>
      </c>
      <c r="M2244" s="90" t="str">
        <f ca="1">IF(J2244="","",VALUE(LEFT(OFFSET($E$7,$H$13*($J2244-1),0),MAX(ISNUMBER(VALUE(MID(OFFSET($E$7,$H$13*($J2244-1),0),{1,2,3,4,5,6,7,8,9},1)))*{1,2,3,4,5,6,7,8,9}))))</f>
        <v/>
      </c>
      <c r="N2244" s="90" t="str">
        <f t="shared" ca="1" si="478"/>
        <v/>
      </c>
      <c r="O2244" s="91" t="str">
        <f t="shared" si="485"/>
        <v/>
      </c>
      <c r="P2244" s="91" t="str">
        <f t="shared" si="486"/>
        <v/>
      </c>
      <c r="Q2244" s="92" t="str">
        <f t="shared" si="481"/>
        <v/>
      </c>
      <c r="R2244" s="92" t="str">
        <f t="shared" si="487"/>
        <v/>
      </c>
      <c r="S2244" s="92" t="str">
        <f t="shared" si="488"/>
        <v/>
      </c>
      <c r="T2244" s="92" t="str">
        <f t="shared" si="489"/>
        <v/>
      </c>
      <c r="U2244" s="94" t="str">
        <f t="shared" si="482"/>
        <v/>
      </c>
      <c r="V2244" s="95" t="str">
        <f t="shared" si="483"/>
        <v/>
      </c>
      <c r="W2244" s="95" t="str">
        <f t="shared" si="490"/>
        <v/>
      </c>
      <c r="X2244" s="96" t="str">
        <f t="shared" si="491"/>
        <v/>
      </c>
    </row>
    <row r="2245" spans="1:24" ht="14.4" x14ac:dyDescent="0.3">
      <c r="A2245" s="13"/>
      <c r="B2245" s="13"/>
      <c r="C2245" s="13"/>
      <c r="D2245" s="10"/>
      <c r="E2245" s="66"/>
      <c r="J2245" s="88" t="str">
        <f t="shared" si="479"/>
        <v/>
      </c>
      <c r="K2245" s="89" t="str">
        <f t="shared" ca="1" si="480"/>
        <v/>
      </c>
      <c r="L2245" s="88" t="str">
        <f t="shared" si="484"/>
        <v/>
      </c>
      <c r="M2245" s="90" t="str">
        <f ca="1">IF(J2245="","",VALUE(LEFT(OFFSET($E$7,$H$13*($J2245-1),0),MAX(ISNUMBER(VALUE(MID(OFFSET($E$7,$H$13*($J2245-1),0),{1,2,3,4,5,6,7,8,9},1)))*{1,2,3,4,5,6,7,8,9}))))</f>
        <v/>
      </c>
      <c r="N2245" s="90" t="str">
        <f t="shared" ca="1" si="478"/>
        <v/>
      </c>
      <c r="O2245" s="91" t="str">
        <f t="shared" si="485"/>
        <v/>
      </c>
      <c r="P2245" s="91" t="str">
        <f t="shared" si="486"/>
        <v/>
      </c>
      <c r="Q2245" s="92" t="str">
        <f t="shared" si="481"/>
        <v/>
      </c>
      <c r="R2245" s="92" t="str">
        <f t="shared" si="487"/>
        <v/>
      </c>
      <c r="S2245" s="92" t="str">
        <f t="shared" si="488"/>
        <v/>
      </c>
      <c r="T2245" s="92" t="str">
        <f t="shared" si="489"/>
        <v/>
      </c>
      <c r="U2245" s="94" t="str">
        <f t="shared" si="482"/>
        <v/>
      </c>
      <c r="V2245" s="95" t="str">
        <f t="shared" si="483"/>
        <v/>
      </c>
      <c r="W2245" s="95" t="str">
        <f t="shared" si="490"/>
        <v/>
      </c>
      <c r="X2245" s="96" t="str">
        <f t="shared" si="491"/>
        <v/>
      </c>
    </row>
    <row r="2246" spans="1:24" ht="14.4" x14ac:dyDescent="0.3">
      <c r="A2246" s="13"/>
      <c r="B2246" s="13"/>
      <c r="C2246" s="13"/>
      <c r="D2246" s="10"/>
      <c r="E2246" s="66"/>
      <c r="J2246" s="88" t="str">
        <f t="shared" si="479"/>
        <v/>
      </c>
      <c r="K2246" s="89" t="str">
        <f t="shared" ca="1" si="480"/>
        <v/>
      </c>
      <c r="L2246" s="88" t="str">
        <f t="shared" si="484"/>
        <v/>
      </c>
      <c r="M2246" s="90" t="str">
        <f ca="1">IF(J2246="","",VALUE(LEFT(OFFSET($E$7,$H$13*($J2246-1),0),MAX(ISNUMBER(VALUE(MID(OFFSET($E$7,$H$13*($J2246-1),0),{1,2,3,4,5,6,7,8,9},1)))*{1,2,3,4,5,6,7,8,9}))))</f>
        <v/>
      </c>
      <c r="N2246" s="90" t="str">
        <f t="shared" ca="1" si="478"/>
        <v/>
      </c>
      <c r="O2246" s="91" t="str">
        <f t="shared" si="485"/>
        <v/>
      </c>
      <c r="P2246" s="91" t="str">
        <f t="shared" si="486"/>
        <v/>
      </c>
      <c r="Q2246" s="92" t="str">
        <f t="shared" si="481"/>
        <v/>
      </c>
      <c r="R2246" s="92" t="str">
        <f t="shared" si="487"/>
        <v/>
      </c>
      <c r="S2246" s="92" t="str">
        <f t="shared" si="488"/>
        <v/>
      </c>
      <c r="T2246" s="92" t="str">
        <f t="shared" si="489"/>
        <v/>
      </c>
      <c r="U2246" s="94" t="str">
        <f t="shared" si="482"/>
        <v/>
      </c>
      <c r="V2246" s="95" t="str">
        <f t="shared" si="483"/>
        <v/>
      </c>
      <c r="W2246" s="95" t="str">
        <f t="shared" si="490"/>
        <v/>
      </c>
      <c r="X2246" s="96" t="str">
        <f t="shared" si="491"/>
        <v/>
      </c>
    </row>
    <row r="2247" spans="1:24" ht="14.4" x14ac:dyDescent="0.3">
      <c r="A2247" s="13"/>
      <c r="B2247" s="13"/>
      <c r="C2247" s="13"/>
      <c r="D2247" s="10"/>
      <c r="E2247" s="66"/>
      <c r="J2247" s="88" t="str">
        <f t="shared" si="479"/>
        <v/>
      </c>
      <c r="K2247" s="89" t="str">
        <f t="shared" ca="1" si="480"/>
        <v/>
      </c>
      <c r="L2247" s="88" t="str">
        <f t="shared" si="484"/>
        <v/>
      </c>
      <c r="M2247" s="90" t="str">
        <f ca="1">IF(J2247="","",VALUE(LEFT(OFFSET($E$7,$H$13*($J2247-1),0),MAX(ISNUMBER(VALUE(MID(OFFSET($E$7,$H$13*($J2247-1),0),{1,2,3,4,5,6,7,8,9},1)))*{1,2,3,4,5,6,7,8,9}))))</f>
        <v/>
      </c>
      <c r="N2247" s="90" t="str">
        <f t="shared" ref="N2247:N2310" ca="1" si="492">IF(M2247="","",CONVERT(M2247,LEFT(Temp_unit,1),"C"))</f>
        <v/>
      </c>
      <c r="O2247" s="91" t="str">
        <f t="shared" si="485"/>
        <v/>
      </c>
      <c r="P2247" s="91" t="str">
        <f t="shared" si="486"/>
        <v/>
      </c>
      <c r="Q2247" s="92" t="str">
        <f t="shared" si="481"/>
        <v/>
      </c>
      <c r="R2247" s="92" t="str">
        <f t="shared" si="487"/>
        <v/>
      </c>
      <c r="S2247" s="92" t="str">
        <f t="shared" si="488"/>
        <v/>
      </c>
      <c r="T2247" s="92" t="str">
        <f t="shared" si="489"/>
        <v/>
      </c>
      <c r="U2247" s="94" t="str">
        <f t="shared" si="482"/>
        <v/>
      </c>
      <c r="V2247" s="95" t="str">
        <f t="shared" si="483"/>
        <v/>
      </c>
      <c r="W2247" s="95" t="str">
        <f t="shared" si="490"/>
        <v/>
      </c>
      <c r="X2247" s="96" t="str">
        <f t="shared" si="491"/>
        <v/>
      </c>
    </row>
    <row r="2248" spans="1:24" ht="14.4" x14ac:dyDescent="0.3">
      <c r="A2248" s="13"/>
      <c r="B2248" s="13"/>
      <c r="C2248" s="13"/>
      <c r="D2248" s="10"/>
      <c r="E2248" s="66"/>
      <c r="J2248" s="88" t="str">
        <f t="shared" ref="J2248:J2311" si="493">IF(J2247="","",IF(J2247+1&gt;$H$8/$H$13,"",J2247+1))</f>
        <v/>
      </c>
      <c r="K2248" s="89" t="str">
        <f t="shared" ref="K2248:K2311" ca="1" si="494">IF(J2248="","",OFFSET($D$7,$H$13*($J2248-1),0))</f>
        <v/>
      </c>
      <c r="L2248" s="88" t="str">
        <f t="shared" si="484"/>
        <v/>
      </c>
      <c r="M2248" s="90" t="str">
        <f ca="1">IF(J2248="","",VALUE(LEFT(OFFSET($E$7,$H$13*($J2248-1),0),MAX(ISNUMBER(VALUE(MID(OFFSET($E$7,$H$13*($J2248-1),0),{1,2,3,4,5,6,7,8,9},1)))*{1,2,3,4,5,6,7,8,9}))))</f>
        <v/>
      </c>
      <c r="N2248" s="90" t="str">
        <f t="shared" ca="1" si="492"/>
        <v/>
      </c>
      <c r="O2248" s="91" t="str">
        <f t="shared" si="485"/>
        <v/>
      </c>
      <c r="P2248" s="91" t="str">
        <f t="shared" si="486"/>
        <v/>
      </c>
      <c r="Q2248" s="92" t="str">
        <f t="shared" ref="Q2248:Q2311" si="495">IF(J2248="","",IF(N2248&lt;Temp_min,0,N2248*M_a+M_b))</f>
        <v/>
      </c>
      <c r="R2248" s="92" t="str">
        <f t="shared" si="487"/>
        <v/>
      </c>
      <c r="S2248" s="92" t="str">
        <f t="shared" si="488"/>
        <v/>
      </c>
      <c r="T2248" s="92" t="str">
        <f t="shared" si="489"/>
        <v/>
      </c>
      <c r="U2248" s="94" t="str">
        <f t="shared" ref="U2248:U2311" si="496">IF(J2248="","",MIN(U2247+T2248,M_maxlcfu))</f>
        <v/>
      </c>
      <c r="V2248" s="95" t="str">
        <f t="shared" ref="V2248:V2311" si="497">IF(J2248="","",IF(N2248&lt;Temp_min,0,((N2248-M_tmin)/(Pref_temp-M_tmin))^2))</f>
        <v/>
      </c>
      <c r="W2248" s="95" t="str">
        <f t="shared" si="490"/>
        <v/>
      </c>
      <c r="X2248" s="96" t="str">
        <f t="shared" si="491"/>
        <v/>
      </c>
    </row>
    <row r="2249" spans="1:24" ht="14.4" x14ac:dyDescent="0.3">
      <c r="A2249" s="13"/>
      <c r="B2249" s="13"/>
      <c r="C2249" s="13"/>
      <c r="D2249" s="10"/>
      <c r="E2249" s="66"/>
      <c r="J2249" s="88" t="str">
        <f t="shared" si="493"/>
        <v/>
      </c>
      <c r="K2249" s="89" t="str">
        <f t="shared" ca="1" si="494"/>
        <v/>
      </c>
      <c r="L2249" s="88" t="str">
        <f t="shared" ref="L2249:L2312" si="498">IF(J2249="","",K2249-K2248)</f>
        <v/>
      </c>
      <c r="M2249" s="90" t="str">
        <f ca="1">IF(J2249="","",VALUE(LEFT(OFFSET($E$7,$H$13*($J2249-1),0),MAX(ISNUMBER(VALUE(MID(OFFSET($E$7,$H$13*($J2249-1),0),{1,2,3,4,5,6,7,8,9},1)))*{1,2,3,4,5,6,7,8,9}))))</f>
        <v/>
      </c>
      <c r="N2249" s="90" t="str">
        <f t="shared" ca="1" si="492"/>
        <v/>
      </c>
      <c r="O2249" s="91" t="str">
        <f t="shared" ref="O2249:O2312" si="499">IF(J2249="","",$K2249-$K$7)</f>
        <v/>
      </c>
      <c r="P2249" s="91" t="str">
        <f t="shared" ref="P2249:P2312" si="500">IF(J2249="","",P2248+L2249*N2249)</f>
        <v/>
      </c>
      <c r="Q2249" s="92" t="str">
        <f t="shared" si="495"/>
        <v/>
      </c>
      <c r="R2249" s="92" t="str">
        <f t="shared" ref="R2249:R2312" si="501">IF(J2249="","",Q2249^2)</f>
        <v/>
      </c>
      <c r="S2249" s="92" t="str">
        <f t="shared" ref="S2249:S2312" si="502">IF(J2249="","",R2249/2.301)</f>
        <v/>
      </c>
      <c r="T2249" s="92" t="str">
        <f t="shared" ref="T2249:T2312" si="503">IF(J2249="","",S2249*24*(K2249-K2248))</f>
        <v/>
      </c>
      <c r="U2249" s="94" t="str">
        <f t="shared" si="496"/>
        <v/>
      </c>
      <c r="V2249" s="95" t="str">
        <f t="shared" si="497"/>
        <v/>
      </c>
      <c r="W2249" s="95" t="str">
        <f t="shared" ref="W2249:W2312" si="504">IF(J2249="","",V2249*(K2249-K2248))</f>
        <v/>
      </c>
      <c r="X2249" s="96" t="str">
        <f t="shared" ref="X2249:X2312" si="505">IF(J2249="","",X2248-W2249)</f>
        <v/>
      </c>
    </row>
    <row r="2250" spans="1:24" ht="14.4" x14ac:dyDescent="0.3">
      <c r="A2250" s="13"/>
      <c r="B2250" s="13"/>
      <c r="C2250" s="13"/>
      <c r="D2250" s="10"/>
      <c r="E2250" s="66"/>
      <c r="J2250" s="88" t="str">
        <f t="shared" si="493"/>
        <v/>
      </c>
      <c r="K2250" s="89" t="str">
        <f t="shared" ca="1" si="494"/>
        <v/>
      </c>
      <c r="L2250" s="88" t="str">
        <f t="shared" si="498"/>
        <v/>
      </c>
      <c r="M2250" s="90" t="str">
        <f ca="1">IF(J2250="","",VALUE(LEFT(OFFSET($E$7,$H$13*($J2250-1),0),MAX(ISNUMBER(VALUE(MID(OFFSET($E$7,$H$13*($J2250-1),0),{1,2,3,4,5,6,7,8,9},1)))*{1,2,3,4,5,6,7,8,9}))))</f>
        <v/>
      </c>
      <c r="N2250" s="90" t="str">
        <f t="shared" ca="1" si="492"/>
        <v/>
      </c>
      <c r="O2250" s="91" t="str">
        <f t="shared" si="499"/>
        <v/>
      </c>
      <c r="P2250" s="91" t="str">
        <f t="shared" si="500"/>
        <v/>
      </c>
      <c r="Q2250" s="92" t="str">
        <f t="shared" si="495"/>
        <v/>
      </c>
      <c r="R2250" s="92" t="str">
        <f t="shared" si="501"/>
        <v/>
      </c>
      <c r="S2250" s="92" t="str">
        <f t="shared" si="502"/>
        <v/>
      </c>
      <c r="T2250" s="92" t="str">
        <f t="shared" si="503"/>
        <v/>
      </c>
      <c r="U2250" s="94" t="str">
        <f t="shared" si="496"/>
        <v/>
      </c>
      <c r="V2250" s="95" t="str">
        <f t="shared" si="497"/>
        <v/>
      </c>
      <c r="W2250" s="95" t="str">
        <f t="shared" si="504"/>
        <v/>
      </c>
      <c r="X2250" s="96" t="str">
        <f t="shared" si="505"/>
        <v/>
      </c>
    </row>
    <row r="2251" spans="1:24" ht="14.4" x14ac:dyDescent="0.3">
      <c r="A2251" s="13"/>
      <c r="B2251" s="13"/>
      <c r="C2251" s="13"/>
      <c r="D2251" s="10"/>
      <c r="E2251" s="66"/>
      <c r="J2251" s="88" t="str">
        <f t="shared" si="493"/>
        <v/>
      </c>
      <c r="K2251" s="89" t="str">
        <f t="shared" ca="1" si="494"/>
        <v/>
      </c>
      <c r="L2251" s="88" t="str">
        <f t="shared" si="498"/>
        <v/>
      </c>
      <c r="M2251" s="90" t="str">
        <f ca="1">IF(J2251="","",VALUE(LEFT(OFFSET($E$7,$H$13*($J2251-1),0),MAX(ISNUMBER(VALUE(MID(OFFSET($E$7,$H$13*($J2251-1),0),{1,2,3,4,5,6,7,8,9},1)))*{1,2,3,4,5,6,7,8,9}))))</f>
        <v/>
      </c>
      <c r="N2251" s="90" t="str">
        <f t="shared" ca="1" si="492"/>
        <v/>
      </c>
      <c r="O2251" s="91" t="str">
        <f t="shared" si="499"/>
        <v/>
      </c>
      <c r="P2251" s="91" t="str">
        <f t="shared" si="500"/>
        <v/>
      </c>
      <c r="Q2251" s="92" t="str">
        <f t="shared" si="495"/>
        <v/>
      </c>
      <c r="R2251" s="92" t="str">
        <f t="shared" si="501"/>
        <v/>
      </c>
      <c r="S2251" s="92" t="str">
        <f t="shared" si="502"/>
        <v/>
      </c>
      <c r="T2251" s="92" t="str">
        <f t="shared" si="503"/>
        <v/>
      </c>
      <c r="U2251" s="94" t="str">
        <f t="shared" si="496"/>
        <v/>
      </c>
      <c r="V2251" s="95" t="str">
        <f t="shared" si="497"/>
        <v/>
      </c>
      <c r="W2251" s="95" t="str">
        <f t="shared" si="504"/>
        <v/>
      </c>
      <c r="X2251" s="96" t="str">
        <f t="shared" si="505"/>
        <v/>
      </c>
    </row>
    <row r="2252" spans="1:24" ht="14.4" x14ac:dyDescent="0.3">
      <c r="A2252" s="13"/>
      <c r="B2252" s="13"/>
      <c r="C2252" s="13"/>
      <c r="D2252" s="10"/>
      <c r="E2252" s="66"/>
      <c r="J2252" s="88" t="str">
        <f t="shared" si="493"/>
        <v/>
      </c>
      <c r="K2252" s="89" t="str">
        <f t="shared" ca="1" si="494"/>
        <v/>
      </c>
      <c r="L2252" s="88" t="str">
        <f t="shared" si="498"/>
        <v/>
      </c>
      <c r="M2252" s="90" t="str">
        <f ca="1">IF(J2252="","",VALUE(LEFT(OFFSET($E$7,$H$13*($J2252-1),0),MAX(ISNUMBER(VALUE(MID(OFFSET($E$7,$H$13*($J2252-1),0),{1,2,3,4,5,6,7,8,9},1)))*{1,2,3,4,5,6,7,8,9}))))</f>
        <v/>
      </c>
      <c r="N2252" s="90" t="str">
        <f t="shared" ca="1" si="492"/>
        <v/>
      </c>
      <c r="O2252" s="91" t="str">
        <f t="shared" si="499"/>
        <v/>
      </c>
      <c r="P2252" s="91" t="str">
        <f t="shared" si="500"/>
        <v/>
      </c>
      <c r="Q2252" s="92" t="str">
        <f t="shared" si="495"/>
        <v/>
      </c>
      <c r="R2252" s="92" t="str">
        <f t="shared" si="501"/>
        <v/>
      </c>
      <c r="S2252" s="92" t="str">
        <f t="shared" si="502"/>
        <v/>
      </c>
      <c r="T2252" s="92" t="str">
        <f t="shared" si="503"/>
        <v/>
      </c>
      <c r="U2252" s="94" t="str">
        <f t="shared" si="496"/>
        <v/>
      </c>
      <c r="V2252" s="95" t="str">
        <f t="shared" si="497"/>
        <v/>
      </c>
      <c r="W2252" s="95" t="str">
        <f t="shared" si="504"/>
        <v/>
      </c>
      <c r="X2252" s="96" t="str">
        <f t="shared" si="505"/>
        <v/>
      </c>
    </row>
    <row r="2253" spans="1:24" ht="14.4" x14ac:dyDescent="0.3">
      <c r="A2253" s="13"/>
      <c r="B2253" s="13"/>
      <c r="C2253" s="13"/>
      <c r="D2253" s="10"/>
      <c r="E2253" s="66"/>
      <c r="J2253" s="88" t="str">
        <f t="shared" si="493"/>
        <v/>
      </c>
      <c r="K2253" s="89" t="str">
        <f t="shared" ca="1" si="494"/>
        <v/>
      </c>
      <c r="L2253" s="88" t="str">
        <f t="shared" si="498"/>
        <v/>
      </c>
      <c r="M2253" s="90" t="str">
        <f ca="1">IF(J2253="","",VALUE(LEFT(OFFSET($E$7,$H$13*($J2253-1),0),MAX(ISNUMBER(VALUE(MID(OFFSET($E$7,$H$13*($J2253-1),0),{1,2,3,4,5,6,7,8,9},1)))*{1,2,3,4,5,6,7,8,9}))))</f>
        <v/>
      </c>
      <c r="N2253" s="90" t="str">
        <f t="shared" ca="1" si="492"/>
        <v/>
      </c>
      <c r="O2253" s="91" t="str">
        <f t="shared" si="499"/>
        <v/>
      </c>
      <c r="P2253" s="91" t="str">
        <f t="shared" si="500"/>
        <v/>
      </c>
      <c r="Q2253" s="92" t="str">
        <f t="shared" si="495"/>
        <v/>
      </c>
      <c r="R2253" s="92" t="str">
        <f t="shared" si="501"/>
        <v/>
      </c>
      <c r="S2253" s="92" t="str">
        <f t="shared" si="502"/>
        <v/>
      </c>
      <c r="T2253" s="92" t="str">
        <f t="shared" si="503"/>
        <v/>
      </c>
      <c r="U2253" s="94" t="str">
        <f t="shared" si="496"/>
        <v/>
      </c>
      <c r="V2253" s="95" t="str">
        <f t="shared" si="497"/>
        <v/>
      </c>
      <c r="W2253" s="95" t="str">
        <f t="shared" si="504"/>
        <v/>
      </c>
      <c r="X2253" s="96" t="str">
        <f t="shared" si="505"/>
        <v/>
      </c>
    </row>
    <row r="2254" spans="1:24" ht="14.4" x14ac:dyDescent="0.3">
      <c r="A2254" s="13"/>
      <c r="B2254" s="13"/>
      <c r="C2254" s="13"/>
      <c r="D2254" s="10"/>
      <c r="E2254" s="66"/>
      <c r="J2254" s="88" t="str">
        <f t="shared" si="493"/>
        <v/>
      </c>
      <c r="K2254" s="89" t="str">
        <f t="shared" ca="1" si="494"/>
        <v/>
      </c>
      <c r="L2254" s="88" t="str">
        <f t="shared" si="498"/>
        <v/>
      </c>
      <c r="M2254" s="90" t="str">
        <f ca="1">IF(J2254="","",VALUE(LEFT(OFFSET($E$7,$H$13*($J2254-1),0),MAX(ISNUMBER(VALUE(MID(OFFSET($E$7,$H$13*($J2254-1),0),{1,2,3,4,5,6,7,8,9},1)))*{1,2,3,4,5,6,7,8,9}))))</f>
        <v/>
      </c>
      <c r="N2254" s="90" t="str">
        <f t="shared" ca="1" si="492"/>
        <v/>
      </c>
      <c r="O2254" s="91" t="str">
        <f t="shared" si="499"/>
        <v/>
      </c>
      <c r="P2254" s="91" t="str">
        <f t="shared" si="500"/>
        <v/>
      </c>
      <c r="Q2254" s="92" t="str">
        <f t="shared" si="495"/>
        <v/>
      </c>
      <c r="R2254" s="92" t="str">
        <f t="shared" si="501"/>
        <v/>
      </c>
      <c r="S2254" s="92" t="str">
        <f t="shared" si="502"/>
        <v/>
      </c>
      <c r="T2254" s="92" t="str">
        <f t="shared" si="503"/>
        <v/>
      </c>
      <c r="U2254" s="94" t="str">
        <f t="shared" si="496"/>
        <v/>
      </c>
      <c r="V2254" s="95" t="str">
        <f t="shared" si="497"/>
        <v/>
      </c>
      <c r="W2254" s="95" t="str">
        <f t="shared" si="504"/>
        <v/>
      </c>
      <c r="X2254" s="96" t="str">
        <f t="shared" si="505"/>
        <v/>
      </c>
    </row>
    <row r="2255" spans="1:24" ht="14.4" x14ac:dyDescent="0.3">
      <c r="A2255" s="13"/>
      <c r="B2255" s="13"/>
      <c r="C2255" s="13"/>
      <c r="D2255" s="10"/>
      <c r="E2255" s="66"/>
      <c r="J2255" s="88" t="str">
        <f t="shared" si="493"/>
        <v/>
      </c>
      <c r="K2255" s="89" t="str">
        <f t="shared" ca="1" si="494"/>
        <v/>
      </c>
      <c r="L2255" s="88" t="str">
        <f t="shared" si="498"/>
        <v/>
      </c>
      <c r="M2255" s="90" t="str">
        <f ca="1">IF(J2255="","",VALUE(LEFT(OFFSET($E$7,$H$13*($J2255-1),0),MAX(ISNUMBER(VALUE(MID(OFFSET($E$7,$H$13*($J2255-1),0),{1,2,3,4,5,6,7,8,9},1)))*{1,2,3,4,5,6,7,8,9}))))</f>
        <v/>
      </c>
      <c r="N2255" s="90" t="str">
        <f t="shared" ca="1" si="492"/>
        <v/>
      </c>
      <c r="O2255" s="91" t="str">
        <f t="shared" si="499"/>
        <v/>
      </c>
      <c r="P2255" s="91" t="str">
        <f t="shared" si="500"/>
        <v/>
      </c>
      <c r="Q2255" s="92" t="str">
        <f t="shared" si="495"/>
        <v/>
      </c>
      <c r="R2255" s="92" t="str">
        <f t="shared" si="501"/>
        <v/>
      </c>
      <c r="S2255" s="92" t="str">
        <f t="shared" si="502"/>
        <v/>
      </c>
      <c r="T2255" s="92" t="str">
        <f t="shared" si="503"/>
        <v/>
      </c>
      <c r="U2255" s="94" t="str">
        <f t="shared" si="496"/>
        <v/>
      </c>
      <c r="V2255" s="95" t="str">
        <f t="shared" si="497"/>
        <v/>
      </c>
      <c r="W2255" s="95" t="str">
        <f t="shared" si="504"/>
        <v/>
      </c>
      <c r="X2255" s="96" t="str">
        <f t="shared" si="505"/>
        <v/>
      </c>
    </row>
    <row r="2256" spans="1:24" ht="14.4" x14ac:dyDescent="0.3">
      <c r="A2256" s="13"/>
      <c r="B2256" s="13"/>
      <c r="C2256" s="13"/>
      <c r="D2256" s="10"/>
      <c r="E2256" s="66"/>
      <c r="J2256" s="88" t="str">
        <f t="shared" si="493"/>
        <v/>
      </c>
      <c r="K2256" s="89" t="str">
        <f t="shared" ca="1" si="494"/>
        <v/>
      </c>
      <c r="L2256" s="88" t="str">
        <f t="shared" si="498"/>
        <v/>
      </c>
      <c r="M2256" s="90" t="str">
        <f ca="1">IF(J2256="","",VALUE(LEFT(OFFSET($E$7,$H$13*($J2256-1),0),MAX(ISNUMBER(VALUE(MID(OFFSET($E$7,$H$13*($J2256-1),0),{1,2,3,4,5,6,7,8,9},1)))*{1,2,3,4,5,6,7,8,9}))))</f>
        <v/>
      </c>
      <c r="N2256" s="90" t="str">
        <f t="shared" ca="1" si="492"/>
        <v/>
      </c>
      <c r="O2256" s="91" t="str">
        <f t="shared" si="499"/>
        <v/>
      </c>
      <c r="P2256" s="91" t="str">
        <f t="shared" si="500"/>
        <v/>
      </c>
      <c r="Q2256" s="92" t="str">
        <f t="shared" si="495"/>
        <v/>
      </c>
      <c r="R2256" s="92" t="str">
        <f t="shared" si="501"/>
        <v/>
      </c>
      <c r="S2256" s="92" t="str">
        <f t="shared" si="502"/>
        <v/>
      </c>
      <c r="T2256" s="92" t="str">
        <f t="shared" si="503"/>
        <v/>
      </c>
      <c r="U2256" s="94" t="str">
        <f t="shared" si="496"/>
        <v/>
      </c>
      <c r="V2256" s="95" t="str">
        <f t="shared" si="497"/>
        <v/>
      </c>
      <c r="W2256" s="95" t="str">
        <f t="shared" si="504"/>
        <v/>
      </c>
      <c r="X2256" s="96" t="str">
        <f t="shared" si="505"/>
        <v/>
      </c>
    </row>
    <row r="2257" spans="1:24" ht="14.4" x14ac:dyDescent="0.3">
      <c r="A2257" s="13"/>
      <c r="B2257" s="13"/>
      <c r="C2257" s="13"/>
      <c r="D2257" s="10"/>
      <c r="E2257" s="66"/>
      <c r="J2257" s="88" t="str">
        <f t="shared" si="493"/>
        <v/>
      </c>
      <c r="K2257" s="89" t="str">
        <f t="shared" ca="1" si="494"/>
        <v/>
      </c>
      <c r="L2257" s="88" t="str">
        <f t="shared" si="498"/>
        <v/>
      </c>
      <c r="M2257" s="90" t="str">
        <f ca="1">IF(J2257="","",VALUE(LEFT(OFFSET($E$7,$H$13*($J2257-1),0),MAX(ISNUMBER(VALUE(MID(OFFSET($E$7,$H$13*($J2257-1),0),{1,2,3,4,5,6,7,8,9},1)))*{1,2,3,4,5,6,7,8,9}))))</f>
        <v/>
      </c>
      <c r="N2257" s="90" t="str">
        <f t="shared" ca="1" si="492"/>
        <v/>
      </c>
      <c r="O2257" s="91" t="str">
        <f t="shared" si="499"/>
        <v/>
      </c>
      <c r="P2257" s="91" t="str">
        <f t="shared" si="500"/>
        <v/>
      </c>
      <c r="Q2257" s="92" t="str">
        <f t="shared" si="495"/>
        <v/>
      </c>
      <c r="R2257" s="92" t="str">
        <f t="shared" si="501"/>
        <v/>
      </c>
      <c r="S2257" s="92" t="str">
        <f t="shared" si="502"/>
        <v/>
      </c>
      <c r="T2257" s="92" t="str">
        <f t="shared" si="503"/>
        <v/>
      </c>
      <c r="U2257" s="94" t="str">
        <f t="shared" si="496"/>
        <v/>
      </c>
      <c r="V2257" s="95" t="str">
        <f t="shared" si="497"/>
        <v/>
      </c>
      <c r="W2257" s="95" t="str">
        <f t="shared" si="504"/>
        <v/>
      </c>
      <c r="X2257" s="96" t="str">
        <f t="shared" si="505"/>
        <v/>
      </c>
    </row>
    <row r="2258" spans="1:24" ht="14.4" x14ac:dyDescent="0.3">
      <c r="A2258" s="13"/>
      <c r="B2258" s="13"/>
      <c r="C2258" s="13"/>
      <c r="D2258" s="10"/>
      <c r="E2258" s="66"/>
      <c r="J2258" s="88" t="str">
        <f t="shared" si="493"/>
        <v/>
      </c>
      <c r="K2258" s="89" t="str">
        <f t="shared" ca="1" si="494"/>
        <v/>
      </c>
      <c r="L2258" s="88" t="str">
        <f t="shared" si="498"/>
        <v/>
      </c>
      <c r="M2258" s="90" t="str">
        <f ca="1">IF(J2258="","",VALUE(LEFT(OFFSET($E$7,$H$13*($J2258-1),0),MAX(ISNUMBER(VALUE(MID(OFFSET($E$7,$H$13*($J2258-1),0),{1,2,3,4,5,6,7,8,9},1)))*{1,2,3,4,5,6,7,8,9}))))</f>
        <v/>
      </c>
      <c r="N2258" s="90" t="str">
        <f t="shared" ca="1" si="492"/>
        <v/>
      </c>
      <c r="O2258" s="91" t="str">
        <f t="shared" si="499"/>
        <v/>
      </c>
      <c r="P2258" s="91" t="str">
        <f t="shared" si="500"/>
        <v/>
      </c>
      <c r="Q2258" s="92" t="str">
        <f t="shared" si="495"/>
        <v/>
      </c>
      <c r="R2258" s="92" t="str">
        <f t="shared" si="501"/>
        <v/>
      </c>
      <c r="S2258" s="92" t="str">
        <f t="shared" si="502"/>
        <v/>
      </c>
      <c r="T2258" s="92" t="str">
        <f t="shared" si="503"/>
        <v/>
      </c>
      <c r="U2258" s="94" t="str">
        <f t="shared" si="496"/>
        <v/>
      </c>
      <c r="V2258" s="95" t="str">
        <f t="shared" si="497"/>
        <v/>
      </c>
      <c r="W2258" s="95" t="str">
        <f t="shared" si="504"/>
        <v/>
      </c>
      <c r="X2258" s="96" t="str">
        <f t="shared" si="505"/>
        <v/>
      </c>
    </row>
    <row r="2259" spans="1:24" ht="14.4" x14ac:dyDescent="0.3">
      <c r="A2259" s="13"/>
      <c r="B2259" s="13"/>
      <c r="C2259" s="13"/>
      <c r="D2259" s="10"/>
      <c r="E2259" s="66"/>
      <c r="J2259" s="88" t="str">
        <f t="shared" si="493"/>
        <v/>
      </c>
      <c r="K2259" s="89" t="str">
        <f t="shared" ca="1" si="494"/>
        <v/>
      </c>
      <c r="L2259" s="88" t="str">
        <f t="shared" si="498"/>
        <v/>
      </c>
      <c r="M2259" s="90" t="str">
        <f ca="1">IF(J2259="","",VALUE(LEFT(OFFSET($E$7,$H$13*($J2259-1),0),MAX(ISNUMBER(VALUE(MID(OFFSET($E$7,$H$13*($J2259-1),0),{1,2,3,4,5,6,7,8,9},1)))*{1,2,3,4,5,6,7,8,9}))))</f>
        <v/>
      </c>
      <c r="N2259" s="90" t="str">
        <f t="shared" ca="1" si="492"/>
        <v/>
      </c>
      <c r="O2259" s="91" t="str">
        <f t="shared" si="499"/>
        <v/>
      </c>
      <c r="P2259" s="91" t="str">
        <f t="shared" si="500"/>
        <v/>
      </c>
      <c r="Q2259" s="92" t="str">
        <f t="shared" si="495"/>
        <v/>
      </c>
      <c r="R2259" s="92" t="str">
        <f t="shared" si="501"/>
        <v/>
      </c>
      <c r="S2259" s="92" t="str">
        <f t="shared" si="502"/>
        <v/>
      </c>
      <c r="T2259" s="92" t="str">
        <f t="shared" si="503"/>
        <v/>
      </c>
      <c r="U2259" s="94" t="str">
        <f t="shared" si="496"/>
        <v/>
      </c>
      <c r="V2259" s="95" t="str">
        <f t="shared" si="497"/>
        <v/>
      </c>
      <c r="W2259" s="95" t="str">
        <f t="shared" si="504"/>
        <v/>
      </c>
      <c r="X2259" s="96" t="str">
        <f t="shared" si="505"/>
        <v/>
      </c>
    </row>
    <row r="2260" spans="1:24" ht="14.4" x14ac:dyDescent="0.3">
      <c r="A2260" s="13"/>
      <c r="B2260" s="13"/>
      <c r="C2260" s="13"/>
      <c r="D2260" s="10"/>
      <c r="E2260" s="66"/>
      <c r="J2260" s="88" t="str">
        <f t="shared" si="493"/>
        <v/>
      </c>
      <c r="K2260" s="89" t="str">
        <f t="shared" ca="1" si="494"/>
        <v/>
      </c>
      <c r="L2260" s="88" t="str">
        <f t="shared" si="498"/>
        <v/>
      </c>
      <c r="M2260" s="90" t="str">
        <f ca="1">IF(J2260="","",VALUE(LEFT(OFFSET($E$7,$H$13*($J2260-1),0),MAX(ISNUMBER(VALUE(MID(OFFSET($E$7,$H$13*($J2260-1),0),{1,2,3,4,5,6,7,8,9},1)))*{1,2,3,4,5,6,7,8,9}))))</f>
        <v/>
      </c>
      <c r="N2260" s="90" t="str">
        <f t="shared" ca="1" si="492"/>
        <v/>
      </c>
      <c r="O2260" s="91" t="str">
        <f t="shared" si="499"/>
        <v/>
      </c>
      <c r="P2260" s="91" t="str">
        <f t="shared" si="500"/>
        <v/>
      </c>
      <c r="Q2260" s="92" t="str">
        <f t="shared" si="495"/>
        <v/>
      </c>
      <c r="R2260" s="92" t="str">
        <f t="shared" si="501"/>
        <v/>
      </c>
      <c r="S2260" s="92" t="str">
        <f t="shared" si="502"/>
        <v/>
      </c>
      <c r="T2260" s="92" t="str">
        <f t="shared" si="503"/>
        <v/>
      </c>
      <c r="U2260" s="94" t="str">
        <f t="shared" si="496"/>
        <v/>
      </c>
      <c r="V2260" s="95" t="str">
        <f t="shared" si="497"/>
        <v/>
      </c>
      <c r="W2260" s="95" t="str">
        <f t="shared" si="504"/>
        <v/>
      </c>
      <c r="X2260" s="96" t="str">
        <f t="shared" si="505"/>
        <v/>
      </c>
    </row>
    <row r="2261" spans="1:24" ht="14.4" x14ac:dyDescent="0.3">
      <c r="A2261" s="13"/>
      <c r="B2261" s="13"/>
      <c r="C2261" s="13"/>
      <c r="D2261" s="10"/>
      <c r="E2261" s="66"/>
      <c r="J2261" s="88" t="str">
        <f t="shared" si="493"/>
        <v/>
      </c>
      <c r="K2261" s="89" t="str">
        <f t="shared" ca="1" si="494"/>
        <v/>
      </c>
      <c r="L2261" s="88" t="str">
        <f t="shared" si="498"/>
        <v/>
      </c>
      <c r="M2261" s="90" t="str">
        <f ca="1">IF(J2261="","",VALUE(LEFT(OFFSET($E$7,$H$13*($J2261-1),0),MAX(ISNUMBER(VALUE(MID(OFFSET($E$7,$H$13*($J2261-1),0),{1,2,3,4,5,6,7,8,9},1)))*{1,2,3,4,5,6,7,8,9}))))</f>
        <v/>
      </c>
      <c r="N2261" s="90" t="str">
        <f t="shared" ca="1" si="492"/>
        <v/>
      </c>
      <c r="O2261" s="91" t="str">
        <f t="shared" si="499"/>
        <v/>
      </c>
      <c r="P2261" s="91" t="str">
        <f t="shared" si="500"/>
        <v/>
      </c>
      <c r="Q2261" s="92" t="str">
        <f t="shared" si="495"/>
        <v/>
      </c>
      <c r="R2261" s="92" t="str">
        <f t="shared" si="501"/>
        <v/>
      </c>
      <c r="S2261" s="92" t="str">
        <f t="shared" si="502"/>
        <v/>
      </c>
      <c r="T2261" s="92" t="str">
        <f t="shared" si="503"/>
        <v/>
      </c>
      <c r="U2261" s="94" t="str">
        <f t="shared" si="496"/>
        <v/>
      </c>
      <c r="V2261" s="95" t="str">
        <f t="shared" si="497"/>
        <v/>
      </c>
      <c r="W2261" s="95" t="str">
        <f t="shared" si="504"/>
        <v/>
      </c>
      <c r="X2261" s="96" t="str">
        <f t="shared" si="505"/>
        <v/>
      </c>
    </row>
    <row r="2262" spans="1:24" ht="14.4" x14ac:dyDescent="0.3">
      <c r="A2262" s="13"/>
      <c r="B2262" s="13"/>
      <c r="C2262" s="13"/>
      <c r="D2262" s="10"/>
      <c r="E2262" s="66"/>
      <c r="J2262" s="88" t="str">
        <f t="shared" si="493"/>
        <v/>
      </c>
      <c r="K2262" s="89" t="str">
        <f t="shared" ca="1" si="494"/>
        <v/>
      </c>
      <c r="L2262" s="88" t="str">
        <f t="shared" si="498"/>
        <v/>
      </c>
      <c r="M2262" s="90" t="str">
        <f ca="1">IF(J2262="","",VALUE(LEFT(OFFSET($E$7,$H$13*($J2262-1),0),MAX(ISNUMBER(VALUE(MID(OFFSET($E$7,$H$13*($J2262-1),0),{1,2,3,4,5,6,7,8,9},1)))*{1,2,3,4,5,6,7,8,9}))))</f>
        <v/>
      </c>
      <c r="N2262" s="90" t="str">
        <f t="shared" ca="1" si="492"/>
        <v/>
      </c>
      <c r="O2262" s="91" t="str">
        <f t="shared" si="499"/>
        <v/>
      </c>
      <c r="P2262" s="91" t="str">
        <f t="shared" si="500"/>
        <v/>
      </c>
      <c r="Q2262" s="92" t="str">
        <f t="shared" si="495"/>
        <v/>
      </c>
      <c r="R2262" s="92" t="str">
        <f t="shared" si="501"/>
        <v/>
      </c>
      <c r="S2262" s="92" t="str">
        <f t="shared" si="502"/>
        <v/>
      </c>
      <c r="T2262" s="92" t="str">
        <f t="shared" si="503"/>
        <v/>
      </c>
      <c r="U2262" s="94" t="str">
        <f t="shared" si="496"/>
        <v/>
      </c>
      <c r="V2262" s="95" t="str">
        <f t="shared" si="497"/>
        <v/>
      </c>
      <c r="W2262" s="95" t="str">
        <f t="shared" si="504"/>
        <v/>
      </c>
      <c r="X2262" s="96" t="str">
        <f t="shared" si="505"/>
        <v/>
      </c>
    </row>
    <row r="2263" spans="1:24" ht="14.4" x14ac:dyDescent="0.3">
      <c r="A2263" s="13"/>
      <c r="B2263" s="13"/>
      <c r="C2263" s="13"/>
      <c r="D2263" s="10"/>
      <c r="E2263" s="66"/>
      <c r="J2263" s="88" t="str">
        <f t="shared" si="493"/>
        <v/>
      </c>
      <c r="K2263" s="89" t="str">
        <f t="shared" ca="1" si="494"/>
        <v/>
      </c>
      <c r="L2263" s="88" t="str">
        <f t="shared" si="498"/>
        <v/>
      </c>
      <c r="M2263" s="90" t="str">
        <f ca="1">IF(J2263="","",VALUE(LEFT(OFFSET($E$7,$H$13*($J2263-1),0),MAX(ISNUMBER(VALUE(MID(OFFSET($E$7,$H$13*($J2263-1),0),{1,2,3,4,5,6,7,8,9},1)))*{1,2,3,4,5,6,7,8,9}))))</f>
        <v/>
      </c>
      <c r="N2263" s="90" t="str">
        <f t="shared" ca="1" si="492"/>
        <v/>
      </c>
      <c r="O2263" s="91" t="str">
        <f t="shared" si="499"/>
        <v/>
      </c>
      <c r="P2263" s="91" t="str">
        <f t="shared" si="500"/>
        <v/>
      </c>
      <c r="Q2263" s="92" t="str">
        <f t="shared" si="495"/>
        <v/>
      </c>
      <c r="R2263" s="92" t="str">
        <f t="shared" si="501"/>
        <v/>
      </c>
      <c r="S2263" s="92" t="str">
        <f t="shared" si="502"/>
        <v/>
      </c>
      <c r="T2263" s="92" t="str">
        <f t="shared" si="503"/>
        <v/>
      </c>
      <c r="U2263" s="94" t="str">
        <f t="shared" si="496"/>
        <v/>
      </c>
      <c r="V2263" s="95" t="str">
        <f t="shared" si="497"/>
        <v/>
      </c>
      <c r="W2263" s="95" t="str">
        <f t="shared" si="504"/>
        <v/>
      </c>
      <c r="X2263" s="96" t="str">
        <f t="shared" si="505"/>
        <v/>
      </c>
    </row>
    <row r="2264" spans="1:24" ht="14.4" x14ac:dyDescent="0.3">
      <c r="A2264" s="13"/>
      <c r="B2264" s="13"/>
      <c r="C2264" s="13"/>
      <c r="D2264" s="10"/>
      <c r="E2264" s="66"/>
      <c r="J2264" s="88" t="str">
        <f t="shared" si="493"/>
        <v/>
      </c>
      <c r="K2264" s="89" t="str">
        <f t="shared" ca="1" si="494"/>
        <v/>
      </c>
      <c r="L2264" s="88" t="str">
        <f t="shared" si="498"/>
        <v/>
      </c>
      <c r="M2264" s="90" t="str">
        <f ca="1">IF(J2264="","",VALUE(LEFT(OFFSET($E$7,$H$13*($J2264-1),0),MAX(ISNUMBER(VALUE(MID(OFFSET($E$7,$H$13*($J2264-1),0),{1,2,3,4,5,6,7,8,9},1)))*{1,2,3,4,5,6,7,8,9}))))</f>
        <v/>
      </c>
      <c r="N2264" s="90" t="str">
        <f t="shared" ca="1" si="492"/>
        <v/>
      </c>
      <c r="O2264" s="91" t="str">
        <f t="shared" si="499"/>
        <v/>
      </c>
      <c r="P2264" s="91" t="str">
        <f t="shared" si="500"/>
        <v/>
      </c>
      <c r="Q2264" s="92" t="str">
        <f t="shared" si="495"/>
        <v/>
      </c>
      <c r="R2264" s="92" t="str">
        <f t="shared" si="501"/>
        <v/>
      </c>
      <c r="S2264" s="92" t="str">
        <f t="shared" si="502"/>
        <v/>
      </c>
      <c r="T2264" s="92" t="str">
        <f t="shared" si="503"/>
        <v/>
      </c>
      <c r="U2264" s="94" t="str">
        <f t="shared" si="496"/>
        <v/>
      </c>
      <c r="V2264" s="95" t="str">
        <f t="shared" si="497"/>
        <v/>
      </c>
      <c r="W2264" s="95" t="str">
        <f t="shared" si="504"/>
        <v/>
      </c>
      <c r="X2264" s="96" t="str">
        <f t="shared" si="505"/>
        <v/>
      </c>
    </row>
    <row r="2265" spans="1:24" ht="14.4" x14ac:dyDescent="0.3">
      <c r="A2265" s="13"/>
      <c r="B2265" s="13"/>
      <c r="C2265" s="13"/>
      <c r="D2265" s="10"/>
      <c r="E2265" s="66"/>
      <c r="J2265" s="88" t="str">
        <f t="shared" si="493"/>
        <v/>
      </c>
      <c r="K2265" s="89" t="str">
        <f t="shared" ca="1" si="494"/>
        <v/>
      </c>
      <c r="L2265" s="88" t="str">
        <f t="shared" si="498"/>
        <v/>
      </c>
      <c r="M2265" s="90" t="str">
        <f ca="1">IF(J2265="","",VALUE(LEFT(OFFSET($E$7,$H$13*($J2265-1),0),MAX(ISNUMBER(VALUE(MID(OFFSET($E$7,$H$13*($J2265-1),0),{1,2,3,4,5,6,7,8,9},1)))*{1,2,3,4,5,6,7,8,9}))))</f>
        <v/>
      </c>
      <c r="N2265" s="90" t="str">
        <f t="shared" ca="1" si="492"/>
        <v/>
      </c>
      <c r="O2265" s="91" t="str">
        <f t="shared" si="499"/>
        <v/>
      </c>
      <c r="P2265" s="91" t="str">
        <f t="shared" si="500"/>
        <v/>
      </c>
      <c r="Q2265" s="92" t="str">
        <f t="shared" si="495"/>
        <v/>
      </c>
      <c r="R2265" s="92" t="str">
        <f t="shared" si="501"/>
        <v/>
      </c>
      <c r="S2265" s="92" t="str">
        <f t="shared" si="502"/>
        <v/>
      </c>
      <c r="T2265" s="92" t="str">
        <f t="shared" si="503"/>
        <v/>
      </c>
      <c r="U2265" s="94" t="str">
        <f t="shared" si="496"/>
        <v/>
      </c>
      <c r="V2265" s="95" t="str">
        <f t="shared" si="497"/>
        <v/>
      </c>
      <c r="W2265" s="95" t="str">
        <f t="shared" si="504"/>
        <v/>
      </c>
      <c r="X2265" s="96" t="str">
        <f t="shared" si="505"/>
        <v/>
      </c>
    </row>
    <row r="2266" spans="1:24" ht="14.4" x14ac:dyDescent="0.3">
      <c r="A2266" s="13"/>
      <c r="B2266" s="13"/>
      <c r="C2266" s="13"/>
      <c r="D2266" s="10"/>
      <c r="E2266" s="66"/>
      <c r="J2266" s="88" t="str">
        <f t="shared" si="493"/>
        <v/>
      </c>
      <c r="K2266" s="89" t="str">
        <f t="shared" ca="1" si="494"/>
        <v/>
      </c>
      <c r="L2266" s="88" t="str">
        <f t="shared" si="498"/>
        <v/>
      </c>
      <c r="M2266" s="90" t="str">
        <f ca="1">IF(J2266="","",VALUE(LEFT(OFFSET($E$7,$H$13*($J2266-1),0),MAX(ISNUMBER(VALUE(MID(OFFSET($E$7,$H$13*($J2266-1),0),{1,2,3,4,5,6,7,8,9},1)))*{1,2,3,4,5,6,7,8,9}))))</f>
        <v/>
      </c>
      <c r="N2266" s="90" t="str">
        <f t="shared" ca="1" si="492"/>
        <v/>
      </c>
      <c r="O2266" s="91" t="str">
        <f t="shared" si="499"/>
        <v/>
      </c>
      <c r="P2266" s="91" t="str">
        <f t="shared" si="500"/>
        <v/>
      </c>
      <c r="Q2266" s="92" t="str">
        <f t="shared" si="495"/>
        <v/>
      </c>
      <c r="R2266" s="92" t="str">
        <f t="shared" si="501"/>
        <v/>
      </c>
      <c r="S2266" s="92" t="str">
        <f t="shared" si="502"/>
        <v/>
      </c>
      <c r="T2266" s="92" t="str">
        <f t="shared" si="503"/>
        <v/>
      </c>
      <c r="U2266" s="94" t="str">
        <f t="shared" si="496"/>
        <v/>
      </c>
      <c r="V2266" s="95" t="str">
        <f t="shared" si="497"/>
        <v/>
      </c>
      <c r="W2266" s="95" t="str">
        <f t="shared" si="504"/>
        <v/>
      </c>
      <c r="X2266" s="96" t="str">
        <f t="shared" si="505"/>
        <v/>
      </c>
    </row>
    <row r="2267" spans="1:24" ht="14.4" x14ac:dyDescent="0.3">
      <c r="A2267" s="13"/>
      <c r="B2267" s="13"/>
      <c r="C2267" s="13"/>
      <c r="D2267" s="10"/>
      <c r="E2267" s="66"/>
      <c r="J2267" s="88" t="str">
        <f t="shared" si="493"/>
        <v/>
      </c>
      <c r="K2267" s="89" t="str">
        <f t="shared" ca="1" si="494"/>
        <v/>
      </c>
      <c r="L2267" s="88" t="str">
        <f t="shared" si="498"/>
        <v/>
      </c>
      <c r="M2267" s="90" t="str">
        <f ca="1">IF(J2267="","",VALUE(LEFT(OFFSET($E$7,$H$13*($J2267-1),0),MAX(ISNUMBER(VALUE(MID(OFFSET($E$7,$H$13*($J2267-1),0),{1,2,3,4,5,6,7,8,9},1)))*{1,2,3,4,5,6,7,8,9}))))</f>
        <v/>
      </c>
      <c r="N2267" s="90" t="str">
        <f t="shared" ca="1" si="492"/>
        <v/>
      </c>
      <c r="O2267" s="91" t="str">
        <f t="shared" si="499"/>
        <v/>
      </c>
      <c r="P2267" s="91" t="str">
        <f t="shared" si="500"/>
        <v/>
      </c>
      <c r="Q2267" s="92" t="str">
        <f t="shared" si="495"/>
        <v/>
      </c>
      <c r="R2267" s="92" t="str">
        <f t="shared" si="501"/>
        <v/>
      </c>
      <c r="S2267" s="92" t="str">
        <f t="shared" si="502"/>
        <v/>
      </c>
      <c r="T2267" s="92" t="str">
        <f t="shared" si="503"/>
        <v/>
      </c>
      <c r="U2267" s="94" t="str">
        <f t="shared" si="496"/>
        <v/>
      </c>
      <c r="V2267" s="95" t="str">
        <f t="shared" si="497"/>
        <v/>
      </c>
      <c r="W2267" s="95" t="str">
        <f t="shared" si="504"/>
        <v/>
      </c>
      <c r="X2267" s="96" t="str">
        <f t="shared" si="505"/>
        <v/>
      </c>
    </row>
    <row r="2268" spans="1:24" ht="14.4" x14ac:dyDescent="0.3">
      <c r="A2268" s="13"/>
      <c r="B2268" s="13"/>
      <c r="C2268" s="13"/>
      <c r="D2268" s="10"/>
      <c r="E2268" s="66"/>
      <c r="J2268" s="88" t="str">
        <f t="shared" si="493"/>
        <v/>
      </c>
      <c r="K2268" s="89" t="str">
        <f t="shared" ca="1" si="494"/>
        <v/>
      </c>
      <c r="L2268" s="88" t="str">
        <f t="shared" si="498"/>
        <v/>
      </c>
      <c r="M2268" s="90" t="str">
        <f ca="1">IF(J2268="","",VALUE(LEFT(OFFSET($E$7,$H$13*($J2268-1),0),MAX(ISNUMBER(VALUE(MID(OFFSET($E$7,$H$13*($J2268-1),0),{1,2,3,4,5,6,7,8,9},1)))*{1,2,3,4,5,6,7,8,9}))))</f>
        <v/>
      </c>
      <c r="N2268" s="90" t="str">
        <f t="shared" ca="1" si="492"/>
        <v/>
      </c>
      <c r="O2268" s="91" t="str">
        <f t="shared" si="499"/>
        <v/>
      </c>
      <c r="P2268" s="91" t="str">
        <f t="shared" si="500"/>
        <v/>
      </c>
      <c r="Q2268" s="92" t="str">
        <f t="shared" si="495"/>
        <v/>
      </c>
      <c r="R2268" s="92" t="str">
        <f t="shared" si="501"/>
        <v/>
      </c>
      <c r="S2268" s="92" t="str">
        <f t="shared" si="502"/>
        <v/>
      </c>
      <c r="T2268" s="92" t="str">
        <f t="shared" si="503"/>
        <v/>
      </c>
      <c r="U2268" s="94" t="str">
        <f t="shared" si="496"/>
        <v/>
      </c>
      <c r="V2268" s="95" t="str">
        <f t="shared" si="497"/>
        <v/>
      </c>
      <c r="W2268" s="95" t="str">
        <f t="shared" si="504"/>
        <v/>
      </c>
      <c r="X2268" s="96" t="str">
        <f t="shared" si="505"/>
        <v/>
      </c>
    </row>
    <row r="2269" spans="1:24" ht="14.4" x14ac:dyDescent="0.3">
      <c r="A2269" s="13"/>
      <c r="B2269" s="13"/>
      <c r="C2269" s="13"/>
      <c r="D2269" s="10"/>
      <c r="E2269" s="66"/>
      <c r="J2269" s="88" t="str">
        <f t="shared" si="493"/>
        <v/>
      </c>
      <c r="K2269" s="89" t="str">
        <f t="shared" ca="1" si="494"/>
        <v/>
      </c>
      <c r="L2269" s="88" t="str">
        <f t="shared" si="498"/>
        <v/>
      </c>
      <c r="M2269" s="90" t="str">
        <f ca="1">IF(J2269="","",VALUE(LEFT(OFFSET($E$7,$H$13*($J2269-1),0),MAX(ISNUMBER(VALUE(MID(OFFSET($E$7,$H$13*($J2269-1),0),{1,2,3,4,5,6,7,8,9},1)))*{1,2,3,4,5,6,7,8,9}))))</f>
        <v/>
      </c>
      <c r="N2269" s="90" t="str">
        <f t="shared" ca="1" si="492"/>
        <v/>
      </c>
      <c r="O2269" s="91" t="str">
        <f t="shared" si="499"/>
        <v/>
      </c>
      <c r="P2269" s="91" t="str">
        <f t="shared" si="500"/>
        <v/>
      </c>
      <c r="Q2269" s="92" t="str">
        <f t="shared" si="495"/>
        <v/>
      </c>
      <c r="R2269" s="92" t="str">
        <f t="shared" si="501"/>
        <v/>
      </c>
      <c r="S2269" s="92" t="str">
        <f t="shared" si="502"/>
        <v/>
      </c>
      <c r="T2269" s="92" t="str">
        <f t="shared" si="503"/>
        <v/>
      </c>
      <c r="U2269" s="94" t="str">
        <f t="shared" si="496"/>
        <v/>
      </c>
      <c r="V2269" s="95" t="str">
        <f t="shared" si="497"/>
        <v/>
      </c>
      <c r="W2269" s="95" t="str">
        <f t="shared" si="504"/>
        <v/>
      </c>
      <c r="X2269" s="96" t="str">
        <f t="shared" si="505"/>
        <v/>
      </c>
    </row>
    <row r="2270" spans="1:24" ht="14.4" x14ac:dyDescent="0.3">
      <c r="A2270" s="13"/>
      <c r="B2270" s="13"/>
      <c r="C2270" s="13"/>
      <c r="D2270" s="10"/>
      <c r="E2270" s="66"/>
      <c r="J2270" s="88" t="str">
        <f t="shared" si="493"/>
        <v/>
      </c>
      <c r="K2270" s="89" t="str">
        <f t="shared" ca="1" si="494"/>
        <v/>
      </c>
      <c r="L2270" s="88" t="str">
        <f t="shared" si="498"/>
        <v/>
      </c>
      <c r="M2270" s="90" t="str">
        <f ca="1">IF(J2270="","",VALUE(LEFT(OFFSET($E$7,$H$13*($J2270-1),0),MAX(ISNUMBER(VALUE(MID(OFFSET($E$7,$H$13*($J2270-1),0),{1,2,3,4,5,6,7,8,9},1)))*{1,2,3,4,5,6,7,8,9}))))</f>
        <v/>
      </c>
      <c r="N2270" s="90" t="str">
        <f t="shared" ca="1" si="492"/>
        <v/>
      </c>
      <c r="O2270" s="91" t="str">
        <f t="shared" si="499"/>
        <v/>
      </c>
      <c r="P2270" s="91" t="str">
        <f t="shared" si="500"/>
        <v/>
      </c>
      <c r="Q2270" s="92" t="str">
        <f t="shared" si="495"/>
        <v/>
      </c>
      <c r="R2270" s="92" t="str">
        <f t="shared" si="501"/>
        <v/>
      </c>
      <c r="S2270" s="92" t="str">
        <f t="shared" si="502"/>
        <v/>
      </c>
      <c r="T2270" s="92" t="str">
        <f t="shared" si="503"/>
        <v/>
      </c>
      <c r="U2270" s="94" t="str">
        <f t="shared" si="496"/>
        <v/>
      </c>
      <c r="V2270" s="95" t="str">
        <f t="shared" si="497"/>
        <v/>
      </c>
      <c r="W2270" s="95" t="str">
        <f t="shared" si="504"/>
        <v/>
      </c>
      <c r="X2270" s="96" t="str">
        <f t="shared" si="505"/>
        <v/>
      </c>
    </row>
    <row r="2271" spans="1:24" ht="14.4" x14ac:dyDescent="0.3">
      <c r="A2271" s="13"/>
      <c r="B2271" s="13"/>
      <c r="C2271" s="13"/>
      <c r="D2271" s="10"/>
      <c r="E2271" s="66"/>
      <c r="J2271" s="88" t="str">
        <f t="shared" si="493"/>
        <v/>
      </c>
      <c r="K2271" s="89" t="str">
        <f t="shared" ca="1" si="494"/>
        <v/>
      </c>
      <c r="L2271" s="88" t="str">
        <f t="shared" si="498"/>
        <v/>
      </c>
      <c r="M2271" s="90" t="str">
        <f ca="1">IF(J2271="","",VALUE(LEFT(OFFSET($E$7,$H$13*($J2271-1),0),MAX(ISNUMBER(VALUE(MID(OFFSET($E$7,$H$13*($J2271-1),0),{1,2,3,4,5,6,7,8,9},1)))*{1,2,3,4,5,6,7,8,9}))))</f>
        <v/>
      </c>
      <c r="N2271" s="90" t="str">
        <f t="shared" ca="1" si="492"/>
        <v/>
      </c>
      <c r="O2271" s="91" t="str">
        <f t="shared" si="499"/>
        <v/>
      </c>
      <c r="P2271" s="91" t="str">
        <f t="shared" si="500"/>
        <v/>
      </c>
      <c r="Q2271" s="92" t="str">
        <f t="shared" si="495"/>
        <v/>
      </c>
      <c r="R2271" s="92" t="str">
        <f t="shared" si="501"/>
        <v/>
      </c>
      <c r="S2271" s="92" t="str">
        <f t="shared" si="502"/>
        <v/>
      </c>
      <c r="T2271" s="92" t="str">
        <f t="shared" si="503"/>
        <v/>
      </c>
      <c r="U2271" s="94" t="str">
        <f t="shared" si="496"/>
        <v/>
      </c>
      <c r="V2271" s="95" t="str">
        <f t="shared" si="497"/>
        <v/>
      </c>
      <c r="W2271" s="95" t="str">
        <f t="shared" si="504"/>
        <v/>
      </c>
      <c r="X2271" s="96" t="str">
        <f t="shared" si="505"/>
        <v/>
      </c>
    </row>
    <row r="2272" spans="1:24" ht="14.4" x14ac:dyDescent="0.3">
      <c r="A2272" s="13"/>
      <c r="B2272" s="13"/>
      <c r="C2272" s="13"/>
      <c r="D2272" s="10"/>
      <c r="E2272" s="66"/>
      <c r="J2272" s="88" t="str">
        <f t="shared" si="493"/>
        <v/>
      </c>
      <c r="K2272" s="89" t="str">
        <f t="shared" ca="1" si="494"/>
        <v/>
      </c>
      <c r="L2272" s="88" t="str">
        <f t="shared" si="498"/>
        <v/>
      </c>
      <c r="M2272" s="90" t="str">
        <f ca="1">IF(J2272="","",VALUE(LEFT(OFFSET($E$7,$H$13*($J2272-1),0),MAX(ISNUMBER(VALUE(MID(OFFSET($E$7,$H$13*($J2272-1),0),{1,2,3,4,5,6,7,8,9},1)))*{1,2,3,4,5,6,7,8,9}))))</f>
        <v/>
      </c>
      <c r="N2272" s="90" t="str">
        <f t="shared" ca="1" si="492"/>
        <v/>
      </c>
      <c r="O2272" s="91" t="str">
        <f t="shared" si="499"/>
        <v/>
      </c>
      <c r="P2272" s="91" t="str">
        <f t="shared" si="500"/>
        <v/>
      </c>
      <c r="Q2272" s="92" t="str">
        <f t="shared" si="495"/>
        <v/>
      </c>
      <c r="R2272" s="92" t="str">
        <f t="shared" si="501"/>
        <v/>
      </c>
      <c r="S2272" s="92" t="str">
        <f t="shared" si="502"/>
        <v/>
      </c>
      <c r="T2272" s="92" t="str">
        <f t="shared" si="503"/>
        <v/>
      </c>
      <c r="U2272" s="94" t="str">
        <f t="shared" si="496"/>
        <v/>
      </c>
      <c r="V2272" s="95" t="str">
        <f t="shared" si="497"/>
        <v/>
      </c>
      <c r="W2272" s="95" t="str">
        <f t="shared" si="504"/>
        <v/>
      </c>
      <c r="X2272" s="96" t="str">
        <f t="shared" si="505"/>
        <v/>
      </c>
    </row>
    <row r="2273" spans="1:24" ht="14.4" x14ac:dyDescent="0.3">
      <c r="A2273" s="13"/>
      <c r="B2273" s="13"/>
      <c r="C2273" s="13"/>
      <c r="D2273" s="10"/>
      <c r="E2273" s="66"/>
      <c r="J2273" s="88" t="str">
        <f t="shared" si="493"/>
        <v/>
      </c>
      <c r="K2273" s="89" t="str">
        <f t="shared" ca="1" si="494"/>
        <v/>
      </c>
      <c r="L2273" s="88" t="str">
        <f t="shared" si="498"/>
        <v/>
      </c>
      <c r="M2273" s="90" t="str">
        <f ca="1">IF(J2273="","",VALUE(LEFT(OFFSET($E$7,$H$13*($J2273-1),0),MAX(ISNUMBER(VALUE(MID(OFFSET($E$7,$H$13*($J2273-1),0),{1,2,3,4,5,6,7,8,9},1)))*{1,2,3,4,5,6,7,8,9}))))</f>
        <v/>
      </c>
      <c r="N2273" s="90" t="str">
        <f t="shared" ca="1" si="492"/>
        <v/>
      </c>
      <c r="O2273" s="91" t="str">
        <f t="shared" si="499"/>
        <v/>
      </c>
      <c r="P2273" s="91" t="str">
        <f t="shared" si="500"/>
        <v/>
      </c>
      <c r="Q2273" s="92" t="str">
        <f t="shared" si="495"/>
        <v/>
      </c>
      <c r="R2273" s="92" t="str">
        <f t="shared" si="501"/>
        <v/>
      </c>
      <c r="S2273" s="92" t="str">
        <f t="shared" si="502"/>
        <v/>
      </c>
      <c r="T2273" s="92" t="str">
        <f t="shared" si="503"/>
        <v/>
      </c>
      <c r="U2273" s="94" t="str">
        <f t="shared" si="496"/>
        <v/>
      </c>
      <c r="V2273" s="95" t="str">
        <f t="shared" si="497"/>
        <v/>
      </c>
      <c r="W2273" s="95" t="str">
        <f t="shared" si="504"/>
        <v/>
      </c>
      <c r="X2273" s="96" t="str">
        <f t="shared" si="505"/>
        <v/>
      </c>
    </row>
    <row r="2274" spans="1:24" ht="14.4" x14ac:dyDescent="0.3">
      <c r="A2274" s="13"/>
      <c r="B2274" s="13"/>
      <c r="C2274" s="13"/>
      <c r="D2274" s="10"/>
      <c r="E2274" s="66"/>
      <c r="J2274" s="88" t="str">
        <f t="shared" si="493"/>
        <v/>
      </c>
      <c r="K2274" s="89" t="str">
        <f t="shared" ca="1" si="494"/>
        <v/>
      </c>
      <c r="L2274" s="88" t="str">
        <f t="shared" si="498"/>
        <v/>
      </c>
      <c r="M2274" s="90" t="str">
        <f ca="1">IF(J2274="","",VALUE(LEFT(OFFSET($E$7,$H$13*($J2274-1),0),MAX(ISNUMBER(VALUE(MID(OFFSET($E$7,$H$13*($J2274-1),0),{1,2,3,4,5,6,7,8,9},1)))*{1,2,3,4,5,6,7,8,9}))))</f>
        <v/>
      </c>
      <c r="N2274" s="90" t="str">
        <f t="shared" ca="1" si="492"/>
        <v/>
      </c>
      <c r="O2274" s="91" t="str">
        <f t="shared" si="499"/>
        <v/>
      </c>
      <c r="P2274" s="91" t="str">
        <f t="shared" si="500"/>
        <v/>
      </c>
      <c r="Q2274" s="92" t="str">
        <f t="shared" si="495"/>
        <v/>
      </c>
      <c r="R2274" s="92" t="str">
        <f t="shared" si="501"/>
        <v/>
      </c>
      <c r="S2274" s="92" t="str">
        <f t="shared" si="502"/>
        <v/>
      </c>
      <c r="T2274" s="92" t="str">
        <f t="shared" si="503"/>
        <v/>
      </c>
      <c r="U2274" s="94" t="str">
        <f t="shared" si="496"/>
        <v/>
      </c>
      <c r="V2274" s="95" t="str">
        <f t="shared" si="497"/>
        <v/>
      </c>
      <c r="W2274" s="95" t="str">
        <f t="shared" si="504"/>
        <v/>
      </c>
      <c r="X2274" s="96" t="str">
        <f t="shared" si="505"/>
        <v/>
      </c>
    </row>
    <row r="2275" spans="1:24" ht="14.4" x14ac:dyDescent="0.3">
      <c r="A2275" s="13"/>
      <c r="B2275" s="13"/>
      <c r="C2275" s="13"/>
      <c r="D2275" s="10"/>
      <c r="E2275" s="66"/>
      <c r="J2275" s="88" t="str">
        <f t="shared" si="493"/>
        <v/>
      </c>
      <c r="K2275" s="89" t="str">
        <f t="shared" ca="1" si="494"/>
        <v/>
      </c>
      <c r="L2275" s="88" t="str">
        <f t="shared" si="498"/>
        <v/>
      </c>
      <c r="M2275" s="90" t="str">
        <f ca="1">IF(J2275="","",VALUE(LEFT(OFFSET($E$7,$H$13*($J2275-1),0),MAX(ISNUMBER(VALUE(MID(OFFSET($E$7,$H$13*($J2275-1),0),{1,2,3,4,5,6,7,8,9},1)))*{1,2,3,4,5,6,7,8,9}))))</f>
        <v/>
      </c>
      <c r="N2275" s="90" t="str">
        <f t="shared" ca="1" si="492"/>
        <v/>
      </c>
      <c r="O2275" s="91" t="str">
        <f t="shared" si="499"/>
        <v/>
      </c>
      <c r="P2275" s="91" t="str">
        <f t="shared" si="500"/>
        <v/>
      </c>
      <c r="Q2275" s="92" t="str">
        <f t="shared" si="495"/>
        <v/>
      </c>
      <c r="R2275" s="92" t="str">
        <f t="shared" si="501"/>
        <v/>
      </c>
      <c r="S2275" s="92" t="str">
        <f t="shared" si="502"/>
        <v/>
      </c>
      <c r="T2275" s="92" t="str">
        <f t="shared" si="503"/>
        <v/>
      </c>
      <c r="U2275" s="94" t="str">
        <f t="shared" si="496"/>
        <v/>
      </c>
      <c r="V2275" s="95" t="str">
        <f t="shared" si="497"/>
        <v/>
      </c>
      <c r="W2275" s="95" t="str">
        <f t="shared" si="504"/>
        <v/>
      </c>
      <c r="X2275" s="96" t="str">
        <f t="shared" si="505"/>
        <v/>
      </c>
    </row>
    <row r="2276" spans="1:24" ht="14.4" x14ac:dyDescent="0.3">
      <c r="A2276" s="13"/>
      <c r="B2276" s="13"/>
      <c r="C2276" s="13"/>
      <c r="D2276" s="10"/>
      <c r="E2276" s="66"/>
      <c r="J2276" s="88" t="str">
        <f t="shared" si="493"/>
        <v/>
      </c>
      <c r="K2276" s="89" t="str">
        <f t="shared" ca="1" si="494"/>
        <v/>
      </c>
      <c r="L2276" s="88" t="str">
        <f t="shared" si="498"/>
        <v/>
      </c>
      <c r="M2276" s="90" t="str">
        <f ca="1">IF(J2276="","",VALUE(LEFT(OFFSET($E$7,$H$13*($J2276-1),0),MAX(ISNUMBER(VALUE(MID(OFFSET($E$7,$H$13*($J2276-1),0),{1,2,3,4,5,6,7,8,9},1)))*{1,2,3,4,5,6,7,8,9}))))</f>
        <v/>
      </c>
      <c r="N2276" s="90" t="str">
        <f t="shared" ca="1" si="492"/>
        <v/>
      </c>
      <c r="O2276" s="91" t="str">
        <f t="shared" si="499"/>
        <v/>
      </c>
      <c r="P2276" s="91" t="str">
        <f t="shared" si="500"/>
        <v/>
      </c>
      <c r="Q2276" s="92" t="str">
        <f t="shared" si="495"/>
        <v/>
      </c>
      <c r="R2276" s="92" t="str">
        <f t="shared" si="501"/>
        <v/>
      </c>
      <c r="S2276" s="92" t="str">
        <f t="shared" si="502"/>
        <v/>
      </c>
      <c r="T2276" s="92" t="str">
        <f t="shared" si="503"/>
        <v/>
      </c>
      <c r="U2276" s="94" t="str">
        <f t="shared" si="496"/>
        <v/>
      </c>
      <c r="V2276" s="95" t="str">
        <f t="shared" si="497"/>
        <v/>
      </c>
      <c r="W2276" s="95" t="str">
        <f t="shared" si="504"/>
        <v/>
      </c>
      <c r="X2276" s="96" t="str">
        <f t="shared" si="505"/>
        <v/>
      </c>
    </row>
    <row r="2277" spans="1:24" ht="14.4" x14ac:dyDescent="0.3">
      <c r="A2277" s="13"/>
      <c r="B2277" s="13"/>
      <c r="C2277" s="13"/>
      <c r="D2277" s="10"/>
      <c r="E2277" s="66"/>
      <c r="J2277" s="88" t="str">
        <f t="shared" si="493"/>
        <v/>
      </c>
      <c r="K2277" s="89" t="str">
        <f t="shared" ca="1" si="494"/>
        <v/>
      </c>
      <c r="L2277" s="88" t="str">
        <f t="shared" si="498"/>
        <v/>
      </c>
      <c r="M2277" s="90" t="str">
        <f ca="1">IF(J2277="","",VALUE(LEFT(OFFSET($E$7,$H$13*($J2277-1),0),MAX(ISNUMBER(VALUE(MID(OFFSET($E$7,$H$13*($J2277-1),0),{1,2,3,4,5,6,7,8,9},1)))*{1,2,3,4,5,6,7,8,9}))))</f>
        <v/>
      </c>
      <c r="N2277" s="90" t="str">
        <f t="shared" ca="1" si="492"/>
        <v/>
      </c>
      <c r="O2277" s="91" t="str">
        <f t="shared" si="499"/>
        <v/>
      </c>
      <c r="P2277" s="91" t="str">
        <f t="shared" si="500"/>
        <v/>
      </c>
      <c r="Q2277" s="92" t="str">
        <f t="shared" si="495"/>
        <v/>
      </c>
      <c r="R2277" s="92" t="str">
        <f t="shared" si="501"/>
        <v/>
      </c>
      <c r="S2277" s="92" t="str">
        <f t="shared" si="502"/>
        <v/>
      </c>
      <c r="T2277" s="92" t="str">
        <f t="shared" si="503"/>
        <v/>
      </c>
      <c r="U2277" s="94" t="str">
        <f t="shared" si="496"/>
        <v/>
      </c>
      <c r="V2277" s="95" t="str">
        <f t="shared" si="497"/>
        <v/>
      </c>
      <c r="W2277" s="95" t="str">
        <f t="shared" si="504"/>
        <v/>
      </c>
      <c r="X2277" s="96" t="str">
        <f t="shared" si="505"/>
        <v/>
      </c>
    </row>
    <row r="2278" spans="1:24" ht="14.4" x14ac:dyDescent="0.3">
      <c r="A2278" s="13"/>
      <c r="B2278" s="13"/>
      <c r="C2278" s="13"/>
      <c r="D2278" s="10"/>
      <c r="E2278" s="66"/>
      <c r="J2278" s="88" t="str">
        <f t="shared" si="493"/>
        <v/>
      </c>
      <c r="K2278" s="89" t="str">
        <f t="shared" ca="1" si="494"/>
        <v/>
      </c>
      <c r="L2278" s="88" t="str">
        <f t="shared" si="498"/>
        <v/>
      </c>
      <c r="M2278" s="90" t="str">
        <f ca="1">IF(J2278="","",VALUE(LEFT(OFFSET($E$7,$H$13*($J2278-1),0),MAX(ISNUMBER(VALUE(MID(OFFSET($E$7,$H$13*($J2278-1),0),{1,2,3,4,5,6,7,8,9},1)))*{1,2,3,4,5,6,7,8,9}))))</f>
        <v/>
      </c>
      <c r="N2278" s="90" t="str">
        <f t="shared" ca="1" si="492"/>
        <v/>
      </c>
      <c r="O2278" s="91" t="str">
        <f t="shared" si="499"/>
        <v/>
      </c>
      <c r="P2278" s="91" t="str">
        <f t="shared" si="500"/>
        <v/>
      </c>
      <c r="Q2278" s="92" t="str">
        <f t="shared" si="495"/>
        <v/>
      </c>
      <c r="R2278" s="92" t="str">
        <f t="shared" si="501"/>
        <v/>
      </c>
      <c r="S2278" s="92" t="str">
        <f t="shared" si="502"/>
        <v/>
      </c>
      <c r="T2278" s="92" t="str">
        <f t="shared" si="503"/>
        <v/>
      </c>
      <c r="U2278" s="94" t="str">
        <f t="shared" si="496"/>
        <v/>
      </c>
      <c r="V2278" s="95" t="str">
        <f t="shared" si="497"/>
        <v/>
      </c>
      <c r="W2278" s="95" t="str">
        <f t="shared" si="504"/>
        <v/>
      </c>
      <c r="X2278" s="96" t="str">
        <f t="shared" si="505"/>
        <v/>
      </c>
    </row>
    <row r="2279" spans="1:24" ht="14.4" x14ac:dyDescent="0.3">
      <c r="A2279" s="13"/>
      <c r="B2279" s="13"/>
      <c r="C2279" s="13"/>
      <c r="D2279" s="10"/>
      <c r="E2279" s="66"/>
      <c r="J2279" s="88" t="str">
        <f t="shared" si="493"/>
        <v/>
      </c>
      <c r="K2279" s="89" t="str">
        <f t="shared" ca="1" si="494"/>
        <v/>
      </c>
      <c r="L2279" s="88" t="str">
        <f t="shared" si="498"/>
        <v/>
      </c>
      <c r="M2279" s="90" t="str">
        <f ca="1">IF(J2279="","",VALUE(LEFT(OFFSET($E$7,$H$13*($J2279-1),0),MAX(ISNUMBER(VALUE(MID(OFFSET($E$7,$H$13*($J2279-1),0),{1,2,3,4,5,6,7,8,9},1)))*{1,2,3,4,5,6,7,8,9}))))</f>
        <v/>
      </c>
      <c r="N2279" s="90" t="str">
        <f t="shared" ca="1" si="492"/>
        <v/>
      </c>
      <c r="O2279" s="91" t="str">
        <f t="shared" si="499"/>
        <v/>
      </c>
      <c r="P2279" s="91" t="str">
        <f t="shared" si="500"/>
        <v/>
      </c>
      <c r="Q2279" s="92" t="str">
        <f t="shared" si="495"/>
        <v/>
      </c>
      <c r="R2279" s="92" t="str">
        <f t="shared" si="501"/>
        <v/>
      </c>
      <c r="S2279" s="92" t="str">
        <f t="shared" si="502"/>
        <v/>
      </c>
      <c r="T2279" s="92" t="str">
        <f t="shared" si="503"/>
        <v/>
      </c>
      <c r="U2279" s="94" t="str">
        <f t="shared" si="496"/>
        <v/>
      </c>
      <c r="V2279" s="95" t="str">
        <f t="shared" si="497"/>
        <v/>
      </c>
      <c r="W2279" s="95" t="str">
        <f t="shared" si="504"/>
        <v/>
      </c>
      <c r="X2279" s="96" t="str">
        <f t="shared" si="505"/>
        <v/>
      </c>
    </row>
    <row r="2280" spans="1:24" ht="14.4" x14ac:dyDescent="0.3">
      <c r="A2280" s="13"/>
      <c r="B2280" s="13"/>
      <c r="C2280" s="13"/>
      <c r="D2280" s="10"/>
      <c r="E2280" s="66"/>
      <c r="J2280" s="88" t="str">
        <f t="shared" si="493"/>
        <v/>
      </c>
      <c r="K2280" s="89" t="str">
        <f t="shared" ca="1" si="494"/>
        <v/>
      </c>
      <c r="L2280" s="88" t="str">
        <f t="shared" si="498"/>
        <v/>
      </c>
      <c r="M2280" s="90" t="str">
        <f ca="1">IF(J2280="","",VALUE(LEFT(OFFSET($E$7,$H$13*($J2280-1),0),MAX(ISNUMBER(VALUE(MID(OFFSET($E$7,$H$13*($J2280-1),0),{1,2,3,4,5,6,7,8,9},1)))*{1,2,3,4,5,6,7,8,9}))))</f>
        <v/>
      </c>
      <c r="N2280" s="90" t="str">
        <f t="shared" ca="1" si="492"/>
        <v/>
      </c>
      <c r="O2280" s="91" t="str">
        <f t="shared" si="499"/>
        <v/>
      </c>
      <c r="P2280" s="91" t="str">
        <f t="shared" si="500"/>
        <v/>
      </c>
      <c r="Q2280" s="92" t="str">
        <f t="shared" si="495"/>
        <v/>
      </c>
      <c r="R2280" s="92" t="str">
        <f t="shared" si="501"/>
        <v/>
      </c>
      <c r="S2280" s="92" t="str">
        <f t="shared" si="502"/>
        <v/>
      </c>
      <c r="T2280" s="92" t="str">
        <f t="shared" si="503"/>
        <v/>
      </c>
      <c r="U2280" s="94" t="str">
        <f t="shared" si="496"/>
        <v/>
      </c>
      <c r="V2280" s="95" t="str">
        <f t="shared" si="497"/>
        <v/>
      </c>
      <c r="W2280" s="95" t="str">
        <f t="shared" si="504"/>
        <v/>
      </c>
      <c r="X2280" s="96" t="str">
        <f t="shared" si="505"/>
        <v/>
      </c>
    </row>
    <row r="2281" spans="1:24" ht="14.4" x14ac:dyDescent="0.3">
      <c r="A2281" s="13"/>
      <c r="B2281" s="13"/>
      <c r="C2281" s="13"/>
      <c r="D2281" s="10"/>
      <c r="E2281" s="66"/>
      <c r="J2281" s="88" t="str">
        <f t="shared" si="493"/>
        <v/>
      </c>
      <c r="K2281" s="89" t="str">
        <f t="shared" ca="1" si="494"/>
        <v/>
      </c>
      <c r="L2281" s="88" t="str">
        <f t="shared" si="498"/>
        <v/>
      </c>
      <c r="M2281" s="90" t="str">
        <f ca="1">IF(J2281="","",VALUE(LEFT(OFFSET($E$7,$H$13*($J2281-1),0),MAX(ISNUMBER(VALUE(MID(OFFSET($E$7,$H$13*($J2281-1),0),{1,2,3,4,5,6,7,8,9},1)))*{1,2,3,4,5,6,7,8,9}))))</f>
        <v/>
      </c>
      <c r="N2281" s="90" t="str">
        <f t="shared" ca="1" si="492"/>
        <v/>
      </c>
      <c r="O2281" s="91" t="str">
        <f t="shared" si="499"/>
        <v/>
      </c>
      <c r="P2281" s="91" t="str">
        <f t="shared" si="500"/>
        <v/>
      </c>
      <c r="Q2281" s="92" t="str">
        <f t="shared" si="495"/>
        <v/>
      </c>
      <c r="R2281" s="92" t="str">
        <f t="shared" si="501"/>
        <v/>
      </c>
      <c r="S2281" s="92" t="str">
        <f t="shared" si="502"/>
        <v/>
      </c>
      <c r="T2281" s="92" t="str">
        <f t="shared" si="503"/>
        <v/>
      </c>
      <c r="U2281" s="94" t="str">
        <f t="shared" si="496"/>
        <v/>
      </c>
      <c r="V2281" s="95" t="str">
        <f t="shared" si="497"/>
        <v/>
      </c>
      <c r="W2281" s="95" t="str">
        <f t="shared" si="504"/>
        <v/>
      </c>
      <c r="X2281" s="96" t="str">
        <f t="shared" si="505"/>
        <v/>
      </c>
    </row>
    <row r="2282" spans="1:24" ht="14.4" x14ac:dyDescent="0.3">
      <c r="A2282" s="13"/>
      <c r="B2282" s="13"/>
      <c r="C2282" s="13"/>
      <c r="D2282" s="10"/>
      <c r="E2282" s="66"/>
      <c r="J2282" s="88" t="str">
        <f t="shared" si="493"/>
        <v/>
      </c>
      <c r="K2282" s="89" t="str">
        <f t="shared" ca="1" si="494"/>
        <v/>
      </c>
      <c r="L2282" s="88" t="str">
        <f t="shared" si="498"/>
        <v/>
      </c>
      <c r="M2282" s="90" t="str">
        <f ca="1">IF(J2282="","",VALUE(LEFT(OFFSET($E$7,$H$13*($J2282-1),0),MAX(ISNUMBER(VALUE(MID(OFFSET($E$7,$H$13*($J2282-1),0),{1,2,3,4,5,6,7,8,9},1)))*{1,2,3,4,5,6,7,8,9}))))</f>
        <v/>
      </c>
      <c r="N2282" s="90" t="str">
        <f t="shared" ca="1" si="492"/>
        <v/>
      </c>
      <c r="O2282" s="91" t="str">
        <f t="shared" si="499"/>
        <v/>
      </c>
      <c r="P2282" s="91" t="str">
        <f t="shared" si="500"/>
        <v/>
      </c>
      <c r="Q2282" s="92" t="str">
        <f t="shared" si="495"/>
        <v/>
      </c>
      <c r="R2282" s="92" t="str">
        <f t="shared" si="501"/>
        <v/>
      </c>
      <c r="S2282" s="92" t="str">
        <f t="shared" si="502"/>
        <v/>
      </c>
      <c r="T2282" s="92" t="str">
        <f t="shared" si="503"/>
        <v/>
      </c>
      <c r="U2282" s="94" t="str">
        <f t="shared" si="496"/>
        <v/>
      </c>
      <c r="V2282" s="95" t="str">
        <f t="shared" si="497"/>
        <v/>
      </c>
      <c r="W2282" s="95" t="str">
        <f t="shared" si="504"/>
        <v/>
      </c>
      <c r="X2282" s="96" t="str">
        <f t="shared" si="505"/>
        <v/>
      </c>
    </row>
    <row r="2283" spans="1:24" ht="14.4" x14ac:dyDescent="0.3">
      <c r="A2283" s="13"/>
      <c r="B2283" s="13"/>
      <c r="C2283" s="13"/>
      <c r="D2283" s="10"/>
      <c r="E2283" s="66"/>
      <c r="J2283" s="88" t="str">
        <f t="shared" si="493"/>
        <v/>
      </c>
      <c r="K2283" s="89" t="str">
        <f t="shared" ca="1" si="494"/>
        <v/>
      </c>
      <c r="L2283" s="88" t="str">
        <f t="shared" si="498"/>
        <v/>
      </c>
      <c r="M2283" s="90" t="str">
        <f ca="1">IF(J2283="","",VALUE(LEFT(OFFSET($E$7,$H$13*($J2283-1),0),MAX(ISNUMBER(VALUE(MID(OFFSET($E$7,$H$13*($J2283-1),0),{1,2,3,4,5,6,7,8,9},1)))*{1,2,3,4,5,6,7,8,9}))))</f>
        <v/>
      </c>
      <c r="N2283" s="90" t="str">
        <f t="shared" ca="1" si="492"/>
        <v/>
      </c>
      <c r="O2283" s="91" t="str">
        <f t="shared" si="499"/>
        <v/>
      </c>
      <c r="P2283" s="91" t="str">
        <f t="shared" si="500"/>
        <v/>
      </c>
      <c r="Q2283" s="92" t="str">
        <f t="shared" si="495"/>
        <v/>
      </c>
      <c r="R2283" s="92" t="str">
        <f t="shared" si="501"/>
        <v/>
      </c>
      <c r="S2283" s="92" t="str">
        <f t="shared" si="502"/>
        <v/>
      </c>
      <c r="T2283" s="92" t="str">
        <f t="shared" si="503"/>
        <v/>
      </c>
      <c r="U2283" s="94" t="str">
        <f t="shared" si="496"/>
        <v/>
      </c>
      <c r="V2283" s="95" t="str">
        <f t="shared" si="497"/>
        <v/>
      </c>
      <c r="W2283" s="95" t="str">
        <f t="shared" si="504"/>
        <v/>
      </c>
      <c r="X2283" s="96" t="str">
        <f t="shared" si="505"/>
        <v/>
      </c>
    </row>
    <row r="2284" spans="1:24" ht="14.4" x14ac:dyDescent="0.3">
      <c r="A2284" s="13"/>
      <c r="B2284" s="13"/>
      <c r="C2284" s="13"/>
      <c r="D2284" s="10"/>
      <c r="E2284" s="66"/>
      <c r="J2284" s="88" t="str">
        <f t="shared" si="493"/>
        <v/>
      </c>
      <c r="K2284" s="89" t="str">
        <f t="shared" ca="1" si="494"/>
        <v/>
      </c>
      <c r="L2284" s="88" t="str">
        <f t="shared" si="498"/>
        <v/>
      </c>
      <c r="M2284" s="90" t="str">
        <f ca="1">IF(J2284="","",VALUE(LEFT(OFFSET($E$7,$H$13*($J2284-1),0),MAX(ISNUMBER(VALUE(MID(OFFSET($E$7,$H$13*($J2284-1),0),{1,2,3,4,5,6,7,8,9},1)))*{1,2,3,4,5,6,7,8,9}))))</f>
        <v/>
      </c>
      <c r="N2284" s="90" t="str">
        <f t="shared" ca="1" si="492"/>
        <v/>
      </c>
      <c r="O2284" s="91" t="str">
        <f t="shared" si="499"/>
        <v/>
      </c>
      <c r="P2284" s="91" t="str">
        <f t="shared" si="500"/>
        <v/>
      </c>
      <c r="Q2284" s="92" t="str">
        <f t="shared" si="495"/>
        <v/>
      </c>
      <c r="R2284" s="92" t="str">
        <f t="shared" si="501"/>
        <v/>
      </c>
      <c r="S2284" s="92" t="str">
        <f t="shared" si="502"/>
        <v/>
      </c>
      <c r="T2284" s="92" t="str">
        <f t="shared" si="503"/>
        <v/>
      </c>
      <c r="U2284" s="94" t="str">
        <f t="shared" si="496"/>
        <v/>
      </c>
      <c r="V2284" s="95" t="str">
        <f t="shared" si="497"/>
        <v/>
      </c>
      <c r="W2284" s="95" t="str">
        <f t="shared" si="504"/>
        <v/>
      </c>
      <c r="X2284" s="96" t="str">
        <f t="shared" si="505"/>
        <v/>
      </c>
    </row>
    <row r="2285" spans="1:24" ht="14.4" x14ac:dyDescent="0.3">
      <c r="A2285" s="13"/>
      <c r="B2285" s="13"/>
      <c r="C2285" s="13"/>
      <c r="D2285" s="10"/>
      <c r="E2285" s="66"/>
      <c r="J2285" s="88" t="str">
        <f t="shared" si="493"/>
        <v/>
      </c>
      <c r="K2285" s="89" t="str">
        <f t="shared" ca="1" si="494"/>
        <v/>
      </c>
      <c r="L2285" s="88" t="str">
        <f t="shared" si="498"/>
        <v/>
      </c>
      <c r="M2285" s="90" t="str">
        <f ca="1">IF(J2285="","",VALUE(LEFT(OFFSET($E$7,$H$13*($J2285-1),0),MAX(ISNUMBER(VALUE(MID(OFFSET($E$7,$H$13*($J2285-1),0),{1,2,3,4,5,6,7,8,9},1)))*{1,2,3,4,5,6,7,8,9}))))</f>
        <v/>
      </c>
      <c r="N2285" s="90" t="str">
        <f t="shared" ca="1" si="492"/>
        <v/>
      </c>
      <c r="O2285" s="91" t="str">
        <f t="shared" si="499"/>
        <v/>
      </c>
      <c r="P2285" s="91" t="str">
        <f t="shared" si="500"/>
        <v/>
      </c>
      <c r="Q2285" s="92" t="str">
        <f t="shared" si="495"/>
        <v/>
      </c>
      <c r="R2285" s="92" t="str">
        <f t="shared" si="501"/>
        <v/>
      </c>
      <c r="S2285" s="92" t="str">
        <f t="shared" si="502"/>
        <v/>
      </c>
      <c r="T2285" s="92" t="str">
        <f t="shared" si="503"/>
        <v/>
      </c>
      <c r="U2285" s="94" t="str">
        <f t="shared" si="496"/>
        <v/>
      </c>
      <c r="V2285" s="95" t="str">
        <f t="shared" si="497"/>
        <v/>
      </c>
      <c r="W2285" s="95" t="str">
        <f t="shared" si="504"/>
        <v/>
      </c>
      <c r="X2285" s="96" t="str">
        <f t="shared" si="505"/>
        <v/>
      </c>
    </row>
    <row r="2286" spans="1:24" ht="14.4" x14ac:dyDescent="0.3">
      <c r="A2286" s="13"/>
      <c r="B2286" s="13"/>
      <c r="C2286" s="13"/>
      <c r="D2286" s="10"/>
      <c r="E2286" s="66"/>
      <c r="J2286" s="88" t="str">
        <f t="shared" si="493"/>
        <v/>
      </c>
      <c r="K2286" s="89" t="str">
        <f t="shared" ca="1" si="494"/>
        <v/>
      </c>
      <c r="L2286" s="88" t="str">
        <f t="shared" si="498"/>
        <v/>
      </c>
      <c r="M2286" s="90" t="str">
        <f ca="1">IF(J2286="","",VALUE(LEFT(OFFSET($E$7,$H$13*($J2286-1),0),MAX(ISNUMBER(VALUE(MID(OFFSET($E$7,$H$13*($J2286-1),0),{1,2,3,4,5,6,7,8,9},1)))*{1,2,3,4,5,6,7,8,9}))))</f>
        <v/>
      </c>
      <c r="N2286" s="90" t="str">
        <f t="shared" ca="1" si="492"/>
        <v/>
      </c>
      <c r="O2286" s="91" t="str">
        <f t="shared" si="499"/>
        <v/>
      </c>
      <c r="P2286" s="91" t="str">
        <f t="shared" si="500"/>
        <v/>
      </c>
      <c r="Q2286" s="92" t="str">
        <f t="shared" si="495"/>
        <v/>
      </c>
      <c r="R2286" s="92" t="str">
        <f t="shared" si="501"/>
        <v/>
      </c>
      <c r="S2286" s="92" t="str">
        <f t="shared" si="502"/>
        <v/>
      </c>
      <c r="T2286" s="92" t="str">
        <f t="shared" si="503"/>
        <v/>
      </c>
      <c r="U2286" s="94" t="str">
        <f t="shared" si="496"/>
        <v/>
      </c>
      <c r="V2286" s="95" t="str">
        <f t="shared" si="497"/>
        <v/>
      </c>
      <c r="W2286" s="95" t="str">
        <f t="shared" si="504"/>
        <v/>
      </c>
      <c r="X2286" s="96" t="str">
        <f t="shared" si="505"/>
        <v/>
      </c>
    </row>
    <row r="2287" spans="1:24" ht="14.4" x14ac:dyDescent="0.3">
      <c r="A2287" s="13"/>
      <c r="B2287" s="13"/>
      <c r="C2287" s="13"/>
      <c r="D2287" s="10"/>
      <c r="E2287" s="66"/>
      <c r="J2287" s="88" t="str">
        <f t="shared" si="493"/>
        <v/>
      </c>
      <c r="K2287" s="89" t="str">
        <f t="shared" ca="1" si="494"/>
        <v/>
      </c>
      <c r="L2287" s="88" t="str">
        <f t="shared" si="498"/>
        <v/>
      </c>
      <c r="M2287" s="90" t="str">
        <f ca="1">IF(J2287="","",VALUE(LEFT(OFFSET($E$7,$H$13*($J2287-1),0),MAX(ISNUMBER(VALUE(MID(OFFSET($E$7,$H$13*($J2287-1),0),{1,2,3,4,5,6,7,8,9},1)))*{1,2,3,4,5,6,7,8,9}))))</f>
        <v/>
      </c>
      <c r="N2287" s="90" t="str">
        <f t="shared" ca="1" si="492"/>
        <v/>
      </c>
      <c r="O2287" s="91" t="str">
        <f t="shared" si="499"/>
        <v/>
      </c>
      <c r="P2287" s="91" t="str">
        <f t="shared" si="500"/>
        <v/>
      </c>
      <c r="Q2287" s="92" t="str">
        <f t="shared" si="495"/>
        <v/>
      </c>
      <c r="R2287" s="92" t="str">
        <f t="shared" si="501"/>
        <v/>
      </c>
      <c r="S2287" s="92" t="str">
        <f t="shared" si="502"/>
        <v/>
      </c>
      <c r="T2287" s="92" t="str">
        <f t="shared" si="503"/>
        <v/>
      </c>
      <c r="U2287" s="94" t="str">
        <f t="shared" si="496"/>
        <v/>
      </c>
      <c r="V2287" s="95" t="str">
        <f t="shared" si="497"/>
        <v/>
      </c>
      <c r="W2287" s="95" t="str">
        <f t="shared" si="504"/>
        <v/>
      </c>
      <c r="X2287" s="96" t="str">
        <f t="shared" si="505"/>
        <v/>
      </c>
    </row>
    <row r="2288" spans="1:24" ht="14.4" x14ac:dyDescent="0.3">
      <c r="A2288" s="13"/>
      <c r="B2288" s="13"/>
      <c r="C2288" s="13"/>
      <c r="D2288" s="10"/>
      <c r="E2288" s="66"/>
      <c r="J2288" s="88" t="str">
        <f t="shared" si="493"/>
        <v/>
      </c>
      <c r="K2288" s="89" t="str">
        <f t="shared" ca="1" si="494"/>
        <v/>
      </c>
      <c r="L2288" s="88" t="str">
        <f t="shared" si="498"/>
        <v/>
      </c>
      <c r="M2288" s="90" t="str">
        <f ca="1">IF(J2288="","",VALUE(LEFT(OFFSET($E$7,$H$13*($J2288-1),0),MAX(ISNUMBER(VALUE(MID(OFFSET($E$7,$H$13*($J2288-1),0),{1,2,3,4,5,6,7,8,9},1)))*{1,2,3,4,5,6,7,8,9}))))</f>
        <v/>
      </c>
      <c r="N2288" s="90" t="str">
        <f t="shared" ca="1" si="492"/>
        <v/>
      </c>
      <c r="O2288" s="91" t="str">
        <f t="shared" si="499"/>
        <v/>
      </c>
      <c r="P2288" s="91" t="str">
        <f t="shared" si="500"/>
        <v/>
      </c>
      <c r="Q2288" s="92" t="str">
        <f t="shared" si="495"/>
        <v/>
      </c>
      <c r="R2288" s="92" t="str">
        <f t="shared" si="501"/>
        <v/>
      </c>
      <c r="S2288" s="92" t="str">
        <f t="shared" si="502"/>
        <v/>
      </c>
      <c r="T2288" s="92" t="str">
        <f t="shared" si="503"/>
        <v/>
      </c>
      <c r="U2288" s="94" t="str">
        <f t="shared" si="496"/>
        <v/>
      </c>
      <c r="V2288" s="95" t="str">
        <f t="shared" si="497"/>
        <v/>
      </c>
      <c r="W2288" s="95" t="str">
        <f t="shared" si="504"/>
        <v/>
      </c>
      <c r="X2288" s="96" t="str">
        <f t="shared" si="505"/>
        <v/>
      </c>
    </row>
    <row r="2289" spans="1:24" ht="14.4" x14ac:dyDescent="0.3">
      <c r="A2289" s="13"/>
      <c r="B2289" s="13"/>
      <c r="C2289" s="13"/>
      <c r="D2289" s="10"/>
      <c r="E2289" s="66"/>
      <c r="J2289" s="88" t="str">
        <f t="shared" si="493"/>
        <v/>
      </c>
      <c r="K2289" s="89" t="str">
        <f t="shared" ca="1" si="494"/>
        <v/>
      </c>
      <c r="L2289" s="88" t="str">
        <f t="shared" si="498"/>
        <v/>
      </c>
      <c r="M2289" s="90" t="str">
        <f ca="1">IF(J2289="","",VALUE(LEFT(OFFSET($E$7,$H$13*($J2289-1),0),MAX(ISNUMBER(VALUE(MID(OFFSET($E$7,$H$13*($J2289-1),0),{1,2,3,4,5,6,7,8,9},1)))*{1,2,3,4,5,6,7,8,9}))))</f>
        <v/>
      </c>
      <c r="N2289" s="90" t="str">
        <f t="shared" ca="1" si="492"/>
        <v/>
      </c>
      <c r="O2289" s="91" t="str">
        <f t="shared" si="499"/>
        <v/>
      </c>
      <c r="P2289" s="91" t="str">
        <f t="shared" si="500"/>
        <v/>
      </c>
      <c r="Q2289" s="92" t="str">
        <f t="shared" si="495"/>
        <v/>
      </c>
      <c r="R2289" s="92" t="str">
        <f t="shared" si="501"/>
        <v/>
      </c>
      <c r="S2289" s="92" t="str">
        <f t="shared" si="502"/>
        <v/>
      </c>
      <c r="T2289" s="92" t="str">
        <f t="shared" si="503"/>
        <v/>
      </c>
      <c r="U2289" s="94" t="str">
        <f t="shared" si="496"/>
        <v/>
      </c>
      <c r="V2289" s="95" t="str">
        <f t="shared" si="497"/>
        <v/>
      </c>
      <c r="W2289" s="95" t="str">
        <f t="shared" si="504"/>
        <v/>
      </c>
      <c r="X2289" s="96" t="str">
        <f t="shared" si="505"/>
        <v/>
      </c>
    </row>
    <row r="2290" spans="1:24" ht="14.4" x14ac:dyDescent="0.3">
      <c r="A2290" s="13"/>
      <c r="B2290" s="13"/>
      <c r="C2290" s="13"/>
      <c r="D2290" s="10"/>
      <c r="E2290" s="66"/>
      <c r="J2290" s="88" t="str">
        <f t="shared" si="493"/>
        <v/>
      </c>
      <c r="K2290" s="89" t="str">
        <f t="shared" ca="1" si="494"/>
        <v/>
      </c>
      <c r="L2290" s="88" t="str">
        <f t="shared" si="498"/>
        <v/>
      </c>
      <c r="M2290" s="90" t="str">
        <f ca="1">IF(J2290="","",VALUE(LEFT(OFFSET($E$7,$H$13*($J2290-1),0),MAX(ISNUMBER(VALUE(MID(OFFSET($E$7,$H$13*($J2290-1),0),{1,2,3,4,5,6,7,8,9},1)))*{1,2,3,4,5,6,7,8,9}))))</f>
        <v/>
      </c>
      <c r="N2290" s="90" t="str">
        <f t="shared" ca="1" si="492"/>
        <v/>
      </c>
      <c r="O2290" s="91" t="str">
        <f t="shared" si="499"/>
        <v/>
      </c>
      <c r="P2290" s="91" t="str">
        <f t="shared" si="500"/>
        <v/>
      </c>
      <c r="Q2290" s="92" t="str">
        <f t="shared" si="495"/>
        <v/>
      </c>
      <c r="R2290" s="92" t="str">
        <f t="shared" si="501"/>
        <v/>
      </c>
      <c r="S2290" s="92" t="str">
        <f t="shared" si="502"/>
        <v/>
      </c>
      <c r="T2290" s="92" t="str">
        <f t="shared" si="503"/>
        <v/>
      </c>
      <c r="U2290" s="94" t="str">
        <f t="shared" si="496"/>
        <v/>
      </c>
      <c r="V2290" s="95" t="str">
        <f t="shared" si="497"/>
        <v/>
      </c>
      <c r="W2290" s="95" t="str">
        <f t="shared" si="504"/>
        <v/>
      </c>
      <c r="X2290" s="96" t="str">
        <f t="shared" si="505"/>
        <v/>
      </c>
    </row>
    <row r="2291" spans="1:24" ht="14.4" x14ac:dyDescent="0.3">
      <c r="A2291" s="13"/>
      <c r="B2291" s="13"/>
      <c r="C2291" s="13"/>
      <c r="D2291" s="10"/>
      <c r="E2291" s="66"/>
      <c r="J2291" s="88" t="str">
        <f t="shared" si="493"/>
        <v/>
      </c>
      <c r="K2291" s="89" t="str">
        <f t="shared" ca="1" si="494"/>
        <v/>
      </c>
      <c r="L2291" s="88" t="str">
        <f t="shared" si="498"/>
        <v/>
      </c>
      <c r="M2291" s="90" t="str">
        <f ca="1">IF(J2291="","",VALUE(LEFT(OFFSET($E$7,$H$13*($J2291-1),0),MAX(ISNUMBER(VALUE(MID(OFFSET($E$7,$H$13*($J2291-1),0),{1,2,3,4,5,6,7,8,9},1)))*{1,2,3,4,5,6,7,8,9}))))</f>
        <v/>
      </c>
      <c r="N2291" s="90" t="str">
        <f t="shared" ca="1" si="492"/>
        <v/>
      </c>
      <c r="O2291" s="91" t="str">
        <f t="shared" si="499"/>
        <v/>
      </c>
      <c r="P2291" s="91" t="str">
        <f t="shared" si="500"/>
        <v/>
      </c>
      <c r="Q2291" s="92" t="str">
        <f t="shared" si="495"/>
        <v/>
      </c>
      <c r="R2291" s="92" t="str">
        <f t="shared" si="501"/>
        <v/>
      </c>
      <c r="S2291" s="92" t="str">
        <f t="shared" si="502"/>
        <v/>
      </c>
      <c r="T2291" s="92" t="str">
        <f t="shared" si="503"/>
        <v/>
      </c>
      <c r="U2291" s="94" t="str">
        <f t="shared" si="496"/>
        <v/>
      </c>
      <c r="V2291" s="95" t="str">
        <f t="shared" si="497"/>
        <v/>
      </c>
      <c r="W2291" s="95" t="str">
        <f t="shared" si="504"/>
        <v/>
      </c>
      <c r="X2291" s="96" t="str">
        <f t="shared" si="505"/>
        <v/>
      </c>
    </row>
    <row r="2292" spans="1:24" ht="14.4" x14ac:dyDescent="0.3">
      <c r="A2292" s="13"/>
      <c r="B2292" s="13"/>
      <c r="C2292" s="13"/>
      <c r="D2292" s="10"/>
      <c r="E2292" s="66"/>
      <c r="J2292" s="88" t="str">
        <f t="shared" si="493"/>
        <v/>
      </c>
      <c r="K2292" s="89" t="str">
        <f t="shared" ca="1" si="494"/>
        <v/>
      </c>
      <c r="L2292" s="88" t="str">
        <f t="shared" si="498"/>
        <v/>
      </c>
      <c r="M2292" s="90" t="str">
        <f ca="1">IF(J2292="","",VALUE(LEFT(OFFSET($E$7,$H$13*($J2292-1),0),MAX(ISNUMBER(VALUE(MID(OFFSET($E$7,$H$13*($J2292-1),0),{1,2,3,4,5,6,7,8,9},1)))*{1,2,3,4,5,6,7,8,9}))))</f>
        <v/>
      </c>
      <c r="N2292" s="90" t="str">
        <f t="shared" ca="1" si="492"/>
        <v/>
      </c>
      <c r="O2292" s="91" t="str">
        <f t="shared" si="499"/>
        <v/>
      </c>
      <c r="P2292" s="91" t="str">
        <f t="shared" si="500"/>
        <v/>
      </c>
      <c r="Q2292" s="92" t="str">
        <f t="shared" si="495"/>
        <v/>
      </c>
      <c r="R2292" s="92" t="str">
        <f t="shared" si="501"/>
        <v/>
      </c>
      <c r="S2292" s="92" t="str">
        <f t="shared" si="502"/>
        <v/>
      </c>
      <c r="T2292" s="92" t="str">
        <f t="shared" si="503"/>
        <v/>
      </c>
      <c r="U2292" s="94" t="str">
        <f t="shared" si="496"/>
        <v/>
      </c>
      <c r="V2292" s="95" t="str">
        <f t="shared" si="497"/>
        <v/>
      </c>
      <c r="W2292" s="95" t="str">
        <f t="shared" si="504"/>
        <v/>
      </c>
      <c r="X2292" s="96" t="str">
        <f t="shared" si="505"/>
        <v/>
      </c>
    </row>
    <row r="2293" spans="1:24" ht="14.4" x14ac:dyDescent="0.3">
      <c r="A2293" s="13"/>
      <c r="B2293" s="13"/>
      <c r="C2293" s="13"/>
      <c r="D2293" s="10"/>
      <c r="E2293" s="66"/>
      <c r="J2293" s="88" t="str">
        <f t="shared" si="493"/>
        <v/>
      </c>
      <c r="K2293" s="89" t="str">
        <f t="shared" ca="1" si="494"/>
        <v/>
      </c>
      <c r="L2293" s="88" t="str">
        <f t="shared" si="498"/>
        <v/>
      </c>
      <c r="M2293" s="90" t="str">
        <f ca="1">IF(J2293="","",VALUE(LEFT(OFFSET($E$7,$H$13*($J2293-1),0),MAX(ISNUMBER(VALUE(MID(OFFSET($E$7,$H$13*($J2293-1),0),{1,2,3,4,5,6,7,8,9},1)))*{1,2,3,4,5,6,7,8,9}))))</f>
        <v/>
      </c>
      <c r="N2293" s="90" t="str">
        <f t="shared" ca="1" si="492"/>
        <v/>
      </c>
      <c r="O2293" s="91" t="str">
        <f t="shared" si="499"/>
        <v/>
      </c>
      <c r="P2293" s="91" t="str">
        <f t="shared" si="500"/>
        <v/>
      </c>
      <c r="Q2293" s="92" t="str">
        <f t="shared" si="495"/>
        <v/>
      </c>
      <c r="R2293" s="92" t="str">
        <f t="shared" si="501"/>
        <v/>
      </c>
      <c r="S2293" s="92" t="str">
        <f t="shared" si="502"/>
        <v/>
      </c>
      <c r="T2293" s="92" t="str">
        <f t="shared" si="503"/>
        <v/>
      </c>
      <c r="U2293" s="94" t="str">
        <f t="shared" si="496"/>
        <v/>
      </c>
      <c r="V2293" s="95" t="str">
        <f t="shared" si="497"/>
        <v/>
      </c>
      <c r="W2293" s="95" t="str">
        <f t="shared" si="504"/>
        <v/>
      </c>
      <c r="X2293" s="96" t="str">
        <f t="shared" si="505"/>
        <v/>
      </c>
    </row>
    <row r="2294" spans="1:24" ht="14.4" x14ac:dyDescent="0.3">
      <c r="A2294" s="13"/>
      <c r="B2294" s="13"/>
      <c r="C2294" s="13"/>
      <c r="D2294" s="10"/>
      <c r="E2294" s="66"/>
      <c r="J2294" s="88" t="str">
        <f t="shared" si="493"/>
        <v/>
      </c>
      <c r="K2294" s="89" t="str">
        <f t="shared" ca="1" si="494"/>
        <v/>
      </c>
      <c r="L2294" s="88" t="str">
        <f t="shared" si="498"/>
        <v/>
      </c>
      <c r="M2294" s="90" t="str">
        <f ca="1">IF(J2294="","",VALUE(LEFT(OFFSET($E$7,$H$13*($J2294-1),0),MAX(ISNUMBER(VALUE(MID(OFFSET($E$7,$H$13*($J2294-1),0),{1,2,3,4,5,6,7,8,9},1)))*{1,2,3,4,5,6,7,8,9}))))</f>
        <v/>
      </c>
      <c r="N2294" s="90" t="str">
        <f t="shared" ca="1" si="492"/>
        <v/>
      </c>
      <c r="O2294" s="91" t="str">
        <f t="shared" si="499"/>
        <v/>
      </c>
      <c r="P2294" s="91" t="str">
        <f t="shared" si="500"/>
        <v/>
      </c>
      <c r="Q2294" s="92" t="str">
        <f t="shared" si="495"/>
        <v/>
      </c>
      <c r="R2294" s="92" t="str">
        <f t="shared" si="501"/>
        <v/>
      </c>
      <c r="S2294" s="92" t="str">
        <f t="shared" si="502"/>
        <v/>
      </c>
      <c r="T2294" s="92" t="str">
        <f t="shared" si="503"/>
        <v/>
      </c>
      <c r="U2294" s="94" t="str">
        <f t="shared" si="496"/>
        <v/>
      </c>
      <c r="V2294" s="95" t="str">
        <f t="shared" si="497"/>
        <v/>
      </c>
      <c r="W2294" s="95" t="str">
        <f t="shared" si="504"/>
        <v/>
      </c>
      <c r="X2294" s="96" t="str">
        <f t="shared" si="505"/>
        <v/>
      </c>
    </row>
    <row r="2295" spans="1:24" ht="14.4" x14ac:dyDescent="0.3">
      <c r="A2295" s="13"/>
      <c r="B2295" s="13"/>
      <c r="C2295" s="13"/>
      <c r="D2295" s="10"/>
      <c r="E2295" s="66"/>
      <c r="J2295" s="88" t="str">
        <f t="shared" si="493"/>
        <v/>
      </c>
      <c r="K2295" s="89" t="str">
        <f t="shared" ca="1" si="494"/>
        <v/>
      </c>
      <c r="L2295" s="88" t="str">
        <f t="shared" si="498"/>
        <v/>
      </c>
      <c r="M2295" s="90" t="str">
        <f ca="1">IF(J2295="","",VALUE(LEFT(OFFSET($E$7,$H$13*($J2295-1),0),MAX(ISNUMBER(VALUE(MID(OFFSET($E$7,$H$13*($J2295-1),0),{1,2,3,4,5,6,7,8,9},1)))*{1,2,3,4,5,6,7,8,9}))))</f>
        <v/>
      </c>
      <c r="N2295" s="90" t="str">
        <f t="shared" ca="1" si="492"/>
        <v/>
      </c>
      <c r="O2295" s="91" t="str">
        <f t="shared" si="499"/>
        <v/>
      </c>
      <c r="P2295" s="91" t="str">
        <f t="shared" si="500"/>
        <v/>
      </c>
      <c r="Q2295" s="92" t="str">
        <f t="shared" si="495"/>
        <v/>
      </c>
      <c r="R2295" s="92" t="str">
        <f t="shared" si="501"/>
        <v/>
      </c>
      <c r="S2295" s="92" t="str">
        <f t="shared" si="502"/>
        <v/>
      </c>
      <c r="T2295" s="92" t="str">
        <f t="shared" si="503"/>
        <v/>
      </c>
      <c r="U2295" s="94" t="str">
        <f t="shared" si="496"/>
        <v/>
      </c>
      <c r="V2295" s="95" t="str">
        <f t="shared" si="497"/>
        <v/>
      </c>
      <c r="W2295" s="95" t="str">
        <f t="shared" si="504"/>
        <v/>
      </c>
      <c r="X2295" s="96" t="str">
        <f t="shared" si="505"/>
        <v/>
      </c>
    </row>
    <row r="2296" spans="1:24" ht="14.4" x14ac:dyDescent="0.3">
      <c r="A2296" s="13"/>
      <c r="B2296" s="13"/>
      <c r="C2296" s="13"/>
      <c r="D2296" s="10"/>
      <c r="E2296" s="66"/>
      <c r="J2296" s="88" t="str">
        <f t="shared" si="493"/>
        <v/>
      </c>
      <c r="K2296" s="89" t="str">
        <f t="shared" ca="1" si="494"/>
        <v/>
      </c>
      <c r="L2296" s="88" t="str">
        <f t="shared" si="498"/>
        <v/>
      </c>
      <c r="M2296" s="90" t="str">
        <f ca="1">IF(J2296="","",VALUE(LEFT(OFFSET($E$7,$H$13*($J2296-1),0),MAX(ISNUMBER(VALUE(MID(OFFSET($E$7,$H$13*($J2296-1),0),{1,2,3,4,5,6,7,8,9},1)))*{1,2,3,4,5,6,7,8,9}))))</f>
        <v/>
      </c>
      <c r="N2296" s="90" t="str">
        <f t="shared" ca="1" si="492"/>
        <v/>
      </c>
      <c r="O2296" s="91" t="str">
        <f t="shared" si="499"/>
        <v/>
      </c>
      <c r="P2296" s="91" t="str">
        <f t="shared" si="500"/>
        <v/>
      </c>
      <c r="Q2296" s="92" t="str">
        <f t="shared" si="495"/>
        <v/>
      </c>
      <c r="R2296" s="92" t="str">
        <f t="shared" si="501"/>
        <v/>
      </c>
      <c r="S2296" s="92" t="str">
        <f t="shared" si="502"/>
        <v/>
      </c>
      <c r="T2296" s="92" t="str">
        <f t="shared" si="503"/>
        <v/>
      </c>
      <c r="U2296" s="94" t="str">
        <f t="shared" si="496"/>
        <v/>
      </c>
      <c r="V2296" s="95" t="str">
        <f t="shared" si="497"/>
        <v/>
      </c>
      <c r="W2296" s="95" t="str">
        <f t="shared" si="504"/>
        <v/>
      </c>
      <c r="X2296" s="96" t="str">
        <f t="shared" si="505"/>
        <v/>
      </c>
    </row>
    <row r="2297" spans="1:24" ht="14.4" x14ac:dyDescent="0.3">
      <c r="A2297" s="13"/>
      <c r="B2297" s="13"/>
      <c r="C2297" s="13"/>
      <c r="D2297" s="10"/>
      <c r="E2297" s="66"/>
      <c r="J2297" s="88" t="str">
        <f t="shared" si="493"/>
        <v/>
      </c>
      <c r="K2297" s="89" t="str">
        <f t="shared" ca="1" si="494"/>
        <v/>
      </c>
      <c r="L2297" s="88" t="str">
        <f t="shared" si="498"/>
        <v/>
      </c>
      <c r="M2297" s="90" t="str">
        <f ca="1">IF(J2297="","",VALUE(LEFT(OFFSET($E$7,$H$13*($J2297-1),0),MAX(ISNUMBER(VALUE(MID(OFFSET($E$7,$H$13*($J2297-1),0),{1,2,3,4,5,6,7,8,9},1)))*{1,2,3,4,5,6,7,8,9}))))</f>
        <v/>
      </c>
      <c r="N2297" s="90" t="str">
        <f t="shared" ca="1" si="492"/>
        <v/>
      </c>
      <c r="O2297" s="91" t="str">
        <f t="shared" si="499"/>
        <v/>
      </c>
      <c r="P2297" s="91" t="str">
        <f t="shared" si="500"/>
        <v/>
      </c>
      <c r="Q2297" s="92" t="str">
        <f t="shared" si="495"/>
        <v/>
      </c>
      <c r="R2297" s="92" t="str">
        <f t="shared" si="501"/>
        <v/>
      </c>
      <c r="S2297" s="92" t="str">
        <f t="shared" si="502"/>
        <v/>
      </c>
      <c r="T2297" s="92" t="str">
        <f t="shared" si="503"/>
        <v/>
      </c>
      <c r="U2297" s="94" t="str">
        <f t="shared" si="496"/>
        <v/>
      </c>
      <c r="V2297" s="95" t="str">
        <f t="shared" si="497"/>
        <v/>
      </c>
      <c r="W2297" s="95" t="str">
        <f t="shared" si="504"/>
        <v/>
      </c>
      <c r="X2297" s="96" t="str">
        <f t="shared" si="505"/>
        <v/>
      </c>
    </row>
    <row r="2298" spans="1:24" ht="14.4" x14ac:dyDescent="0.3">
      <c r="A2298" s="13"/>
      <c r="B2298" s="13"/>
      <c r="C2298" s="13"/>
      <c r="D2298" s="10"/>
      <c r="E2298" s="66"/>
      <c r="J2298" s="88" t="str">
        <f t="shared" si="493"/>
        <v/>
      </c>
      <c r="K2298" s="89" t="str">
        <f t="shared" ca="1" si="494"/>
        <v/>
      </c>
      <c r="L2298" s="88" t="str">
        <f t="shared" si="498"/>
        <v/>
      </c>
      <c r="M2298" s="90" t="str">
        <f ca="1">IF(J2298="","",VALUE(LEFT(OFFSET($E$7,$H$13*($J2298-1),0),MAX(ISNUMBER(VALUE(MID(OFFSET($E$7,$H$13*($J2298-1),0),{1,2,3,4,5,6,7,8,9},1)))*{1,2,3,4,5,6,7,8,9}))))</f>
        <v/>
      </c>
      <c r="N2298" s="90" t="str">
        <f t="shared" ca="1" si="492"/>
        <v/>
      </c>
      <c r="O2298" s="91" t="str">
        <f t="shared" si="499"/>
        <v/>
      </c>
      <c r="P2298" s="91" t="str">
        <f t="shared" si="500"/>
        <v/>
      </c>
      <c r="Q2298" s="92" t="str">
        <f t="shared" si="495"/>
        <v/>
      </c>
      <c r="R2298" s="92" t="str">
        <f t="shared" si="501"/>
        <v/>
      </c>
      <c r="S2298" s="92" t="str">
        <f t="shared" si="502"/>
        <v/>
      </c>
      <c r="T2298" s="92" t="str">
        <f t="shared" si="503"/>
        <v/>
      </c>
      <c r="U2298" s="94" t="str">
        <f t="shared" si="496"/>
        <v/>
      </c>
      <c r="V2298" s="95" t="str">
        <f t="shared" si="497"/>
        <v/>
      </c>
      <c r="W2298" s="95" t="str">
        <f t="shared" si="504"/>
        <v/>
      </c>
      <c r="X2298" s="96" t="str">
        <f t="shared" si="505"/>
        <v/>
      </c>
    </row>
    <row r="2299" spans="1:24" ht="14.4" x14ac:dyDescent="0.3">
      <c r="A2299" s="13"/>
      <c r="B2299" s="13"/>
      <c r="C2299" s="13"/>
      <c r="D2299" s="10"/>
      <c r="E2299" s="66"/>
      <c r="J2299" s="88" t="str">
        <f t="shared" si="493"/>
        <v/>
      </c>
      <c r="K2299" s="89" t="str">
        <f t="shared" ca="1" si="494"/>
        <v/>
      </c>
      <c r="L2299" s="88" t="str">
        <f t="shared" si="498"/>
        <v/>
      </c>
      <c r="M2299" s="90" t="str">
        <f ca="1">IF(J2299="","",VALUE(LEFT(OFFSET($E$7,$H$13*($J2299-1),0),MAX(ISNUMBER(VALUE(MID(OFFSET($E$7,$H$13*($J2299-1),0),{1,2,3,4,5,6,7,8,9},1)))*{1,2,3,4,5,6,7,8,9}))))</f>
        <v/>
      </c>
      <c r="N2299" s="90" t="str">
        <f t="shared" ca="1" si="492"/>
        <v/>
      </c>
      <c r="O2299" s="91" t="str">
        <f t="shared" si="499"/>
        <v/>
      </c>
      <c r="P2299" s="91" t="str">
        <f t="shared" si="500"/>
        <v/>
      </c>
      <c r="Q2299" s="92" t="str">
        <f t="shared" si="495"/>
        <v/>
      </c>
      <c r="R2299" s="92" t="str">
        <f t="shared" si="501"/>
        <v/>
      </c>
      <c r="S2299" s="92" t="str">
        <f t="shared" si="502"/>
        <v/>
      </c>
      <c r="T2299" s="92" t="str">
        <f t="shared" si="503"/>
        <v/>
      </c>
      <c r="U2299" s="94" t="str">
        <f t="shared" si="496"/>
        <v/>
      </c>
      <c r="V2299" s="95" t="str">
        <f t="shared" si="497"/>
        <v/>
      </c>
      <c r="W2299" s="95" t="str">
        <f t="shared" si="504"/>
        <v/>
      </c>
      <c r="X2299" s="96" t="str">
        <f t="shared" si="505"/>
        <v/>
      </c>
    </row>
    <row r="2300" spans="1:24" ht="14.4" x14ac:dyDescent="0.3">
      <c r="A2300" s="13"/>
      <c r="B2300" s="13"/>
      <c r="C2300" s="13"/>
      <c r="D2300" s="10"/>
      <c r="E2300" s="66"/>
      <c r="J2300" s="88" t="str">
        <f t="shared" si="493"/>
        <v/>
      </c>
      <c r="K2300" s="89" t="str">
        <f t="shared" ca="1" si="494"/>
        <v/>
      </c>
      <c r="L2300" s="88" t="str">
        <f t="shared" si="498"/>
        <v/>
      </c>
      <c r="M2300" s="90" t="str">
        <f ca="1">IF(J2300="","",VALUE(LEFT(OFFSET($E$7,$H$13*($J2300-1),0),MAX(ISNUMBER(VALUE(MID(OFFSET($E$7,$H$13*($J2300-1),0),{1,2,3,4,5,6,7,8,9},1)))*{1,2,3,4,5,6,7,8,9}))))</f>
        <v/>
      </c>
      <c r="N2300" s="90" t="str">
        <f t="shared" ca="1" si="492"/>
        <v/>
      </c>
      <c r="O2300" s="91" t="str">
        <f t="shared" si="499"/>
        <v/>
      </c>
      <c r="P2300" s="91" t="str">
        <f t="shared" si="500"/>
        <v/>
      </c>
      <c r="Q2300" s="92" t="str">
        <f t="shared" si="495"/>
        <v/>
      </c>
      <c r="R2300" s="92" t="str">
        <f t="shared" si="501"/>
        <v/>
      </c>
      <c r="S2300" s="92" t="str">
        <f t="shared" si="502"/>
        <v/>
      </c>
      <c r="T2300" s="92" t="str">
        <f t="shared" si="503"/>
        <v/>
      </c>
      <c r="U2300" s="94" t="str">
        <f t="shared" si="496"/>
        <v/>
      </c>
      <c r="V2300" s="95" t="str">
        <f t="shared" si="497"/>
        <v/>
      </c>
      <c r="W2300" s="95" t="str">
        <f t="shared" si="504"/>
        <v/>
      </c>
      <c r="X2300" s="96" t="str">
        <f t="shared" si="505"/>
        <v/>
      </c>
    </row>
    <row r="2301" spans="1:24" ht="14.4" x14ac:dyDescent="0.3">
      <c r="A2301" s="13"/>
      <c r="B2301" s="13"/>
      <c r="C2301" s="13"/>
      <c r="D2301" s="10"/>
      <c r="E2301" s="66"/>
      <c r="J2301" s="88" t="str">
        <f t="shared" si="493"/>
        <v/>
      </c>
      <c r="K2301" s="89" t="str">
        <f t="shared" ca="1" si="494"/>
        <v/>
      </c>
      <c r="L2301" s="88" t="str">
        <f t="shared" si="498"/>
        <v/>
      </c>
      <c r="M2301" s="90" t="str">
        <f ca="1">IF(J2301="","",VALUE(LEFT(OFFSET($E$7,$H$13*($J2301-1),0),MAX(ISNUMBER(VALUE(MID(OFFSET($E$7,$H$13*($J2301-1),0),{1,2,3,4,5,6,7,8,9},1)))*{1,2,3,4,5,6,7,8,9}))))</f>
        <v/>
      </c>
      <c r="N2301" s="90" t="str">
        <f t="shared" ca="1" si="492"/>
        <v/>
      </c>
      <c r="O2301" s="91" t="str">
        <f t="shared" si="499"/>
        <v/>
      </c>
      <c r="P2301" s="91" t="str">
        <f t="shared" si="500"/>
        <v/>
      </c>
      <c r="Q2301" s="92" t="str">
        <f t="shared" si="495"/>
        <v/>
      </c>
      <c r="R2301" s="92" t="str">
        <f t="shared" si="501"/>
        <v/>
      </c>
      <c r="S2301" s="92" t="str">
        <f t="shared" si="502"/>
        <v/>
      </c>
      <c r="T2301" s="92" t="str">
        <f t="shared" si="503"/>
        <v/>
      </c>
      <c r="U2301" s="94" t="str">
        <f t="shared" si="496"/>
        <v/>
      </c>
      <c r="V2301" s="95" t="str">
        <f t="shared" si="497"/>
        <v/>
      </c>
      <c r="W2301" s="95" t="str">
        <f t="shared" si="504"/>
        <v/>
      </c>
      <c r="X2301" s="96" t="str">
        <f t="shared" si="505"/>
        <v/>
      </c>
    </row>
    <row r="2302" spans="1:24" ht="14.4" x14ac:dyDescent="0.3">
      <c r="A2302" s="13"/>
      <c r="B2302" s="13"/>
      <c r="C2302" s="13"/>
      <c r="D2302" s="10"/>
      <c r="E2302" s="66"/>
      <c r="J2302" s="88" t="str">
        <f t="shared" si="493"/>
        <v/>
      </c>
      <c r="K2302" s="89" t="str">
        <f t="shared" ca="1" si="494"/>
        <v/>
      </c>
      <c r="L2302" s="88" t="str">
        <f t="shared" si="498"/>
        <v/>
      </c>
      <c r="M2302" s="90" t="str">
        <f ca="1">IF(J2302="","",VALUE(LEFT(OFFSET($E$7,$H$13*($J2302-1),0),MAX(ISNUMBER(VALUE(MID(OFFSET($E$7,$H$13*($J2302-1),0),{1,2,3,4,5,6,7,8,9},1)))*{1,2,3,4,5,6,7,8,9}))))</f>
        <v/>
      </c>
      <c r="N2302" s="90" t="str">
        <f t="shared" ca="1" si="492"/>
        <v/>
      </c>
      <c r="O2302" s="91" t="str">
        <f t="shared" si="499"/>
        <v/>
      </c>
      <c r="P2302" s="91" t="str">
        <f t="shared" si="500"/>
        <v/>
      </c>
      <c r="Q2302" s="92" t="str">
        <f t="shared" si="495"/>
        <v/>
      </c>
      <c r="R2302" s="92" t="str">
        <f t="shared" si="501"/>
        <v/>
      </c>
      <c r="S2302" s="92" t="str">
        <f t="shared" si="502"/>
        <v/>
      </c>
      <c r="T2302" s="92" t="str">
        <f t="shared" si="503"/>
        <v/>
      </c>
      <c r="U2302" s="94" t="str">
        <f t="shared" si="496"/>
        <v/>
      </c>
      <c r="V2302" s="95" t="str">
        <f t="shared" si="497"/>
        <v/>
      </c>
      <c r="W2302" s="95" t="str">
        <f t="shared" si="504"/>
        <v/>
      </c>
      <c r="X2302" s="96" t="str">
        <f t="shared" si="505"/>
        <v/>
      </c>
    </row>
    <row r="2303" spans="1:24" ht="14.4" x14ac:dyDescent="0.3">
      <c r="A2303" s="13"/>
      <c r="B2303" s="13"/>
      <c r="C2303" s="13"/>
      <c r="D2303" s="10"/>
      <c r="E2303" s="66"/>
      <c r="J2303" s="88" t="str">
        <f t="shared" si="493"/>
        <v/>
      </c>
      <c r="K2303" s="89" t="str">
        <f t="shared" ca="1" si="494"/>
        <v/>
      </c>
      <c r="L2303" s="88" t="str">
        <f t="shared" si="498"/>
        <v/>
      </c>
      <c r="M2303" s="90" t="str">
        <f ca="1">IF(J2303="","",VALUE(LEFT(OFFSET($E$7,$H$13*($J2303-1),0),MAX(ISNUMBER(VALUE(MID(OFFSET($E$7,$H$13*($J2303-1),0),{1,2,3,4,5,6,7,8,9},1)))*{1,2,3,4,5,6,7,8,9}))))</f>
        <v/>
      </c>
      <c r="N2303" s="90" t="str">
        <f t="shared" ca="1" si="492"/>
        <v/>
      </c>
      <c r="O2303" s="91" t="str">
        <f t="shared" si="499"/>
        <v/>
      </c>
      <c r="P2303" s="91" t="str">
        <f t="shared" si="500"/>
        <v/>
      </c>
      <c r="Q2303" s="92" t="str">
        <f t="shared" si="495"/>
        <v/>
      </c>
      <c r="R2303" s="92" t="str">
        <f t="shared" si="501"/>
        <v/>
      </c>
      <c r="S2303" s="92" t="str">
        <f t="shared" si="502"/>
        <v/>
      </c>
      <c r="T2303" s="92" t="str">
        <f t="shared" si="503"/>
        <v/>
      </c>
      <c r="U2303" s="94" t="str">
        <f t="shared" si="496"/>
        <v/>
      </c>
      <c r="V2303" s="95" t="str">
        <f t="shared" si="497"/>
        <v/>
      </c>
      <c r="W2303" s="95" t="str">
        <f t="shared" si="504"/>
        <v/>
      </c>
      <c r="X2303" s="96" t="str">
        <f t="shared" si="505"/>
        <v/>
      </c>
    </row>
    <row r="2304" spans="1:24" ht="14.4" x14ac:dyDescent="0.3">
      <c r="A2304" s="13"/>
      <c r="B2304" s="13"/>
      <c r="C2304" s="13"/>
      <c r="D2304" s="10"/>
      <c r="E2304" s="66"/>
      <c r="J2304" s="88" t="str">
        <f t="shared" si="493"/>
        <v/>
      </c>
      <c r="K2304" s="89" t="str">
        <f t="shared" ca="1" si="494"/>
        <v/>
      </c>
      <c r="L2304" s="88" t="str">
        <f t="shared" si="498"/>
        <v/>
      </c>
      <c r="M2304" s="90" t="str">
        <f ca="1">IF(J2304="","",VALUE(LEFT(OFFSET($E$7,$H$13*($J2304-1),0),MAX(ISNUMBER(VALUE(MID(OFFSET($E$7,$H$13*($J2304-1),0),{1,2,3,4,5,6,7,8,9},1)))*{1,2,3,4,5,6,7,8,9}))))</f>
        <v/>
      </c>
      <c r="N2304" s="90" t="str">
        <f t="shared" ca="1" si="492"/>
        <v/>
      </c>
      <c r="O2304" s="91" t="str">
        <f t="shared" si="499"/>
        <v/>
      </c>
      <c r="P2304" s="91" t="str">
        <f t="shared" si="500"/>
        <v/>
      </c>
      <c r="Q2304" s="92" t="str">
        <f t="shared" si="495"/>
        <v/>
      </c>
      <c r="R2304" s="92" t="str">
        <f t="shared" si="501"/>
        <v/>
      </c>
      <c r="S2304" s="92" t="str">
        <f t="shared" si="502"/>
        <v/>
      </c>
      <c r="T2304" s="92" t="str">
        <f t="shared" si="503"/>
        <v/>
      </c>
      <c r="U2304" s="94" t="str">
        <f t="shared" si="496"/>
        <v/>
      </c>
      <c r="V2304" s="95" t="str">
        <f t="shared" si="497"/>
        <v/>
      </c>
      <c r="W2304" s="95" t="str">
        <f t="shared" si="504"/>
        <v/>
      </c>
      <c r="X2304" s="96" t="str">
        <f t="shared" si="505"/>
        <v/>
      </c>
    </row>
    <row r="2305" spans="1:24" ht="14.4" x14ac:dyDescent="0.3">
      <c r="A2305" s="13"/>
      <c r="B2305" s="13"/>
      <c r="C2305" s="13"/>
      <c r="D2305" s="10"/>
      <c r="E2305" s="66"/>
      <c r="J2305" s="88" t="str">
        <f t="shared" si="493"/>
        <v/>
      </c>
      <c r="K2305" s="89" t="str">
        <f t="shared" ca="1" si="494"/>
        <v/>
      </c>
      <c r="L2305" s="88" t="str">
        <f t="shared" si="498"/>
        <v/>
      </c>
      <c r="M2305" s="90" t="str">
        <f ca="1">IF(J2305="","",VALUE(LEFT(OFFSET($E$7,$H$13*($J2305-1),0),MAX(ISNUMBER(VALUE(MID(OFFSET($E$7,$H$13*($J2305-1),0),{1,2,3,4,5,6,7,8,9},1)))*{1,2,3,4,5,6,7,8,9}))))</f>
        <v/>
      </c>
      <c r="N2305" s="90" t="str">
        <f t="shared" ca="1" si="492"/>
        <v/>
      </c>
      <c r="O2305" s="91" t="str">
        <f t="shared" si="499"/>
        <v/>
      </c>
      <c r="P2305" s="91" t="str">
        <f t="shared" si="500"/>
        <v/>
      </c>
      <c r="Q2305" s="92" t="str">
        <f t="shared" si="495"/>
        <v/>
      </c>
      <c r="R2305" s="92" t="str">
        <f t="shared" si="501"/>
        <v/>
      </c>
      <c r="S2305" s="92" t="str">
        <f t="shared" si="502"/>
        <v/>
      </c>
      <c r="T2305" s="92" t="str">
        <f t="shared" si="503"/>
        <v/>
      </c>
      <c r="U2305" s="94" t="str">
        <f t="shared" si="496"/>
        <v/>
      </c>
      <c r="V2305" s="95" t="str">
        <f t="shared" si="497"/>
        <v/>
      </c>
      <c r="W2305" s="95" t="str">
        <f t="shared" si="504"/>
        <v/>
      </c>
      <c r="X2305" s="96" t="str">
        <f t="shared" si="505"/>
        <v/>
      </c>
    </row>
    <row r="2306" spans="1:24" ht="14.4" x14ac:dyDescent="0.3">
      <c r="A2306" s="13"/>
      <c r="B2306" s="13"/>
      <c r="C2306" s="13"/>
      <c r="D2306" s="10"/>
      <c r="E2306" s="66"/>
      <c r="J2306" s="88" t="str">
        <f t="shared" si="493"/>
        <v/>
      </c>
      <c r="K2306" s="89" t="str">
        <f t="shared" ca="1" si="494"/>
        <v/>
      </c>
      <c r="L2306" s="88" t="str">
        <f t="shared" si="498"/>
        <v/>
      </c>
      <c r="M2306" s="90" t="str">
        <f ca="1">IF(J2306="","",VALUE(LEFT(OFFSET($E$7,$H$13*($J2306-1),0),MAX(ISNUMBER(VALUE(MID(OFFSET($E$7,$H$13*($J2306-1),0),{1,2,3,4,5,6,7,8,9},1)))*{1,2,3,4,5,6,7,8,9}))))</f>
        <v/>
      </c>
      <c r="N2306" s="90" t="str">
        <f t="shared" ca="1" si="492"/>
        <v/>
      </c>
      <c r="O2306" s="91" t="str">
        <f t="shared" si="499"/>
        <v/>
      </c>
      <c r="P2306" s="91" t="str">
        <f t="shared" si="500"/>
        <v/>
      </c>
      <c r="Q2306" s="92" t="str">
        <f t="shared" si="495"/>
        <v/>
      </c>
      <c r="R2306" s="92" t="str">
        <f t="shared" si="501"/>
        <v/>
      </c>
      <c r="S2306" s="92" t="str">
        <f t="shared" si="502"/>
        <v/>
      </c>
      <c r="T2306" s="92" t="str">
        <f t="shared" si="503"/>
        <v/>
      </c>
      <c r="U2306" s="94" t="str">
        <f t="shared" si="496"/>
        <v/>
      </c>
      <c r="V2306" s="95" t="str">
        <f t="shared" si="497"/>
        <v/>
      </c>
      <c r="W2306" s="95" t="str">
        <f t="shared" si="504"/>
        <v/>
      </c>
      <c r="X2306" s="96" t="str">
        <f t="shared" si="505"/>
        <v/>
      </c>
    </row>
    <row r="2307" spans="1:24" ht="14.4" x14ac:dyDescent="0.3">
      <c r="A2307" s="13"/>
      <c r="B2307" s="13"/>
      <c r="C2307" s="13"/>
      <c r="D2307" s="10"/>
      <c r="E2307" s="66"/>
      <c r="J2307" s="88" t="str">
        <f t="shared" si="493"/>
        <v/>
      </c>
      <c r="K2307" s="89" t="str">
        <f t="shared" ca="1" si="494"/>
        <v/>
      </c>
      <c r="L2307" s="88" t="str">
        <f t="shared" si="498"/>
        <v/>
      </c>
      <c r="M2307" s="90" t="str">
        <f ca="1">IF(J2307="","",VALUE(LEFT(OFFSET($E$7,$H$13*($J2307-1),0),MAX(ISNUMBER(VALUE(MID(OFFSET($E$7,$H$13*($J2307-1),0),{1,2,3,4,5,6,7,8,9},1)))*{1,2,3,4,5,6,7,8,9}))))</f>
        <v/>
      </c>
      <c r="N2307" s="90" t="str">
        <f t="shared" ca="1" si="492"/>
        <v/>
      </c>
      <c r="O2307" s="91" t="str">
        <f t="shared" si="499"/>
        <v/>
      </c>
      <c r="P2307" s="91" t="str">
        <f t="shared" si="500"/>
        <v/>
      </c>
      <c r="Q2307" s="92" t="str">
        <f t="shared" si="495"/>
        <v/>
      </c>
      <c r="R2307" s="92" t="str">
        <f t="shared" si="501"/>
        <v/>
      </c>
      <c r="S2307" s="92" t="str">
        <f t="shared" si="502"/>
        <v/>
      </c>
      <c r="T2307" s="92" t="str">
        <f t="shared" si="503"/>
        <v/>
      </c>
      <c r="U2307" s="94" t="str">
        <f t="shared" si="496"/>
        <v/>
      </c>
      <c r="V2307" s="95" t="str">
        <f t="shared" si="497"/>
        <v/>
      </c>
      <c r="W2307" s="95" t="str">
        <f t="shared" si="504"/>
        <v/>
      </c>
      <c r="X2307" s="96" t="str">
        <f t="shared" si="505"/>
        <v/>
      </c>
    </row>
    <row r="2308" spans="1:24" ht="14.4" x14ac:dyDescent="0.3">
      <c r="A2308" s="13"/>
      <c r="B2308" s="13"/>
      <c r="C2308" s="13"/>
      <c r="D2308" s="10"/>
      <c r="E2308" s="66"/>
      <c r="J2308" s="88" t="str">
        <f t="shared" si="493"/>
        <v/>
      </c>
      <c r="K2308" s="89" t="str">
        <f t="shared" ca="1" si="494"/>
        <v/>
      </c>
      <c r="L2308" s="88" t="str">
        <f t="shared" si="498"/>
        <v/>
      </c>
      <c r="M2308" s="90" t="str">
        <f ca="1">IF(J2308="","",VALUE(LEFT(OFFSET($E$7,$H$13*($J2308-1),0),MAX(ISNUMBER(VALUE(MID(OFFSET($E$7,$H$13*($J2308-1),0),{1,2,3,4,5,6,7,8,9},1)))*{1,2,3,4,5,6,7,8,9}))))</f>
        <v/>
      </c>
      <c r="N2308" s="90" t="str">
        <f t="shared" ca="1" si="492"/>
        <v/>
      </c>
      <c r="O2308" s="91" t="str">
        <f t="shared" si="499"/>
        <v/>
      </c>
      <c r="P2308" s="91" t="str">
        <f t="shared" si="500"/>
        <v/>
      </c>
      <c r="Q2308" s="92" t="str">
        <f t="shared" si="495"/>
        <v/>
      </c>
      <c r="R2308" s="92" t="str">
        <f t="shared" si="501"/>
        <v/>
      </c>
      <c r="S2308" s="92" t="str">
        <f t="shared" si="502"/>
        <v/>
      </c>
      <c r="T2308" s="92" t="str">
        <f t="shared" si="503"/>
        <v/>
      </c>
      <c r="U2308" s="94" t="str">
        <f t="shared" si="496"/>
        <v/>
      </c>
      <c r="V2308" s="95" t="str">
        <f t="shared" si="497"/>
        <v/>
      </c>
      <c r="W2308" s="95" t="str">
        <f t="shared" si="504"/>
        <v/>
      </c>
      <c r="X2308" s="96" t="str">
        <f t="shared" si="505"/>
        <v/>
      </c>
    </row>
    <row r="2309" spans="1:24" ht="14.4" x14ac:dyDescent="0.3">
      <c r="A2309" s="13"/>
      <c r="B2309" s="13"/>
      <c r="C2309" s="13"/>
      <c r="D2309" s="10"/>
      <c r="E2309" s="66"/>
      <c r="J2309" s="88" t="str">
        <f t="shared" si="493"/>
        <v/>
      </c>
      <c r="K2309" s="89" t="str">
        <f t="shared" ca="1" si="494"/>
        <v/>
      </c>
      <c r="L2309" s="88" t="str">
        <f t="shared" si="498"/>
        <v/>
      </c>
      <c r="M2309" s="90" t="str">
        <f ca="1">IF(J2309="","",VALUE(LEFT(OFFSET($E$7,$H$13*($J2309-1),0),MAX(ISNUMBER(VALUE(MID(OFFSET($E$7,$H$13*($J2309-1),0),{1,2,3,4,5,6,7,8,9},1)))*{1,2,3,4,5,6,7,8,9}))))</f>
        <v/>
      </c>
      <c r="N2309" s="90" t="str">
        <f t="shared" ca="1" si="492"/>
        <v/>
      </c>
      <c r="O2309" s="91" t="str">
        <f t="shared" si="499"/>
        <v/>
      </c>
      <c r="P2309" s="91" t="str">
        <f t="shared" si="500"/>
        <v/>
      </c>
      <c r="Q2309" s="92" t="str">
        <f t="shared" si="495"/>
        <v/>
      </c>
      <c r="R2309" s="92" t="str">
        <f t="shared" si="501"/>
        <v/>
      </c>
      <c r="S2309" s="92" t="str">
        <f t="shared" si="502"/>
        <v/>
      </c>
      <c r="T2309" s="92" t="str">
        <f t="shared" si="503"/>
        <v/>
      </c>
      <c r="U2309" s="94" t="str">
        <f t="shared" si="496"/>
        <v/>
      </c>
      <c r="V2309" s="95" t="str">
        <f t="shared" si="497"/>
        <v/>
      </c>
      <c r="W2309" s="95" t="str">
        <f t="shared" si="504"/>
        <v/>
      </c>
      <c r="X2309" s="96" t="str">
        <f t="shared" si="505"/>
        <v/>
      </c>
    </row>
    <row r="2310" spans="1:24" ht="14.4" x14ac:dyDescent="0.3">
      <c r="A2310" s="13"/>
      <c r="B2310" s="13"/>
      <c r="C2310" s="13"/>
      <c r="D2310" s="10"/>
      <c r="E2310" s="66"/>
      <c r="J2310" s="88" t="str">
        <f t="shared" si="493"/>
        <v/>
      </c>
      <c r="K2310" s="89" t="str">
        <f t="shared" ca="1" si="494"/>
        <v/>
      </c>
      <c r="L2310" s="88" t="str">
        <f t="shared" si="498"/>
        <v/>
      </c>
      <c r="M2310" s="90" t="str">
        <f ca="1">IF(J2310="","",VALUE(LEFT(OFFSET($E$7,$H$13*($J2310-1),0),MAX(ISNUMBER(VALUE(MID(OFFSET($E$7,$H$13*($J2310-1),0),{1,2,3,4,5,6,7,8,9},1)))*{1,2,3,4,5,6,7,8,9}))))</f>
        <v/>
      </c>
      <c r="N2310" s="90" t="str">
        <f t="shared" ca="1" si="492"/>
        <v/>
      </c>
      <c r="O2310" s="91" t="str">
        <f t="shared" si="499"/>
        <v/>
      </c>
      <c r="P2310" s="91" t="str">
        <f t="shared" si="500"/>
        <v/>
      </c>
      <c r="Q2310" s="92" t="str">
        <f t="shared" si="495"/>
        <v/>
      </c>
      <c r="R2310" s="92" t="str">
        <f t="shared" si="501"/>
        <v/>
      </c>
      <c r="S2310" s="92" t="str">
        <f t="shared" si="502"/>
        <v/>
      </c>
      <c r="T2310" s="92" t="str">
        <f t="shared" si="503"/>
        <v/>
      </c>
      <c r="U2310" s="94" t="str">
        <f t="shared" si="496"/>
        <v/>
      </c>
      <c r="V2310" s="95" t="str">
        <f t="shared" si="497"/>
        <v/>
      </c>
      <c r="W2310" s="95" t="str">
        <f t="shared" si="504"/>
        <v/>
      </c>
      <c r="X2310" s="96" t="str">
        <f t="shared" si="505"/>
        <v/>
      </c>
    </row>
    <row r="2311" spans="1:24" ht="14.4" x14ac:dyDescent="0.3">
      <c r="A2311" s="13"/>
      <c r="B2311" s="13"/>
      <c r="C2311" s="13"/>
      <c r="D2311" s="10"/>
      <c r="E2311" s="66"/>
      <c r="J2311" s="88" t="str">
        <f t="shared" si="493"/>
        <v/>
      </c>
      <c r="K2311" s="89" t="str">
        <f t="shared" ca="1" si="494"/>
        <v/>
      </c>
      <c r="L2311" s="88" t="str">
        <f t="shared" si="498"/>
        <v/>
      </c>
      <c r="M2311" s="90" t="str">
        <f ca="1">IF(J2311="","",VALUE(LEFT(OFFSET($E$7,$H$13*($J2311-1),0),MAX(ISNUMBER(VALUE(MID(OFFSET($E$7,$H$13*($J2311-1),0),{1,2,3,4,5,6,7,8,9},1)))*{1,2,3,4,5,6,7,8,9}))))</f>
        <v/>
      </c>
      <c r="N2311" s="90" t="str">
        <f t="shared" ref="N2311:N2374" ca="1" si="506">IF(M2311="","",CONVERT(M2311,LEFT(Temp_unit,1),"C"))</f>
        <v/>
      </c>
      <c r="O2311" s="91" t="str">
        <f t="shared" si="499"/>
        <v/>
      </c>
      <c r="P2311" s="91" t="str">
        <f t="shared" si="500"/>
        <v/>
      </c>
      <c r="Q2311" s="92" t="str">
        <f t="shared" si="495"/>
        <v/>
      </c>
      <c r="R2311" s="92" t="str">
        <f t="shared" si="501"/>
        <v/>
      </c>
      <c r="S2311" s="92" t="str">
        <f t="shared" si="502"/>
        <v/>
      </c>
      <c r="T2311" s="92" t="str">
        <f t="shared" si="503"/>
        <v/>
      </c>
      <c r="U2311" s="94" t="str">
        <f t="shared" si="496"/>
        <v/>
      </c>
      <c r="V2311" s="95" t="str">
        <f t="shared" si="497"/>
        <v/>
      </c>
      <c r="W2311" s="95" t="str">
        <f t="shared" si="504"/>
        <v/>
      </c>
      <c r="X2311" s="96" t="str">
        <f t="shared" si="505"/>
        <v/>
      </c>
    </row>
    <row r="2312" spans="1:24" ht="14.4" x14ac:dyDescent="0.3">
      <c r="A2312" s="13"/>
      <c r="B2312" s="13"/>
      <c r="C2312" s="13"/>
      <c r="D2312" s="10"/>
      <c r="E2312" s="66"/>
      <c r="J2312" s="88" t="str">
        <f t="shared" ref="J2312:J2375" si="507">IF(J2311="","",IF(J2311+1&gt;$H$8/$H$13,"",J2311+1))</f>
        <v/>
      </c>
      <c r="K2312" s="89" t="str">
        <f t="shared" ref="K2312:K2375" ca="1" si="508">IF(J2312="","",OFFSET($D$7,$H$13*($J2312-1),0))</f>
        <v/>
      </c>
      <c r="L2312" s="88" t="str">
        <f t="shared" si="498"/>
        <v/>
      </c>
      <c r="M2312" s="90" t="str">
        <f ca="1">IF(J2312="","",VALUE(LEFT(OFFSET($E$7,$H$13*($J2312-1),0),MAX(ISNUMBER(VALUE(MID(OFFSET($E$7,$H$13*($J2312-1),0),{1,2,3,4,5,6,7,8,9},1)))*{1,2,3,4,5,6,7,8,9}))))</f>
        <v/>
      </c>
      <c r="N2312" s="90" t="str">
        <f t="shared" ca="1" si="506"/>
        <v/>
      </c>
      <c r="O2312" s="91" t="str">
        <f t="shared" si="499"/>
        <v/>
      </c>
      <c r="P2312" s="91" t="str">
        <f t="shared" si="500"/>
        <v/>
      </c>
      <c r="Q2312" s="92" t="str">
        <f t="shared" ref="Q2312:Q2375" si="509">IF(J2312="","",IF(N2312&lt;Temp_min,0,N2312*M_a+M_b))</f>
        <v/>
      </c>
      <c r="R2312" s="92" t="str">
        <f t="shared" si="501"/>
        <v/>
      </c>
      <c r="S2312" s="92" t="str">
        <f t="shared" si="502"/>
        <v/>
      </c>
      <c r="T2312" s="92" t="str">
        <f t="shared" si="503"/>
        <v/>
      </c>
      <c r="U2312" s="94" t="str">
        <f t="shared" ref="U2312:U2375" si="510">IF(J2312="","",MIN(U2311+T2312,M_maxlcfu))</f>
        <v/>
      </c>
      <c r="V2312" s="95" t="str">
        <f t="shared" ref="V2312:V2375" si="511">IF(J2312="","",IF(N2312&lt;Temp_min,0,((N2312-M_tmin)/(Pref_temp-M_tmin))^2))</f>
        <v/>
      </c>
      <c r="W2312" s="95" t="str">
        <f t="shared" si="504"/>
        <v/>
      </c>
      <c r="X2312" s="96" t="str">
        <f t="shared" si="505"/>
        <v/>
      </c>
    </row>
    <row r="2313" spans="1:24" ht="14.4" x14ac:dyDescent="0.3">
      <c r="A2313" s="13"/>
      <c r="B2313" s="13"/>
      <c r="C2313" s="13"/>
      <c r="D2313" s="10"/>
      <c r="E2313" s="66"/>
      <c r="J2313" s="88" t="str">
        <f t="shared" si="507"/>
        <v/>
      </c>
      <c r="K2313" s="89" t="str">
        <f t="shared" ca="1" si="508"/>
        <v/>
      </c>
      <c r="L2313" s="88" t="str">
        <f t="shared" ref="L2313:L2376" si="512">IF(J2313="","",K2313-K2312)</f>
        <v/>
      </c>
      <c r="M2313" s="90" t="str">
        <f ca="1">IF(J2313="","",VALUE(LEFT(OFFSET($E$7,$H$13*($J2313-1),0),MAX(ISNUMBER(VALUE(MID(OFFSET($E$7,$H$13*($J2313-1),0),{1,2,3,4,5,6,7,8,9},1)))*{1,2,3,4,5,6,7,8,9}))))</f>
        <v/>
      </c>
      <c r="N2313" s="90" t="str">
        <f t="shared" ca="1" si="506"/>
        <v/>
      </c>
      <c r="O2313" s="91" t="str">
        <f t="shared" ref="O2313:O2376" si="513">IF(J2313="","",$K2313-$K$7)</f>
        <v/>
      </c>
      <c r="P2313" s="91" t="str">
        <f t="shared" ref="P2313:P2376" si="514">IF(J2313="","",P2312+L2313*N2313)</f>
        <v/>
      </c>
      <c r="Q2313" s="92" t="str">
        <f t="shared" si="509"/>
        <v/>
      </c>
      <c r="R2313" s="92" t="str">
        <f t="shared" ref="R2313:R2376" si="515">IF(J2313="","",Q2313^2)</f>
        <v/>
      </c>
      <c r="S2313" s="92" t="str">
        <f t="shared" ref="S2313:S2376" si="516">IF(J2313="","",R2313/2.301)</f>
        <v/>
      </c>
      <c r="T2313" s="92" t="str">
        <f t="shared" ref="T2313:T2376" si="517">IF(J2313="","",S2313*24*(K2313-K2312))</f>
        <v/>
      </c>
      <c r="U2313" s="94" t="str">
        <f t="shared" si="510"/>
        <v/>
      </c>
      <c r="V2313" s="95" t="str">
        <f t="shared" si="511"/>
        <v/>
      </c>
      <c r="W2313" s="95" t="str">
        <f t="shared" ref="W2313:W2376" si="518">IF(J2313="","",V2313*(K2313-K2312))</f>
        <v/>
      </c>
      <c r="X2313" s="96" t="str">
        <f t="shared" ref="X2313:X2376" si="519">IF(J2313="","",X2312-W2313)</f>
        <v/>
      </c>
    </row>
    <row r="2314" spans="1:24" ht="14.4" x14ac:dyDescent="0.3">
      <c r="A2314" s="13"/>
      <c r="B2314" s="13"/>
      <c r="C2314" s="13"/>
      <c r="D2314" s="10"/>
      <c r="E2314" s="66"/>
      <c r="J2314" s="88" t="str">
        <f t="shared" si="507"/>
        <v/>
      </c>
      <c r="K2314" s="89" t="str">
        <f t="shared" ca="1" si="508"/>
        <v/>
      </c>
      <c r="L2314" s="88" t="str">
        <f t="shared" si="512"/>
        <v/>
      </c>
      <c r="M2314" s="90" t="str">
        <f ca="1">IF(J2314="","",VALUE(LEFT(OFFSET($E$7,$H$13*($J2314-1),0),MAX(ISNUMBER(VALUE(MID(OFFSET($E$7,$H$13*($J2314-1),0),{1,2,3,4,5,6,7,8,9},1)))*{1,2,3,4,5,6,7,8,9}))))</f>
        <v/>
      </c>
      <c r="N2314" s="90" t="str">
        <f t="shared" ca="1" si="506"/>
        <v/>
      </c>
      <c r="O2314" s="91" t="str">
        <f t="shared" si="513"/>
        <v/>
      </c>
      <c r="P2314" s="91" t="str">
        <f t="shared" si="514"/>
        <v/>
      </c>
      <c r="Q2314" s="92" t="str">
        <f t="shared" si="509"/>
        <v/>
      </c>
      <c r="R2314" s="92" t="str">
        <f t="shared" si="515"/>
        <v/>
      </c>
      <c r="S2314" s="92" t="str">
        <f t="shared" si="516"/>
        <v/>
      </c>
      <c r="T2314" s="92" t="str">
        <f t="shared" si="517"/>
        <v/>
      </c>
      <c r="U2314" s="94" t="str">
        <f t="shared" si="510"/>
        <v/>
      </c>
      <c r="V2314" s="95" t="str">
        <f t="shared" si="511"/>
        <v/>
      </c>
      <c r="W2314" s="95" t="str">
        <f t="shared" si="518"/>
        <v/>
      </c>
      <c r="X2314" s="96" t="str">
        <f t="shared" si="519"/>
        <v/>
      </c>
    </row>
    <row r="2315" spans="1:24" ht="14.4" x14ac:dyDescent="0.3">
      <c r="A2315" s="13"/>
      <c r="B2315" s="13"/>
      <c r="C2315" s="13"/>
      <c r="D2315" s="10"/>
      <c r="E2315" s="66"/>
      <c r="J2315" s="88" t="str">
        <f t="shared" si="507"/>
        <v/>
      </c>
      <c r="K2315" s="89" t="str">
        <f t="shared" ca="1" si="508"/>
        <v/>
      </c>
      <c r="L2315" s="88" t="str">
        <f t="shared" si="512"/>
        <v/>
      </c>
      <c r="M2315" s="90" t="str">
        <f ca="1">IF(J2315="","",VALUE(LEFT(OFFSET($E$7,$H$13*($J2315-1),0),MAX(ISNUMBER(VALUE(MID(OFFSET($E$7,$H$13*($J2315-1),0),{1,2,3,4,5,6,7,8,9},1)))*{1,2,3,4,5,6,7,8,9}))))</f>
        <v/>
      </c>
      <c r="N2315" s="90" t="str">
        <f t="shared" ca="1" si="506"/>
        <v/>
      </c>
      <c r="O2315" s="91" t="str">
        <f t="shared" si="513"/>
        <v/>
      </c>
      <c r="P2315" s="91" t="str">
        <f t="shared" si="514"/>
        <v/>
      </c>
      <c r="Q2315" s="92" t="str">
        <f t="shared" si="509"/>
        <v/>
      </c>
      <c r="R2315" s="92" t="str">
        <f t="shared" si="515"/>
        <v/>
      </c>
      <c r="S2315" s="92" t="str">
        <f t="shared" si="516"/>
        <v/>
      </c>
      <c r="T2315" s="92" t="str">
        <f t="shared" si="517"/>
        <v/>
      </c>
      <c r="U2315" s="94" t="str">
        <f t="shared" si="510"/>
        <v/>
      </c>
      <c r="V2315" s="95" t="str">
        <f t="shared" si="511"/>
        <v/>
      </c>
      <c r="W2315" s="95" t="str">
        <f t="shared" si="518"/>
        <v/>
      </c>
      <c r="X2315" s="96" t="str">
        <f t="shared" si="519"/>
        <v/>
      </c>
    </row>
    <row r="2316" spans="1:24" ht="14.4" x14ac:dyDescent="0.3">
      <c r="A2316" s="13"/>
      <c r="B2316" s="13"/>
      <c r="C2316" s="13"/>
      <c r="D2316" s="10"/>
      <c r="E2316" s="66"/>
      <c r="J2316" s="88" t="str">
        <f t="shared" si="507"/>
        <v/>
      </c>
      <c r="K2316" s="89" t="str">
        <f t="shared" ca="1" si="508"/>
        <v/>
      </c>
      <c r="L2316" s="88" t="str">
        <f t="shared" si="512"/>
        <v/>
      </c>
      <c r="M2316" s="90" t="str">
        <f ca="1">IF(J2316="","",VALUE(LEFT(OFFSET($E$7,$H$13*($J2316-1),0),MAX(ISNUMBER(VALUE(MID(OFFSET($E$7,$H$13*($J2316-1),0),{1,2,3,4,5,6,7,8,9},1)))*{1,2,3,4,5,6,7,8,9}))))</f>
        <v/>
      </c>
      <c r="N2316" s="90" t="str">
        <f t="shared" ca="1" si="506"/>
        <v/>
      </c>
      <c r="O2316" s="91" t="str">
        <f t="shared" si="513"/>
        <v/>
      </c>
      <c r="P2316" s="91" t="str">
        <f t="shared" si="514"/>
        <v/>
      </c>
      <c r="Q2316" s="92" t="str">
        <f t="shared" si="509"/>
        <v/>
      </c>
      <c r="R2316" s="92" t="str">
        <f t="shared" si="515"/>
        <v/>
      </c>
      <c r="S2316" s="92" t="str">
        <f t="shared" si="516"/>
        <v/>
      </c>
      <c r="T2316" s="92" t="str">
        <f t="shared" si="517"/>
        <v/>
      </c>
      <c r="U2316" s="94" t="str">
        <f t="shared" si="510"/>
        <v/>
      </c>
      <c r="V2316" s="95" t="str">
        <f t="shared" si="511"/>
        <v/>
      </c>
      <c r="W2316" s="95" t="str">
        <f t="shared" si="518"/>
        <v/>
      </c>
      <c r="X2316" s="96" t="str">
        <f t="shared" si="519"/>
        <v/>
      </c>
    </row>
    <row r="2317" spans="1:24" ht="14.4" x14ac:dyDescent="0.3">
      <c r="A2317" s="13"/>
      <c r="B2317" s="13"/>
      <c r="C2317" s="13"/>
      <c r="D2317" s="10"/>
      <c r="E2317" s="66"/>
      <c r="J2317" s="88" t="str">
        <f t="shared" si="507"/>
        <v/>
      </c>
      <c r="K2317" s="89" t="str">
        <f t="shared" ca="1" si="508"/>
        <v/>
      </c>
      <c r="L2317" s="88" t="str">
        <f t="shared" si="512"/>
        <v/>
      </c>
      <c r="M2317" s="90" t="str">
        <f ca="1">IF(J2317="","",VALUE(LEFT(OFFSET($E$7,$H$13*($J2317-1),0),MAX(ISNUMBER(VALUE(MID(OFFSET($E$7,$H$13*($J2317-1),0),{1,2,3,4,5,6,7,8,9},1)))*{1,2,3,4,5,6,7,8,9}))))</f>
        <v/>
      </c>
      <c r="N2317" s="90" t="str">
        <f t="shared" ca="1" si="506"/>
        <v/>
      </c>
      <c r="O2317" s="91" t="str">
        <f t="shared" si="513"/>
        <v/>
      </c>
      <c r="P2317" s="91" t="str">
        <f t="shared" si="514"/>
        <v/>
      </c>
      <c r="Q2317" s="92" t="str">
        <f t="shared" si="509"/>
        <v/>
      </c>
      <c r="R2317" s="92" t="str">
        <f t="shared" si="515"/>
        <v/>
      </c>
      <c r="S2317" s="92" t="str">
        <f t="shared" si="516"/>
        <v/>
      </c>
      <c r="T2317" s="92" t="str">
        <f t="shared" si="517"/>
        <v/>
      </c>
      <c r="U2317" s="94" t="str">
        <f t="shared" si="510"/>
        <v/>
      </c>
      <c r="V2317" s="95" t="str">
        <f t="shared" si="511"/>
        <v/>
      </c>
      <c r="W2317" s="95" t="str">
        <f t="shared" si="518"/>
        <v/>
      </c>
      <c r="X2317" s="96" t="str">
        <f t="shared" si="519"/>
        <v/>
      </c>
    </row>
    <row r="2318" spans="1:24" ht="14.4" x14ac:dyDescent="0.3">
      <c r="A2318" s="13"/>
      <c r="B2318" s="13"/>
      <c r="C2318" s="13"/>
      <c r="D2318" s="10"/>
      <c r="E2318" s="66"/>
      <c r="J2318" s="88" t="str">
        <f t="shared" si="507"/>
        <v/>
      </c>
      <c r="K2318" s="89" t="str">
        <f t="shared" ca="1" si="508"/>
        <v/>
      </c>
      <c r="L2318" s="88" t="str">
        <f t="shared" si="512"/>
        <v/>
      </c>
      <c r="M2318" s="90" t="str">
        <f ca="1">IF(J2318="","",VALUE(LEFT(OFFSET($E$7,$H$13*($J2318-1),0),MAX(ISNUMBER(VALUE(MID(OFFSET($E$7,$H$13*($J2318-1),0),{1,2,3,4,5,6,7,8,9},1)))*{1,2,3,4,5,6,7,8,9}))))</f>
        <v/>
      </c>
      <c r="N2318" s="90" t="str">
        <f t="shared" ca="1" si="506"/>
        <v/>
      </c>
      <c r="O2318" s="91" t="str">
        <f t="shared" si="513"/>
        <v/>
      </c>
      <c r="P2318" s="91" t="str">
        <f t="shared" si="514"/>
        <v/>
      </c>
      <c r="Q2318" s="92" t="str">
        <f t="shared" si="509"/>
        <v/>
      </c>
      <c r="R2318" s="92" t="str">
        <f t="shared" si="515"/>
        <v/>
      </c>
      <c r="S2318" s="92" t="str">
        <f t="shared" si="516"/>
        <v/>
      </c>
      <c r="T2318" s="92" t="str">
        <f t="shared" si="517"/>
        <v/>
      </c>
      <c r="U2318" s="94" t="str">
        <f t="shared" si="510"/>
        <v/>
      </c>
      <c r="V2318" s="95" t="str">
        <f t="shared" si="511"/>
        <v/>
      </c>
      <c r="W2318" s="95" t="str">
        <f t="shared" si="518"/>
        <v/>
      </c>
      <c r="X2318" s="96" t="str">
        <f t="shared" si="519"/>
        <v/>
      </c>
    </row>
    <row r="2319" spans="1:24" ht="14.4" x14ac:dyDescent="0.3">
      <c r="A2319" s="13"/>
      <c r="B2319" s="13"/>
      <c r="C2319" s="13"/>
      <c r="D2319" s="10"/>
      <c r="E2319" s="66"/>
      <c r="J2319" s="88" t="str">
        <f t="shared" si="507"/>
        <v/>
      </c>
      <c r="K2319" s="89" t="str">
        <f t="shared" ca="1" si="508"/>
        <v/>
      </c>
      <c r="L2319" s="88" t="str">
        <f t="shared" si="512"/>
        <v/>
      </c>
      <c r="M2319" s="90" t="str">
        <f ca="1">IF(J2319="","",VALUE(LEFT(OFFSET($E$7,$H$13*($J2319-1),0),MAX(ISNUMBER(VALUE(MID(OFFSET($E$7,$H$13*($J2319-1),0),{1,2,3,4,5,6,7,8,9},1)))*{1,2,3,4,5,6,7,8,9}))))</f>
        <v/>
      </c>
      <c r="N2319" s="90" t="str">
        <f t="shared" ca="1" si="506"/>
        <v/>
      </c>
      <c r="O2319" s="91" t="str">
        <f t="shared" si="513"/>
        <v/>
      </c>
      <c r="P2319" s="91" t="str">
        <f t="shared" si="514"/>
        <v/>
      </c>
      <c r="Q2319" s="92" t="str">
        <f t="shared" si="509"/>
        <v/>
      </c>
      <c r="R2319" s="92" t="str">
        <f t="shared" si="515"/>
        <v/>
      </c>
      <c r="S2319" s="92" t="str">
        <f t="shared" si="516"/>
        <v/>
      </c>
      <c r="T2319" s="92" t="str">
        <f t="shared" si="517"/>
        <v/>
      </c>
      <c r="U2319" s="94" t="str">
        <f t="shared" si="510"/>
        <v/>
      </c>
      <c r="V2319" s="95" t="str">
        <f t="shared" si="511"/>
        <v/>
      </c>
      <c r="W2319" s="95" t="str">
        <f t="shared" si="518"/>
        <v/>
      </c>
      <c r="X2319" s="96" t="str">
        <f t="shared" si="519"/>
        <v/>
      </c>
    </row>
    <row r="2320" spans="1:24" ht="14.4" x14ac:dyDescent="0.3">
      <c r="A2320" s="13"/>
      <c r="B2320" s="13"/>
      <c r="C2320" s="13"/>
      <c r="D2320" s="10"/>
      <c r="E2320" s="66"/>
      <c r="J2320" s="88" t="str">
        <f t="shared" si="507"/>
        <v/>
      </c>
      <c r="K2320" s="89" t="str">
        <f t="shared" ca="1" si="508"/>
        <v/>
      </c>
      <c r="L2320" s="88" t="str">
        <f t="shared" si="512"/>
        <v/>
      </c>
      <c r="M2320" s="90" t="str">
        <f ca="1">IF(J2320="","",VALUE(LEFT(OFFSET($E$7,$H$13*($J2320-1),0),MAX(ISNUMBER(VALUE(MID(OFFSET($E$7,$H$13*($J2320-1),0),{1,2,3,4,5,6,7,8,9},1)))*{1,2,3,4,5,6,7,8,9}))))</f>
        <v/>
      </c>
      <c r="N2320" s="90" t="str">
        <f t="shared" ca="1" si="506"/>
        <v/>
      </c>
      <c r="O2320" s="91" t="str">
        <f t="shared" si="513"/>
        <v/>
      </c>
      <c r="P2320" s="91" t="str">
        <f t="shared" si="514"/>
        <v/>
      </c>
      <c r="Q2320" s="92" t="str">
        <f t="shared" si="509"/>
        <v/>
      </c>
      <c r="R2320" s="92" t="str">
        <f t="shared" si="515"/>
        <v/>
      </c>
      <c r="S2320" s="92" t="str">
        <f t="shared" si="516"/>
        <v/>
      </c>
      <c r="T2320" s="92" t="str">
        <f t="shared" si="517"/>
        <v/>
      </c>
      <c r="U2320" s="94" t="str">
        <f t="shared" si="510"/>
        <v/>
      </c>
      <c r="V2320" s="95" t="str">
        <f t="shared" si="511"/>
        <v/>
      </c>
      <c r="W2320" s="95" t="str">
        <f t="shared" si="518"/>
        <v/>
      </c>
      <c r="X2320" s="96" t="str">
        <f t="shared" si="519"/>
        <v/>
      </c>
    </row>
    <row r="2321" spans="1:24" ht="14.4" x14ac:dyDescent="0.3">
      <c r="A2321" s="13"/>
      <c r="B2321" s="13"/>
      <c r="C2321" s="13"/>
      <c r="D2321" s="10"/>
      <c r="E2321" s="66"/>
      <c r="J2321" s="88" t="str">
        <f t="shared" si="507"/>
        <v/>
      </c>
      <c r="K2321" s="89" t="str">
        <f t="shared" ca="1" si="508"/>
        <v/>
      </c>
      <c r="L2321" s="88" t="str">
        <f t="shared" si="512"/>
        <v/>
      </c>
      <c r="M2321" s="90" t="str">
        <f ca="1">IF(J2321="","",VALUE(LEFT(OFFSET($E$7,$H$13*($J2321-1),0),MAX(ISNUMBER(VALUE(MID(OFFSET($E$7,$H$13*($J2321-1),0),{1,2,3,4,5,6,7,8,9},1)))*{1,2,3,4,5,6,7,8,9}))))</f>
        <v/>
      </c>
      <c r="N2321" s="90" t="str">
        <f t="shared" ca="1" si="506"/>
        <v/>
      </c>
      <c r="O2321" s="91" t="str">
        <f t="shared" si="513"/>
        <v/>
      </c>
      <c r="P2321" s="91" t="str">
        <f t="shared" si="514"/>
        <v/>
      </c>
      <c r="Q2321" s="92" t="str">
        <f t="shared" si="509"/>
        <v/>
      </c>
      <c r="R2321" s="92" t="str">
        <f t="shared" si="515"/>
        <v/>
      </c>
      <c r="S2321" s="92" t="str">
        <f t="shared" si="516"/>
        <v/>
      </c>
      <c r="T2321" s="92" t="str">
        <f t="shared" si="517"/>
        <v/>
      </c>
      <c r="U2321" s="94" t="str">
        <f t="shared" si="510"/>
        <v/>
      </c>
      <c r="V2321" s="95" t="str">
        <f t="shared" si="511"/>
        <v/>
      </c>
      <c r="W2321" s="95" t="str">
        <f t="shared" si="518"/>
        <v/>
      </c>
      <c r="X2321" s="96" t="str">
        <f t="shared" si="519"/>
        <v/>
      </c>
    </row>
    <row r="2322" spans="1:24" ht="14.4" x14ac:dyDescent="0.3">
      <c r="A2322" s="13"/>
      <c r="B2322" s="13"/>
      <c r="C2322" s="13"/>
      <c r="D2322" s="10"/>
      <c r="E2322" s="66"/>
      <c r="J2322" s="88" t="str">
        <f t="shared" si="507"/>
        <v/>
      </c>
      <c r="K2322" s="89" t="str">
        <f t="shared" ca="1" si="508"/>
        <v/>
      </c>
      <c r="L2322" s="88" t="str">
        <f t="shared" si="512"/>
        <v/>
      </c>
      <c r="M2322" s="90" t="str">
        <f ca="1">IF(J2322="","",VALUE(LEFT(OFFSET($E$7,$H$13*($J2322-1),0),MAX(ISNUMBER(VALUE(MID(OFFSET($E$7,$H$13*($J2322-1),0),{1,2,3,4,5,6,7,8,9},1)))*{1,2,3,4,5,6,7,8,9}))))</f>
        <v/>
      </c>
      <c r="N2322" s="90" t="str">
        <f t="shared" ca="1" si="506"/>
        <v/>
      </c>
      <c r="O2322" s="91" t="str">
        <f t="shared" si="513"/>
        <v/>
      </c>
      <c r="P2322" s="91" t="str">
        <f t="shared" si="514"/>
        <v/>
      </c>
      <c r="Q2322" s="92" t="str">
        <f t="shared" si="509"/>
        <v/>
      </c>
      <c r="R2322" s="92" t="str">
        <f t="shared" si="515"/>
        <v/>
      </c>
      <c r="S2322" s="92" t="str">
        <f t="shared" si="516"/>
        <v/>
      </c>
      <c r="T2322" s="92" t="str">
        <f t="shared" si="517"/>
        <v/>
      </c>
      <c r="U2322" s="94" t="str">
        <f t="shared" si="510"/>
        <v/>
      </c>
      <c r="V2322" s="95" t="str">
        <f t="shared" si="511"/>
        <v/>
      </c>
      <c r="W2322" s="95" t="str">
        <f t="shared" si="518"/>
        <v/>
      </c>
      <c r="X2322" s="96" t="str">
        <f t="shared" si="519"/>
        <v/>
      </c>
    </row>
    <row r="2323" spans="1:24" ht="14.4" x14ac:dyDescent="0.3">
      <c r="A2323" s="13"/>
      <c r="B2323" s="13"/>
      <c r="C2323" s="13"/>
      <c r="D2323" s="10"/>
      <c r="E2323" s="66"/>
      <c r="J2323" s="88" t="str">
        <f t="shared" si="507"/>
        <v/>
      </c>
      <c r="K2323" s="89" t="str">
        <f t="shared" ca="1" si="508"/>
        <v/>
      </c>
      <c r="L2323" s="88" t="str">
        <f t="shared" si="512"/>
        <v/>
      </c>
      <c r="M2323" s="90" t="str">
        <f ca="1">IF(J2323="","",VALUE(LEFT(OFFSET($E$7,$H$13*($J2323-1),0),MAX(ISNUMBER(VALUE(MID(OFFSET($E$7,$H$13*($J2323-1),0),{1,2,3,4,5,6,7,8,9},1)))*{1,2,3,4,5,6,7,8,9}))))</f>
        <v/>
      </c>
      <c r="N2323" s="90" t="str">
        <f t="shared" ca="1" si="506"/>
        <v/>
      </c>
      <c r="O2323" s="91" t="str">
        <f t="shared" si="513"/>
        <v/>
      </c>
      <c r="P2323" s="91" t="str">
        <f t="shared" si="514"/>
        <v/>
      </c>
      <c r="Q2323" s="92" t="str">
        <f t="shared" si="509"/>
        <v/>
      </c>
      <c r="R2323" s="92" t="str">
        <f t="shared" si="515"/>
        <v/>
      </c>
      <c r="S2323" s="92" t="str">
        <f t="shared" si="516"/>
        <v/>
      </c>
      <c r="T2323" s="92" t="str">
        <f t="shared" si="517"/>
        <v/>
      </c>
      <c r="U2323" s="94" t="str">
        <f t="shared" si="510"/>
        <v/>
      </c>
      <c r="V2323" s="95" t="str">
        <f t="shared" si="511"/>
        <v/>
      </c>
      <c r="W2323" s="95" t="str">
        <f t="shared" si="518"/>
        <v/>
      </c>
      <c r="X2323" s="96" t="str">
        <f t="shared" si="519"/>
        <v/>
      </c>
    </row>
    <row r="2324" spans="1:24" ht="14.4" x14ac:dyDescent="0.3">
      <c r="A2324" s="13"/>
      <c r="B2324" s="13"/>
      <c r="C2324" s="13"/>
      <c r="D2324" s="10"/>
      <c r="E2324" s="66"/>
      <c r="J2324" s="88" t="str">
        <f t="shared" si="507"/>
        <v/>
      </c>
      <c r="K2324" s="89" t="str">
        <f t="shared" ca="1" si="508"/>
        <v/>
      </c>
      <c r="L2324" s="88" t="str">
        <f t="shared" si="512"/>
        <v/>
      </c>
      <c r="M2324" s="90" t="str">
        <f ca="1">IF(J2324="","",VALUE(LEFT(OFFSET($E$7,$H$13*($J2324-1),0),MAX(ISNUMBER(VALUE(MID(OFFSET($E$7,$H$13*($J2324-1),0),{1,2,3,4,5,6,7,8,9},1)))*{1,2,3,4,5,6,7,8,9}))))</f>
        <v/>
      </c>
      <c r="N2324" s="90" t="str">
        <f t="shared" ca="1" si="506"/>
        <v/>
      </c>
      <c r="O2324" s="91" t="str">
        <f t="shared" si="513"/>
        <v/>
      </c>
      <c r="P2324" s="91" t="str">
        <f t="shared" si="514"/>
        <v/>
      </c>
      <c r="Q2324" s="92" t="str">
        <f t="shared" si="509"/>
        <v/>
      </c>
      <c r="R2324" s="92" t="str">
        <f t="shared" si="515"/>
        <v/>
      </c>
      <c r="S2324" s="92" t="str">
        <f t="shared" si="516"/>
        <v/>
      </c>
      <c r="T2324" s="92" t="str">
        <f t="shared" si="517"/>
        <v/>
      </c>
      <c r="U2324" s="94" t="str">
        <f t="shared" si="510"/>
        <v/>
      </c>
      <c r="V2324" s="95" t="str">
        <f t="shared" si="511"/>
        <v/>
      </c>
      <c r="W2324" s="95" t="str">
        <f t="shared" si="518"/>
        <v/>
      </c>
      <c r="X2324" s="96" t="str">
        <f t="shared" si="519"/>
        <v/>
      </c>
    </row>
    <row r="2325" spans="1:24" ht="14.4" x14ac:dyDescent="0.3">
      <c r="A2325" s="13"/>
      <c r="B2325" s="13"/>
      <c r="C2325" s="13"/>
      <c r="D2325" s="10"/>
      <c r="E2325" s="66"/>
      <c r="J2325" s="88" t="str">
        <f t="shared" si="507"/>
        <v/>
      </c>
      <c r="K2325" s="89" t="str">
        <f t="shared" ca="1" si="508"/>
        <v/>
      </c>
      <c r="L2325" s="88" t="str">
        <f t="shared" si="512"/>
        <v/>
      </c>
      <c r="M2325" s="90" t="str">
        <f ca="1">IF(J2325="","",VALUE(LEFT(OFFSET($E$7,$H$13*($J2325-1),0),MAX(ISNUMBER(VALUE(MID(OFFSET($E$7,$H$13*($J2325-1),0),{1,2,3,4,5,6,7,8,9},1)))*{1,2,3,4,5,6,7,8,9}))))</f>
        <v/>
      </c>
      <c r="N2325" s="90" t="str">
        <f t="shared" ca="1" si="506"/>
        <v/>
      </c>
      <c r="O2325" s="91" t="str">
        <f t="shared" si="513"/>
        <v/>
      </c>
      <c r="P2325" s="91" t="str">
        <f t="shared" si="514"/>
        <v/>
      </c>
      <c r="Q2325" s="92" t="str">
        <f t="shared" si="509"/>
        <v/>
      </c>
      <c r="R2325" s="92" t="str">
        <f t="shared" si="515"/>
        <v/>
      </c>
      <c r="S2325" s="92" t="str">
        <f t="shared" si="516"/>
        <v/>
      </c>
      <c r="T2325" s="92" t="str">
        <f t="shared" si="517"/>
        <v/>
      </c>
      <c r="U2325" s="94" t="str">
        <f t="shared" si="510"/>
        <v/>
      </c>
      <c r="V2325" s="95" t="str">
        <f t="shared" si="511"/>
        <v/>
      </c>
      <c r="W2325" s="95" t="str">
        <f t="shared" si="518"/>
        <v/>
      </c>
      <c r="X2325" s="96" t="str">
        <f t="shared" si="519"/>
        <v/>
      </c>
    </row>
    <row r="2326" spans="1:24" ht="14.4" x14ac:dyDescent="0.3">
      <c r="A2326" s="13"/>
      <c r="B2326" s="13"/>
      <c r="C2326" s="13"/>
      <c r="D2326" s="10"/>
      <c r="E2326" s="66"/>
      <c r="J2326" s="88" t="str">
        <f t="shared" si="507"/>
        <v/>
      </c>
      <c r="K2326" s="89" t="str">
        <f t="shared" ca="1" si="508"/>
        <v/>
      </c>
      <c r="L2326" s="88" t="str">
        <f t="shared" si="512"/>
        <v/>
      </c>
      <c r="M2326" s="90" t="str">
        <f ca="1">IF(J2326="","",VALUE(LEFT(OFFSET($E$7,$H$13*($J2326-1),0),MAX(ISNUMBER(VALUE(MID(OFFSET($E$7,$H$13*($J2326-1),0),{1,2,3,4,5,6,7,8,9},1)))*{1,2,3,4,5,6,7,8,9}))))</f>
        <v/>
      </c>
      <c r="N2326" s="90" t="str">
        <f t="shared" ca="1" si="506"/>
        <v/>
      </c>
      <c r="O2326" s="91" t="str">
        <f t="shared" si="513"/>
        <v/>
      </c>
      <c r="P2326" s="91" t="str">
        <f t="shared" si="514"/>
        <v/>
      </c>
      <c r="Q2326" s="92" t="str">
        <f t="shared" si="509"/>
        <v/>
      </c>
      <c r="R2326" s="92" t="str">
        <f t="shared" si="515"/>
        <v/>
      </c>
      <c r="S2326" s="92" t="str">
        <f t="shared" si="516"/>
        <v/>
      </c>
      <c r="T2326" s="92" t="str">
        <f t="shared" si="517"/>
        <v/>
      </c>
      <c r="U2326" s="94" t="str">
        <f t="shared" si="510"/>
        <v/>
      </c>
      <c r="V2326" s="95" t="str">
        <f t="shared" si="511"/>
        <v/>
      </c>
      <c r="W2326" s="95" t="str">
        <f t="shared" si="518"/>
        <v/>
      </c>
      <c r="X2326" s="96" t="str">
        <f t="shared" si="519"/>
        <v/>
      </c>
    </row>
    <row r="2327" spans="1:24" ht="14.4" x14ac:dyDescent="0.3">
      <c r="A2327" s="13"/>
      <c r="B2327" s="13"/>
      <c r="C2327" s="13"/>
      <c r="D2327" s="10"/>
      <c r="E2327" s="66"/>
      <c r="J2327" s="88" t="str">
        <f t="shared" si="507"/>
        <v/>
      </c>
      <c r="K2327" s="89" t="str">
        <f t="shared" ca="1" si="508"/>
        <v/>
      </c>
      <c r="L2327" s="88" t="str">
        <f t="shared" si="512"/>
        <v/>
      </c>
      <c r="M2327" s="90" t="str">
        <f ca="1">IF(J2327="","",VALUE(LEFT(OFFSET($E$7,$H$13*($J2327-1),0),MAX(ISNUMBER(VALUE(MID(OFFSET($E$7,$H$13*($J2327-1),0),{1,2,3,4,5,6,7,8,9},1)))*{1,2,3,4,5,6,7,8,9}))))</f>
        <v/>
      </c>
      <c r="N2327" s="90" t="str">
        <f t="shared" ca="1" si="506"/>
        <v/>
      </c>
      <c r="O2327" s="91" t="str">
        <f t="shared" si="513"/>
        <v/>
      </c>
      <c r="P2327" s="91" t="str">
        <f t="shared" si="514"/>
        <v/>
      </c>
      <c r="Q2327" s="92" t="str">
        <f t="shared" si="509"/>
        <v/>
      </c>
      <c r="R2327" s="92" t="str">
        <f t="shared" si="515"/>
        <v/>
      </c>
      <c r="S2327" s="92" t="str">
        <f t="shared" si="516"/>
        <v/>
      </c>
      <c r="T2327" s="92" t="str">
        <f t="shared" si="517"/>
        <v/>
      </c>
      <c r="U2327" s="94" t="str">
        <f t="shared" si="510"/>
        <v/>
      </c>
      <c r="V2327" s="95" t="str">
        <f t="shared" si="511"/>
        <v/>
      </c>
      <c r="W2327" s="95" t="str">
        <f t="shared" si="518"/>
        <v/>
      </c>
      <c r="X2327" s="96" t="str">
        <f t="shared" si="519"/>
        <v/>
      </c>
    </row>
    <row r="2328" spans="1:24" ht="14.4" x14ac:dyDescent="0.3">
      <c r="A2328" s="13"/>
      <c r="B2328" s="13"/>
      <c r="C2328" s="13"/>
      <c r="D2328" s="10"/>
      <c r="E2328" s="66"/>
      <c r="J2328" s="88" t="str">
        <f t="shared" si="507"/>
        <v/>
      </c>
      <c r="K2328" s="89" t="str">
        <f t="shared" ca="1" si="508"/>
        <v/>
      </c>
      <c r="L2328" s="88" t="str">
        <f t="shared" si="512"/>
        <v/>
      </c>
      <c r="M2328" s="90" t="str">
        <f ca="1">IF(J2328="","",VALUE(LEFT(OFFSET($E$7,$H$13*($J2328-1),0),MAX(ISNUMBER(VALUE(MID(OFFSET($E$7,$H$13*($J2328-1),0),{1,2,3,4,5,6,7,8,9},1)))*{1,2,3,4,5,6,7,8,9}))))</f>
        <v/>
      </c>
      <c r="N2328" s="90" t="str">
        <f t="shared" ca="1" si="506"/>
        <v/>
      </c>
      <c r="O2328" s="91" t="str">
        <f t="shared" si="513"/>
        <v/>
      </c>
      <c r="P2328" s="91" t="str">
        <f t="shared" si="514"/>
        <v/>
      </c>
      <c r="Q2328" s="92" t="str">
        <f t="shared" si="509"/>
        <v/>
      </c>
      <c r="R2328" s="92" t="str">
        <f t="shared" si="515"/>
        <v/>
      </c>
      <c r="S2328" s="92" t="str">
        <f t="shared" si="516"/>
        <v/>
      </c>
      <c r="T2328" s="92" t="str">
        <f t="shared" si="517"/>
        <v/>
      </c>
      <c r="U2328" s="94" t="str">
        <f t="shared" si="510"/>
        <v/>
      </c>
      <c r="V2328" s="95" t="str">
        <f t="shared" si="511"/>
        <v/>
      </c>
      <c r="W2328" s="95" t="str">
        <f t="shared" si="518"/>
        <v/>
      </c>
      <c r="X2328" s="96" t="str">
        <f t="shared" si="519"/>
        <v/>
      </c>
    </row>
    <row r="2329" spans="1:24" ht="14.4" x14ac:dyDescent="0.3">
      <c r="A2329" s="13"/>
      <c r="B2329" s="13"/>
      <c r="C2329" s="13"/>
      <c r="D2329" s="10"/>
      <c r="E2329" s="66"/>
      <c r="J2329" s="88" t="str">
        <f t="shared" si="507"/>
        <v/>
      </c>
      <c r="K2329" s="89" t="str">
        <f t="shared" ca="1" si="508"/>
        <v/>
      </c>
      <c r="L2329" s="88" t="str">
        <f t="shared" si="512"/>
        <v/>
      </c>
      <c r="M2329" s="90" t="str">
        <f ca="1">IF(J2329="","",VALUE(LEFT(OFFSET($E$7,$H$13*($J2329-1),0),MAX(ISNUMBER(VALUE(MID(OFFSET($E$7,$H$13*($J2329-1),0),{1,2,3,4,5,6,7,8,9},1)))*{1,2,3,4,5,6,7,8,9}))))</f>
        <v/>
      </c>
      <c r="N2329" s="90" t="str">
        <f t="shared" ca="1" si="506"/>
        <v/>
      </c>
      <c r="O2329" s="91" t="str">
        <f t="shared" si="513"/>
        <v/>
      </c>
      <c r="P2329" s="91" t="str">
        <f t="shared" si="514"/>
        <v/>
      </c>
      <c r="Q2329" s="92" t="str">
        <f t="shared" si="509"/>
        <v/>
      </c>
      <c r="R2329" s="92" t="str">
        <f t="shared" si="515"/>
        <v/>
      </c>
      <c r="S2329" s="92" t="str">
        <f t="shared" si="516"/>
        <v/>
      </c>
      <c r="T2329" s="92" t="str">
        <f t="shared" si="517"/>
        <v/>
      </c>
      <c r="U2329" s="94" t="str">
        <f t="shared" si="510"/>
        <v/>
      </c>
      <c r="V2329" s="95" t="str">
        <f t="shared" si="511"/>
        <v/>
      </c>
      <c r="W2329" s="95" t="str">
        <f t="shared" si="518"/>
        <v/>
      </c>
      <c r="X2329" s="96" t="str">
        <f t="shared" si="519"/>
        <v/>
      </c>
    </row>
    <row r="2330" spans="1:24" ht="14.4" x14ac:dyDescent="0.3">
      <c r="A2330" s="13"/>
      <c r="B2330" s="13"/>
      <c r="C2330" s="13"/>
      <c r="D2330" s="10"/>
      <c r="E2330" s="66"/>
      <c r="J2330" s="88" t="str">
        <f t="shared" si="507"/>
        <v/>
      </c>
      <c r="K2330" s="89" t="str">
        <f t="shared" ca="1" si="508"/>
        <v/>
      </c>
      <c r="L2330" s="88" t="str">
        <f t="shared" si="512"/>
        <v/>
      </c>
      <c r="M2330" s="90" t="str">
        <f ca="1">IF(J2330="","",VALUE(LEFT(OFFSET($E$7,$H$13*($J2330-1),0),MAX(ISNUMBER(VALUE(MID(OFFSET($E$7,$H$13*($J2330-1),0),{1,2,3,4,5,6,7,8,9},1)))*{1,2,3,4,5,6,7,8,9}))))</f>
        <v/>
      </c>
      <c r="N2330" s="90" t="str">
        <f t="shared" ca="1" si="506"/>
        <v/>
      </c>
      <c r="O2330" s="91" t="str">
        <f t="shared" si="513"/>
        <v/>
      </c>
      <c r="P2330" s="91" t="str">
        <f t="shared" si="514"/>
        <v/>
      </c>
      <c r="Q2330" s="92" t="str">
        <f t="shared" si="509"/>
        <v/>
      </c>
      <c r="R2330" s="92" t="str">
        <f t="shared" si="515"/>
        <v/>
      </c>
      <c r="S2330" s="92" t="str">
        <f t="shared" si="516"/>
        <v/>
      </c>
      <c r="T2330" s="92" t="str">
        <f t="shared" si="517"/>
        <v/>
      </c>
      <c r="U2330" s="94" t="str">
        <f t="shared" si="510"/>
        <v/>
      </c>
      <c r="V2330" s="95" t="str">
        <f t="shared" si="511"/>
        <v/>
      </c>
      <c r="W2330" s="95" t="str">
        <f t="shared" si="518"/>
        <v/>
      </c>
      <c r="X2330" s="96" t="str">
        <f t="shared" si="519"/>
        <v/>
      </c>
    </row>
    <row r="2331" spans="1:24" ht="14.4" x14ac:dyDescent="0.3">
      <c r="A2331" s="13"/>
      <c r="B2331" s="13"/>
      <c r="C2331" s="13"/>
      <c r="D2331" s="10"/>
      <c r="E2331" s="66"/>
      <c r="J2331" s="88" t="str">
        <f t="shared" si="507"/>
        <v/>
      </c>
      <c r="K2331" s="89" t="str">
        <f t="shared" ca="1" si="508"/>
        <v/>
      </c>
      <c r="L2331" s="88" t="str">
        <f t="shared" si="512"/>
        <v/>
      </c>
      <c r="M2331" s="90" t="str">
        <f ca="1">IF(J2331="","",VALUE(LEFT(OFFSET($E$7,$H$13*($J2331-1),0),MAX(ISNUMBER(VALUE(MID(OFFSET($E$7,$H$13*($J2331-1),0),{1,2,3,4,5,6,7,8,9},1)))*{1,2,3,4,5,6,7,8,9}))))</f>
        <v/>
      </c>
      <c r="N2331" s="90" t="str">
        <f t="shared" ca="1" si="506"/>
        <v/>
      </c>
      <c r="O2331" s="91" t="str">
        <f t="shared" si="513"/>
        <v/>
      </c>
      <c r="P2331" s="91" t="str">
        <f t="shared" si="514"/>
        <v/>
      </c>
      <c r="Q2331" s="92" t="str">
        <f t="shared" si="509"/>
        <v/>
      </c>
      <c r="R2331" s="92" t="str">
        <f t="shared" si="515"/>
        <v/>
      </c>
      <c r="S2331" s="92" t="str">
        <f t="shared" si="516"/>
        <v/>
      </c>
      <c r="T2331" s="92" t="str">
        <f t="shared" si="517"/>
        <v/>
      </c>
      <c r="U2331" s="94" t="str">
        <f t="shared" si="510"/>
        <v/>
      </c>
      <c r="V2331" s="95" t="str">
        <f t="shared" si="511"/>
        <v/>
      </c>
      <c r="W2331" s="95" t="str">
        <f t="shared" si="518"/>
        <v/>
      </c>
      <c r="X2331" s="96" t="str">
        <f t="shared" si="519"/>
        <v/>
      </c>
    </row>
    <row r="2332" spans="1:24" ht="14.4" x14ac:dyDescent="0.3">
      <c r="A2332" s="13"/>
      <c r="B2332" s="13"/>
      <c r="C2332" s="13"/>
      <c r="D2332" s="10"/>
      <c r="E2332" s="66"/>
      <c r="J2332" s="88" t="str">
        <f t="shared" si="507"/>
        <v/>
      </c>
      <c r="K2332" s="89" t="str">
        <f t="shared" ca="1" si="508"/>
        <v/>
      </c>
      <c r="L2332" s="88" t="str">
        <f t="shared" si="512"/>
        <v/>
      </c>
      <c r="M2332" s="90" t="str">
        <f ca="1">IF(J2332="","",VALUE(LEFT(OFFSET($E$7,$H$13*($J2332-1),0),MAX(ISNUMBER(VALUE(MID(OFFSET($E$7,$H$13*($J2332-1),0),{1,2,3,4,5,6,7,8,9},1)))*{1,2,3,4,5,6,7,8,9}))))</f>
        <v/>
      </c>
      <c r="N2332" s="90" t="str">
        <f t="shared" ca="1" si="506"/>
        <v/>
      </c>
      <c r="O2332" s="91" t="str">
        <f t="shared" si="513"/>
        <v/>
      </c>
      <c r="P2332" s="91" t="str">
        <f t="shared" si="514"/>
        <v/>
      </c>
      <c r="Q2332" s="92" t="str">
        <f t="shared" si="509"/>
        <v/>
      </c>
      <c r="R2332" s="92" t="str">
        <f t="shared" si="515"/>
        <v/>
      </c>
      <c r="S2332" s="92" t="str">
        <f t="shared" si="516"/>
        <v/>
      </c>
      <c r="T2332" s="92" t="str">
        <f t="shared" si="517"/>
        <v/>
      </c>
      <c r="U2332" s="94" t="str">
        <f t="shared" si="510"/>
        <v/>
      </c>
      <c r="V2332" s="95" t="str">
        <f t="shared" si="511"/>
        <v/>
      </c>
      <c r="W2332" s="95" t="str">
        <f t="shared" si="518"/>
        <v/>
      </c>
      <c r="X2332" s="96" t="str">
        <f t="shared" si="519"/>
        <v/>
      </c>
    </row>
    <row r="2333" spans="1:24" ht="14.4" x14ac:dyDescent="0.3">
      <c r="A2333" s="13"/>
      <c r="B2333" s="13"/>
      <c r="C2333" s="13"/>
      <c r="D2333" s="10"/>
      <c r="E2333" s="66"/>
      <c r="J2333" s="88" t="str">
        <f t="shared" si="507"/>
        <v/>
      </c>
      <c r="K2333" s="89" t="str">
        <f t="shared" ca="1" si="508"/>
        <v/>
      </c>
      <c r="L2333" s="88" t="str">
        <f t="shared" si="512"/>
        <v/>
      </c>
      <c r="M2333" s="90" t="str">
        <f ca="1">IF(J2333="","",VALUE(LEFT(OFFSET($E$7,$H$13*($J2333-1),0),MAX(ISNUMBER(VALUE(MID(OFFSET($E$7,$H$13*($J2333-1),0),{1,2,3,4,5,6,7,8,9},1)))*{1,2,3,4,5,6,7,8,9}))))</f>
        <v/>
      </c>
      <c r="N2333" s="90" t="str">
        <f t="shared" ca="1" si="506"/>
        <v/>
      </c>
      <c r="O2333" s="91" t="str">
        <f t="shared" si="513"/>
        <v/>
      </c>
      <c r="P2333" s="91" t="str">
        <f t="shared" si="514"/>
        <v/>
      </c>
      <c r="Q2333" s="92" t="str">
        <f t="shared" si="509"/>
        <v/>
      </c>
      <c r="R2333" s="92" t="str">
        <f t="shared" si="515"/>
        <v/>
      </c>
      <c r="S2333" s="92" t="str">
        <f t="shared" si="516"/>
        <v/>
      </c>
      <c r="T2333" s="92" t="str">
        <f t="shared" si="517"/>
        <v/>
      </c>
      <c r="U2333" s="94" t="str">
        <f t="shared" si="510"/>
        <v/>
      </c>
      <c r="V2333" s="95" t="str">
        <f t="shared" si="511"/>
        <v/>
      </c>
      <c r="W2333" s="95" t="str">
        <f t="shared" si="518"/>
        <v/>
      </c>
      <c r="X2333" s="96" t="str">
        <f t="shared" si="519"/>
        <v/>
      </c>
    </row>
    <row r="2334" spans="1:24" ht="14.4" x14ac:dyDescent="0.3">
      <c r="A2334" s="13"/>
      <c r="B2334" s="13"/>
      <c r="C2334" s="13"/>
      <c r="D2334" s="10"/>
      <c r="E2334" s="66"/>
      <c r="J2334" s="88" t="str">
        <f t="shared" si="507"/>
        <v/>
      </c>
      <c r="K2334" s="89" t="str">
        <f t="shared" ca="1" si="508"/>
        <v/>
      </c>
      <c r="L2334" s="88" t="str">
        <f t="shared" si="512"/>
        <v/>
      </c>
      <c r="M2334" s="90" t="str">
        <f ca="1">IF(J2334="","",VALUE(LEFT(OFFSET($E$7,$H$13*($J2334-1),0),MAX(ISNUMBER(VALUE(MID(OFFSET($E$7,$H$13*($J2334-1),0),{1,2,3,4,5,6,7,8,9},1)))*{1,2,3,4,5,6,7,8,9}))))</f>
        <v/>
      </c>
      <c r="N2334" s="90" t="str">
        <f t="shared" ca="1" si="506"/>
        <v/>
      </c>
      <c r="O2334" s="91" t="str">
        <f t="shared" si="513"/>
        <v/>
      </c>
      <c r="P2334" s="91" t="str">
        <f t="shared" si="514"/>
        <v/>
      </c>
      <c r="Q2334" s="92" t="str">
        <f t="shared" si="509"/>
        <v/>
      </c>
      <c r="R2334" s="92" t="str">
        <f t="shared" si="515"/>
        <v/>
      </c>
      <c r="S2334" s="92" t="str">
        <f t="shared" si="516"/>
        <v/>
      </c>
      <c r="T2334" s="92" t="str">
        <f t="shared" si="517"/>
        <v/>
      </c>
      <c r="U2334" s="94" t="str">
        <f t="shared" si="510"/>
        <v/>
      </c>
      <c r="V2334" s="95" t="str">
        <f t="shared" si="511"/>
        <v/>
      </c>
      <c r="W2334" s="95" t="str">
        <f t="shared" si="518"/>
        <v/>
      </c>
      <c r="X2334" s="96" t="str">
        <f t="shared" si="519"/>
        <v/>
      </c>
    </row>
    <row r="2335" spans="1:24" ht="14.4" x14ac:dyDescent="0.3">
      <c r="A2335" s="13"/>
      <c r="B2335" s="13"/>
      <c r="C2335" s="13"/>
      <c r="D2335" s="10"/>
      <c r="E2335" s="66"/>
      <c r="J2335" s="88" t="str">
        <f t="shared" si="507"/>
        <v/>
      </c>
      <c r="K2335" s="89" t="str">
        <f t="shared" ca="1" si="508"/>
        <v/>
      </c>
      <c r="L2335" s="88" t="str">
        <f t="shared" si="512"/>
        <v/>
      </c>
      <c r="M2335" s="90" t="str">
        <f ca="1">IF(J2335="","",VALUE(LEFT(OFFSET($E$7,$H$13*($J2335-1),0),MAX(ISNUMBER(VALUE(MID(OFFSET($E$7,$H$13*($J2335-1),0),{1,2,3,4,5,6,7,8,9},1)))*{1,2,3,4,5,6,7,8,9}))))</f>
        <v/>
      </c>
      <c r="N2335" s="90" t="str">
        <f t="shared" ca="1" si="506"/>
        <v/>
      </c>
      <c r="O2335" s="91" t="str">
        <f t="shared" si="513"/>
        <v/>
      </c>
      <c r="P2335" s="91" t="str">
        <f t="shared" si="514"/>
        <v/>
      </c>
      <c r="Q2335" s="92" t="str">
        <f t="shared" si="509"/>
        <v/>
      </c>
      <c r="R2335" s="92" t="str">
        <f t="shared" si="515"/>
        <v/>
      </c>
      <c r="S2335" s="92" t="str">
        <f t="shared" si="516"/>
        <v/>
      </c>
      <c r="T2335" s="92" t="str">
        <f t="shared" si="517"/>
        <v/>
      </c>
      <c r="U2335" s="94" t="str">
        <f t="shared" si="510"/>
        <v/>
      </c>
      <c r="V2335" s="95" t="str">
        <f t="shared" si="511"/>
        <v/>
      </c>
      <c r="W2335" s="95" t="str">
        <f t="shared" si="518"/>
        <v/>
      </c>
      <c r="X2335" s="96" t="str">
        <f t="shared" si="519"/>
        <v/>
      </c>
    </row>
    <row r="2336" spans="1:24" ht="14.4" x14ac:dyDescent="0.3">
      <c r="A2336" s="13"/>
      <c r="B2336" s="13"/>
      <c r="C2336" s="13"/>
      <c r="D2336" s="10"/>
      <c r="E2336" s="66"/>
      <c r="J2336" s="88" t="str">
        <f t="shared" si="507"/>
        <v/>
      </c>
      <c r="K2336" s="89" t="str">
        <f t="shared" ca="1" si="508"/>
        <v/>
      </c>
      <c r="L2336" s="88" t="str">
        <f t="shared" si="512"/>
        <v/>
      </c>
      <c r="M2336" s="90" t="str">
        <f ca="1">IF(J2336="","",VALUE(LEFT(OFFSET($E$7,$H$13*($J2336-1),0),MAX(ISNUMBER(VALUE(MID(OFFSET($E$7,$H$13*($J2336-1),0),{1,2,3,4,5,6,7,8,9},1)))*{1,2,3,4,5,6,7,8,9}))))</f>
        <v/>
      </c>
      <c r="N2336" s="90" t="str">
        <f t="shared" ca="1" si="506"/>
        <v/>
      </c>
      <c r="O2336" s="91" t="str">
        <f t="shared" si="513"/>
        <v/>
      </c>
      <c r="P2336" s="91" t="str">
        <f t="shared" si="514"/>
        <v/>
      </c>
      <c r="Q2336" s="92" t="str">
        <f t="shared" si="509"/>
        <v/>
      </c>
      <c r="R2336" s="92" t="str">
        <f t="shared" si="515"/>
        <v/>
      </c>
      <c r="S2336" s="92" t="str">
        <f t="shared" si="516"/>
        <v/>
      </c>
      <c r="T2336" s="92" t="str">
        <f t="shared" si="517"/>
        <v/>
      </c>
      <c r="U2336" s="94" t="str">
        <f t="shared" si="510"/>
        <v/>
      </c>
      <c r="V2336" s="95" t="str">
        <f t="shared" si="511"/>
        <v/>
      </c>
      <c r="W2336" s="95" t="str">
        <f t="shared" si="518"/>
        <v/>
      </c>
      <c r="X2336" s="96" t="str">
        <f t="shared" si="519"/>
        <v/>
      </c>
    </row>
    <row r="2337" spans="1:24" ht="14.4" x14ac:dyDescent="0.3">
      <c r="A2337" s="13"/>
      <c r="B2337" s="13"/>
      <c r="C2337" s="13"/>
      <c r="D2337" s="10"/>
      <c r="E2337" s="66"/>
      <c r="J2337" s="88" t="str">
        <f t="shared" si="507"/>
        <v/>
      </c>
      <c r="K2337" s="89" t="str">
        <f t="shared" ca="1" si="508"/>
        <v/>
      </c>
      <c r="L2337" s="88" t="str">
        <f t="shared" si="512"/>
        <v/>
      </c>
      <c r="M2337" s="90" t="str">
        <f ca="1">IF(J2337="","",VALUE(LEFT(OFFSET($E$7,$H$13*($J2337-1),0),MAX(ISNUMBER(VALUE(MID(OFFSET($E$7,$H$13*($J2337-1),0),{1,2,3,4,5,6,7,8,9},1)))*{1,2,3,4,5,6,7,8,9}))))</f>
        <v/>
      </c>
      <c r="N2337" s="90" t="str">
        <f t="shared" ca="1" si="506"/>
        <v/>
      </c>
      <c r="O2337" s="91" t="str">
        <f t="shared" si="513"/>
        <v/>
      </c>
      <c r="P2337" s="91" t="str">
        <f t="shared" si="514"/>
        <v/>
      </c>
      <c r="Q2337" s="92" t="str">
        <f t="shared" si="509"/>
        <v/>
      </c>
      <c r="R2337" s="92" t="str">
        <f t="shared" si="515"/>
        <v/>
      </c>
      <c r="S2337" s="92" t="str">
        <f t="shared" si="516"/>
        <v/>
      </c>
      <c r="T2337" s="92" t="str">
        <f t="shared" si="517"/>
        <v/>
      </c>
      <c r="U2337" s="94" t="str">
        <f t="shared" si="510"/>
        <v/>
      </c>
      <c r="V2337" s="95" t="str">
        <f t="shared" si="511"/>
        <v/>
      </c>
      <c r="W2337" s="95" t="str">
        <f t="shared" si="518"/>
        <v/>
      </c>
      <c r="X2337" s="96" t="str">
        <f t="shared" si="519"/>
        <v/>
      </c>
    </row>
    <row r="2338" spans="1:24" ht="14.4" x14ac:dyDescent="0.3">
      <c r="A2338" s="13"/>
      <c r="B2338" s="13"/>
      <c r="C2338" s="13"/>
      <c r="D2338" s="10"/>
      <c r="E2338" s="66"/>
      <c r="J2338" s="88" t="str">
        <f t="shared" si="507"/>
        <v/>
      </c>
      <c r="K2338" s="89" t="str">
        <f t="shared" ca="1" si="508"/>
        <v/>
      </c>
      <c r="L2338" s="88" t="str">
        <f t="shared" si="512"/>
        <v/>
      </c>
      <c r="M2338" s="90" t="str">
        <f ca="1">IF(J2338="","",VALUE(LEFT(OFFSET($E$7,$H$13*($J2338-1),0),MAX(ISNUMBER(VALUE(MID(OFFSET($E$7,$H$13*($J2338-1),0),{1,2,3,4,5,6,7,8,9},1)))*{1,2,3,4,5,6,7,8,9}))))</f>
        <v/>
      </c>
      <c r="N2338" s="90" t="str">
        <f t="shared" ca="1" si="506"/>
        <v/>
      </c>
      <c r="O2338" s="91" t="str">
        <f t="shared" si="513"/>
        <v/>
      </c>
      <c r="P2338" s="91" t="str">
        <f t="shared" si="514"/>
        <v/>
      </c>
      <c r="Q2338" s="92" t="str">
        <f t="shared" si="509"/>
        <v/>
      </c>
      <c r="R2338" s="92" t="str">
        <f t="shared" si="515"/>
        <v/>
      </c>
      <c r="S2338" s="92" t="str">
        <f t="shared" si="516"/>
        <v/>
      </c>
      <c r="T2338" s="92" t="str">
        <f t="shared" si="517"/>
        <v/>
      </c>
      <c r="U2338" s="94" t="str">
        <f t="shared" si="510"/>
        <v/>
      </c>
      <c r="V2338" s="95" t="str">
        <f t="shared" si="511"/>
        <v/>
      </c>
      <c r="W2338" s="95" t="str">
        <f t="shared" si="518"/>
        <v/>
      </c>
      <c r="X2338" s="96" t="str">
        <f t="shared" si="519"/>
        <v/>
      </c>
    </row>
    <row r="2339" spans="1:24" ht="14.4" x14ac:dyDescent="0.3">
      <c r="A2339" s="13"/>
      <c r="B2339" s="13"/>
      <c r="C2339" s="13"/>
      <c r="D2339" s="10"/>
      <c r="E2339" s="66"/>
      <c r="J2339" s="88" t="str">
        <f t="shared" si="507"/>
        <v/>
      </c>
      <c r="K2339" s="89" t="str">
        <f t="shared" ca="1" si="508"/>
        <v/>
      </c>
      <c r="L2339" s="88" t="str">
        <f t="shared" si="512"/>
        <v/>
      </c>
      <c r="M2339" s="90" t="str">
        <f ca="1">IF(J2339="","",VALUE(LEFT(OFFSET($E$7,$H$13*($J2339-1),0),MAX(ISNUMBER(VALUE(MID(OFFSET($E$7,$H$13*($J2339-1),0),{1,2,3,4,5,6,7,8,9},1)))*{1,2,3,4,5,6,7,8,9}))))</f>
        <v/>
      </c>
      <c r="N2339" s="90" t="str">
        <f t="shared" ca="1" si="506"/>
        <v/>
      </c>
      <c r="O2339" s="91" t="str">
        <f t="shared" si="513"/>
        <v/>
      </c>
      <c r="P2339" s="91" t="str">
        <f t="shared" si="514"/>
        <v/>
      </c>
      <c r="Q2339" s="92" t="str">
        <f t="shared" si="509"/>
        <v/>
      </c>
      <c r="R2339" s="92" t="str">
        <f t="shared" si="515"/>
        <v/>
      </c>
      <c r="S2339" s="92" t="str">
        <f t="shared" si="516"/>
        <v/>
      </c>
      <c r="T2339" s="92" t="str">
        <f t="shared" si="517"/>
        <v/>
      </c>
      <c r="U2339" s="94" t="str">
        <f t="shared" si="510"/>
        <v/>
      </c>
      <c r="V2339" s="95" t="str">
        <f t="shared" si="511"/>
        <v/>
      </c>
      <c r="W2339" s="95" t="str">
        <f t="shared" si="518"/>
        <v/>
      </c>
      <c r="X2339" s="96" t="str">
        <f t="shared" si="519"/>
        <v/>
      </c>
    </row>
    <row r="2340" spans="1:24" ht="14.4" x14ac:dyDescent="0.3">
      <c r="A2340" s="13"/>
      <c r="B2340" s="13"/>
      <c r="C2340" s="13"/>
      <c r="D2340" s="10"/>
      <c r="E2340" s="66"/>
      <c r="J2340" s="88" t="str">
        <f t="shared" si="507"/>
        <v/>
      </c>
      <c r="K2340" s="89" t="str">
        <f t="shared" ca="1" si="508"/>
        <v/>
      </c>
      <c r="L2340" s="88" t="str">
        <f t="shared" si="512"/>
        <v/>
      </c>
      <c r="M2340" s="90" t="str">
        <f ca="1">IF(J2340="","",VALUE(LEFT(OFFSET($E$7,$H$13*($J2340-1),0),MAX(ISNUMBER(VALUE(MID(OFFSET($E$7,$H$13*($J2340-1),0),{1,2,3,4,5,6,7,8,9},1)))*{1,2,3,4,5,6,7,8,9}))))</f>
        <v/>
      </c>
      <c r="N2340" s="90" t="str">
        <f t="shared" ca="1" si="506"/>
        <v/>
      </c>
      <c r="O2340" s="91" t="str">
        <f t="shared" si="513"/>
        <v/>
      </c>
      <c r="P2340" s="91" t="str">
        <f t="shared" si="514"/>
        <v/>
      </c>
      <c r="Q2340" s="92" t="str">
        <f t="shared" si="509"/>
        <v/>
      </c>
      <c r="R2340" s="92" t="str">
        <f t="shared" si="515"/>
        <v/>
      </c>
      <c r="S2340" s="92" t="str">
        <f t="shared" si="516"/>
        <v/>
      </c>
      <c r="T2340" s="92" t="str">
        <f t="shared" si="517"/>
        <v/>
      </c>
      <c r="U2340" s="94" t="str">
        <f t="shared" si="510"/>
        <v/>
      </c>
      <c r="V2340" s="95" t="str">
        <f t="shared" si="511"/>
        <v/>
      </c>
      <c r="W2340" s="95" t="str">
        <f t="shared" si="518"/>
        <v/>
      </c>
      <c r="X2340" s="96" t="str">
        <f t="shared" si="519"/>
        <v/>
      </c>
    </row>
    <row r="2341" spans="1:24" ht="14.4" x14ac:dyDescent="0.3">
      <c r="A2341" s="13"/>
      <c r="B2341" s="13"/>
      <c r="C2341" s="13"/>
      <c r="D2341" s="10"/>
      <c r="E2341" s="66"/>
      <c r="J2341" s="88" t="str">
        <f t="shared" si="507"/>
        <v/>
      </c>
      <c r="K2341" s="89" t="str">
        <f t="shared" ca="1" si="508"/>
        <v/>
      </c>
      <c r="L2341" s="88" t="str">
        <f t="shared" si="512"/>
        <v/>
      </c>
      <c r="M2341" s="90" t="str">
        <f ca="1">IF(J2341="","",VALUE(LEFT(OFFSET($E$7,$H$13*($J2341-1),0),MAX(ISNUMBER(VALUE(MID(OFFSET($E$7,$H$13*($J2341-1),0),{1,2,3,4,5,6,7,8,9},1)))*{1,2,3,4,5,6,7,8,9}))))</f>
        <v/>
      </c>
      <c r="N2341" s="90" t="str">
        <f t="shared" ca="1" si="506"/>
        <v/>
      </c>
      <c r="O2341" s="91" t="str">
        <f t="shared" si="513"/>
        <v/>
      </c>
      <c r="P2341" s="91" t="str">
        <f t="shared" si="514"/>
        <v/>
      </c>
      <c r="Q2341" s="92" t="str">
        <f t="shared" si="509"/>
        <v/>
      </c>
      <c r="R2341" s="92" t="str">
        <f t="shared" si="515"/>
        <v/>
      </c>
      <c r="S2341" s="92" t="str">
        <f t="shared" si="516"/>
        <v/>
      </c>
      <c r="T2341" s="92" t="str">
        <f t="shared" si="517"/>
        <v/>
      </c>
      <c r="U2341" s="94" t="str">
        <f t="shared" si="510"/>
        <v/>
      </c>
      <c r="V2341" s="95" t="str">
        <f t="shared" si="511"/>
        <v/>
      </c>
      <c r="W2341" s="95" t="str">
        <f t="shared" si="518"/>
        <v/>
      </c>
      <c r="X2341" s="96" t="str">
        <f t="shared" si="519"/>
        <v/>
      </c>
    </row>
    <row r="2342" spans="1:24" ht="14.4" x14ac:dyDescent="0.3">
      <c r="A2342" s="13"/>
      <c r="B2342" s="13"/>
      <c r="C2342" s="13"/>
      <c r="D2342" s="10"/>
      <c r="E2342" s="66"/>
      <c r="J2342" s="88" t="str">
        <f t="shared" si="507"/>
        <v/>
      </c>
      <c r="K2342" s="89" t="str">
        <f t="shared" ca="1" si="508"/>
        <v/>
      </c>
      <c r="L2342" s="88" t="str">
        <f t="shared" si="512"/>
        <v/>
      </c>
      <c r="M2342" s="90" t="str">
        <f ca="1">IF(J2342="","",VALUE(LEFT(OFFSET($E$7,$H$13*($J2342-1),0),MAX(ISNUMBER(VALUE(MID(OFFSET($E$7,$H$13*($J2342-1),0),{1,2,3,4,5,6,7,8,9},1)))*{1,2,3,4,5,6,7,8,9}))))</f>
        <v/>
      </c>
      <c r="N2342" s="90" t="str">
        <f t="shared" ca="1" si="506"/>
        <v/>
      </c>
      <c r="O2342" s="91" t="str">
        <f t="shared" si="513"/>
        <v/>
      </c>
      <c r="P2342" s="91" t="str">
        <f t="shared" si="514"/>
        <v/>
      </c>
      <c r="Q2342" s="92" t="str">
        <f t="shared" si="509"/>
        <v/>
      </c>
      <c r="R2342" s="92" t="str">
        <f t="shared" si="515"/>
        <v/>
      </c>
      <c r="S2342" s="92" t="str">
        <f t="shared" si="516"/>
        <v/>
      </c>
      <c r="T2342" s="92" t="str">
        <f t="shared" si="517"/>
        <v/>
      </c>
      <c r="U2342" s="94" t="str">
        <f t="shared" si="510"/>
        <v/>
      </c>
      <c r="V2342" s="95" t="str">
        <f t="shared" si="511"/>
        <v/>
      </c>
      <c r="W2342" s="95" t="str">
        <f t="shared" si="518"/>
        <v/>
      </c>
      <c r="X2342" s="96" t="str">
        <f t="shared" si="519"/>
        <v/>
      </c>
    </row>
    <row r="2343" spans="1:24" ht="14.4" x14ac:dyDescent="0.3">
      <c r="A2343" s="13"/>
      <c r="B2343" s="13"/>
      <c r="C2343" s="13"/>
      <c r="D2343" s="10"/>
      <c r="E2343" s="66"/>
      <c r="J2343" s="88" t="str">
        <f t="shared" si="507"/>
        <v/>
      </c>
      <c r="K2343" s="89" t="str">
        <f t="shared" ca="1" si="508"/>
        <v/>
      </c>
      <c r="L2343" s="88" t="str">
        <f t="shared" si="512"/>
        <v/>
      </c>
      <c r="M2343" s="90" t="str">
        <f ca="1">IF(J2343="","",VALUE(LEFT(OFFSET($E$7,$H$13*($J2343-1),0),MAX(ISNUMBER(VALUE(MID(OFFSET($E$7,$H$13*($J2343-1),0),{1,2,3,4,5,6,7,8,9},1)))*{1,2,3,4,5,6,7,8,9}))))</f>
        <v/>
      </c>
      <c r="N2343" s="90" t="str">
        <f t="shared" ca="1" si="506"/>
        <v/>
      </c>
      <c r="O2343" s="91" t="str">
        <f t="shared" si="513"/>
        <v/>
      </c>
      <c r="P2343" s="91" t="str">
        <f t="shared" si="514"/>
        <v/>
      </c>
      <c r="Q2343" s="92" t="str">
        <f t="shared" si="509"/>
        <v/>
      </c>
      <c r="R2343" s="92" t="str">
        <f t="shared" si="515"/>
        <v/>
      </c>
      <c r="S2343" s="92" t="str">
        <f t="shared" si="516"/>
        <v/>
      </c>
      <c r="T2343" s="92" t="str">
        <f t="shared" si="517"/>
        <v/>
      </c>
      <c r="U2343" s="94" t="str">
        <f t="shared" si="510"/>
        <v/>
      </c>
      <c r="V2343" s="95" t="str">
        <f t="shared" si="511"/>
        <v/>
      </c>
      <c r="W2343" s="95" t="str">
        <f t="shared" si="518"/>
        <v/>
      </c>
      <c r="X2343" s="96" t="str">
        <f t="shared" si="519"/>
        <v/>
      </c>
    </row>
    <row r="2344" spans="1:24" ht="14.4" x14ac:dyDescent="0.3">
      <c r="A2344" s="13"/>
      <c r="B2344" s="13"/>
      <c r="C2344" s="13"/>
      <c r="D2344" s="10"/>
      <c r="E2344" s="66"/>
      <c r="J2344" s="88" t="str">
        <f t="shared" si="507"/>
        <v/>
      </c>
      <c r="K2344" s="89" t="str">
        <f t="shared" ca="1" si="508"/>
        <v/>
      </c>
      <c r="L2344" s="88" t="str">
        <f t="shared" si="512"/>
        <v/>
      </c>
      <c r="M2344" s="90" t="str">
        <f ca="1">IF(J2344="","",VALUE(LEFT(OFFSET($E$7,$H$13*($J2344-1),0),MAX(ISNUMBER(VALUE(MID(OFFSET($E$7,$H$13*($J2344-1),0),{1,2,3,4,5,6,7,8,9},1)))*{1,2,3,4,5,6,7,8,9}))))</f>
        <v/>
      </c>
      <c r="N2344" s="90" t="str">
        <f t="shared" ca="1" si="506"/>
        <v/>
      </c>
      <c r="O2344" s="91" t="str">
        <f t="shared" si="513"/>
        <v/>
      </c>
      <c r="P2344" s="91" t="str">
        <f t="shared" si="514"/>
        <v/>
      </c>
      <c r="Q2344" s="92" t="str">
        <f t="shared" si="509"/>
        <v/>
      </c>
      <c r="R2344" s="92" t="str">
        <f t="shared" si="515"/>
        <v/>
      </c>
      <c r="S2344" s="92" t="str">
        <f t="shared" si="516"/>
        <v/>
      </c>
      <c r="T2344" s="92" t="str">
        <f t="shared" si="517"/>
        <v/>
      </c>
      <c r="U2344" s="94" t="str">
        <f t="shared" si="510"/>
        <v/>
      </c>
      <c r="V2344" s="95" t="str">
        <f t="shared" si="511"/>
        <v/>
      </c>
      <c r="W2344" s="95" t="str">
        <f t="shared" si="518"/>
        <v/>
      </c>
      <c r="X2344" s="96" t="str">
        <f t="shared" si="519"/>
        <v/>
      </c>
    </row>
    <row r="2345" spans="1:24" ht="14.4" x14ac:dyDescent="0.3">
      <c r="A2345" s="13"/>
      <c r="B2345" s="13"/>
      <c r="C2345" s="13"/>
      <c r="D2345" s="10"/>
      <c r="E2345" s="66"/>
      <c r="J2345" s="88" t="str">
        <f t="shared" si="507"/>
        <v/>
      </c>
      <c r="K2345" s="89" t="str">
        <f t="shared" ca="1" si="508"/>
        <v/>
      </c>
      <c r="L2345" s="88" t="str">
        <f t="shared" si="512"/>
        <v/>
      </c>
      <c r="M2345" s="90" t="str">
        <f ca="1">IF(J2345="","",VALUE(LEFT(OFFSET($E$7,$H$13*($J2345-1),0),MAX(ISNUMBER(VALUE(MID(OFFSET($E$7,$H$13*($J2345-1),0),{1,2,3,4,5,6,7,8,9},1)))*{1,2,3,4,5,6,7,8,9}))))</f>
        <v/>
      </c>
      <c r="N2345" s="90" t="str">
        <f t="shared" ca="1" si="506"/>
        <v/>
      </c>
      <c r="O2345" s="91" t="str">
        <f t="shared" si="513"/>
        <v/>
      </c>
      <c r="P2345" s="91" t="str">
        <f t="shared" si="514"/>
        <v/>
      </c>
      <c r="Q2345" s="92" t="str">
        <f t="shared" si="509"/>
        <v/>
      </c>
      <c r="R2345" s="92" t="str">
        <f t="shared" si="515"/>
        <v/>
      </c>
      <c r="S2345" s="92" t="str">
        <f t="shared" si="516"/>
        <v/>
      </c>
      <c r="T2345" s="92" t="str">
        <f t="shared" si="517"/>
        <v/>
      </c>
      <c r="U2345" s="94" t="str">
        <f t="shared" si="510"/>
        <v/>
      </c>
      <c r="V2345" s="95" t="str">
        <f t="shared" si="511"/>
        <v/>
      </c>
      <c r="W2345" s="95" t="str">
        <f t="shared" si="518"/>
        <v/>
      </c>
      <c r="X2345" s="96" t="str">
        <f t="shared" si="519"/>
        <v/>
      </c>
    </row>
    <row r="2346" spans="1:24" ht="14.4" x14ac:dyDescent="0.3">
      <c r="A2346" s="13"/>
      <c r="B2346" s="13"/>
      <c r="C2346" s="13"/>
      <c r="D2346" s="10"/>
      <c r="E2346" s="66"/>
      <c r="J2346" s="88" t="str">
        <f t="shared" si="507"/>
        <v/>
      </c>
      <c r="K2346" s="89" t="str">
        <f t="shared" ca="1" si="508"/>
        <v/>
      </c>
      <c r="L2346" s="88" t="str">
        <f t="shared" si="512"/>
        <v/>
      </c>
      <c r="M2346" s="90" t="str">
        <f ca="1">IF(J2346="","",VALUE(LEFT(OFFSET($E$7,$H$13*($J2346-1),0),MAX(ISNUMBER(VALUE(MID(OFFSET($E$7,$H$13*($J2346-1),0),{1,2,3,4,5,6,7,8,9},1)))*{1,2,3,4,5,6,7,8,9}))))</f>
        <v/>
      </c>
      <c r="N2346" s="90" t="str">
        <f t="shared" ca="1" si="506"/>
        <v/>
      </c>
      <c r="O2346" s="91" t="str">
        <f t="shared" si="513"/>
        <v/>
      </c>
      <c r="P2346" s="91" t="str">
        <f t="shared" si="514"/>
        <v/>
      </c>
      <c r="Q2346" s="92" t="str">
        <f t="shared" si="509"/>
        <v/>
      </c>
      <c r="R2346" s="92" t="str">
        <f t="shared" si="515"/>
        <v/>
      </c>
      <c r="S2346" s="92" t="str">
        <f t="shared" si="516"/>
        <v/>
      </c>
      <c r="T2346" s="92" t="str">
        <f t="shared" si="517"/>
        <v/>
      </c>
      <c r="U2346" s="94" t="str">
        <f t="shared" si="510"/>
        <v/>
      </c>
      <c r="V2346" s="95" t="str">
        <f t="shared" si="511"/>
        <v/>
      </c>
      <c r="W2346" s="95" t="str">
        <f t="shared" si="518"/>
        <v/>
      </c>
      <c r="X2346" s="96" t="str">
        <f t="shared" si="519"/>
        <v/>
      </c>
    </row>
    <row r="2347" spans="1:24" ht="14.4" x14ac:dyDescent="0.3">
      <c r="A2347" s="13"/>
      <c r="B2347" s="13"/>
      <c r="C2347" s="13"/>
      <c r="D2347" s="10"/>
      <c r="E2347" s="66"/>
      <c r="J2347" s="88" t="str">
        <f t="shared" si="507"/>
        <v/>
      </c>
      <c r="K2347" s="89" t="str">
        <f t="shared" ca="1" si="508"/>
        <v/>
      </c>
      <c r="L2347" s="88" t="str">
        <f t="shared" si="512"/>
        <v/>
      </c>
      <c r="M2347" s="90" t="str">
        <f ca="1">IF(J2347="","",VALUE(LEFT(OFFSET($E$7,$H$13*($J2347-1),0),MAX(ISNUMBER(VALUE(MID(OFFSET($E$7,$H$13*($J2347-1),0),{1,2,3,4,5,6,7,8,9},1)))*{1,2,3,4,5,6,7,8,9}))))</f>
        <v/>
      </c>
      <c r="N2347" s="90" t="str">
        <f t="shared" ca="1" si="506"/>
        <v/>
      </c>
      <c r="O2347" s="91" t="str">
        <f t="shared" si="513"/>
        <v/>
      </c>
      <c r="P2347" s="91" t="str">
        <f t="shared" si="514"/>
        <v/>
      </c>
      <c r="Q2347" s="92" t="str">
        <f t="shared" si="509"/>
        <v/>
      </c>
      <c r="R2347" s="92" t="str">
        <f t="shared" si="515"/>
        <v/>
      </c>
      <c r="S2347" s="92" t="str">
        <f t="shared" si="516"/>
        <v/>
      </c>
      <c r="T2347" s="92" t="str">
        <f t="shared" si="517"/>
        <v/>
      </c>
      <c r="U2347" s="94" t="str">
        <f t="shared" si="510"/>
        <v/>
      </c>
      <c r="V2347" s="95" t="str">
        <f t="shared" si="511"/>
        <v/>
      </c>
      <c r="W2347" s="95" t="str">
        <f t="shared" si="518"/>
        <v/>
      </c>
      <c r="X2347" s="96" t="str">
        <f t="shared" si="519"/>
        <v/>
      </c>
    </row>
    <row r="2348" spans="1:24" ht="14.4" x14ac:dyDescent="0.3">
      <c r="A2348" s="13"/>
      <c r="B2348" s="13"/>
      <c r="C2348" s="13"/>
      <c r="D2348" s="10"/>
      <c r="E2348" s="66"/>
      <c r="J2348" s="88" t="str">
        <f t="shared" si="507"/>
        <v/>
      </c>
      <c r="K2348" s="89" t="str">
        <f t="shared" ca="1" si="508"/>
        <v/>
      </c>
      <c r="L2348" s="88" t="str">
        <f t="shared" si="512"/>
        <v/>
      </c>
      <c r="M2348" s="90" t="str">
        <f ca="1">IF(J2348="","",VALUE(LEFT(OFFSET($E$7,$H$13*($J2348-1),0),MAX(ISNUMBER(VALUE(MID(OFFSET($E$7,$H$13*($J2348-1),0),{1,2,3,4,5,6,7,8,9},1)))*{1,2,3,4,5,6,7,8,9}))))</f>
        <v/>
      </c>
      <c r="N2348" s="90" t="str">
        <f t="shared" ca="1" si="506"/>
        <v/>
      </c>
      <c r="O2348" s="91" t="str">
        <f t="shared" si="513"/>
        <v/>
      </c>
      <c r="P2348" s="91" t="str">
        <f t="shared" si="514"/>
        <v/>
      </c>
      <c r="Q2348" s="92" t="str">
        <f t="shared" si="509"/>
        <v/>
      </c>
      <c r="R2348" s="92" t="str">
        <f t="shared" si="515"/>
        <v/>
      </c>
      <c r="S2348" s="92" t="str">
        <f t="shared" si="516"/>
        <v/>
      </c>
      <c r="T2348" s="92" t="str">
        <f t="shared" si="517"/>
        <v/>
      </c>
      <c r="U2348" s="94" t="str">
        <f t="shared" si="510"/>
        <v/>
      </c>
      <c r="V2348" s="95" t="str">
        <f t="shared" si="511"/>
        <v/>
      </c>
      <c r="W2348" s="95" t="str">
        <f t="shared" si="518"/>
        <v/>
      </c>
      <c r="X2348" s="96" t="str">
        <f t="shared" si="519"/>
        <v/>
      </c>
    </row>
    <row r="2349" spans="1:24" ht="14.4" x14ac:dyDescent="0.3">
      <c r="A2349" s="13"/>
      <c r="B2349" s="13"/>
      <c r="C2349" s="13"/>
      <c r="D2349" s="10"/>
      <c r="E2349" s="66"/>
      <c r="J2349" s="88" t="str">
        <f t="shared" si="507"/>
        <v/>
      </c>
      <c r="K2349" s="89" t="str">
        <f t="shared" ca="1" si="508"/>
        <v/>
      </c>
      <c r="L2349" s="88" t="str">
        <f t="shared" si="512"/>
        <v/>
      </c>
      <c r="M2349" s="90" t="str">
        <f ca="1">IF(J2349="","",VALUE(LEFT(OFFSET($E$7,$H$13*($J2349-1),0),MAX(ISNUMBER(VALUE(MID(OFFSET($E$7,$H$13*($J2349-1),0),{1,2,3,4,5,6,7,8,9},1)))*{1,2,3,4,5,6,7,8,9}))))</f>
        <v/>
      </c>
      <c r="N2349" s="90" t="str">
        <f t="shared" ca="1" si="506"/>
        <v/>
      </c>
      <c r="O2349" s="91" t="str">
        <f t="shared" si="513"/>
        <v/>
      </c>
      <c r="P2349" s="91" t="str">
        <f t="shared" si="514"/>
        <v/>
      </c>
      <c r="Q2349" s="92" t="str">
        <f t="shared" si="509"/>
        <v/>
      </c>
      <c r="R2349" s="92" t="str">
        <f t="shared" si="515"/>
        <v/>
      </c>
      <c r="S2349" s="92" t="str">
        <f t="shared" si="516"/>
        <v/>
      </c>
      <c r="T2349" s="92" t="str">
        <f t="shared" si="517"/>
        <v/>
      </c>
      <c r="U2349" s="94" t="str">
        <f t="shared" si="510"/>
        <v/>
      </c>
      <c r="V2349" s="95" t="str">
        <f t="shared" si="511"/>
        <v/>
      </c>
      <c r="W2349" s="95" t="str">
        <f t="shared" si="518"/>
        <v/>
      </c>
      <c r="X2349" s="96" t="str">
        <f t="shared" si="519"/>
        <v/>
      </c>
    </row>
    <row r="2350" spans="1:24" ht="14.4" x14ac:dyDescent="0.3">
      <c r="A2350" s="13"/>
      <c r="B2350" s="13"/>
      <c r="C2350" s="13"/>
      <c r="D2350" s="10"/>
      <c r="E2350" s="66"/>
      <c r="J2350" s="88" t="str">
        <f t="shared" si="507"/>
        <v/>
      </c>
      <c r="K2350" s="89" t="str">
        <f t="shared" ca="1" si="508"/>
        <v/>
      </c>
      <c r="L2350" s="88" t="str">
        <f t="shared" si="512"/>
        <v/>
      </c>
      <c r="M2350" s="90" t="str">
        <f ca="1">IF(J2350="","",VALUE(LEFT(OFFSET($E$7,$H$13*($J2350-1),0),MAX(ISNUMBER(VALUE(MID(OFFSET($E$7,$H$13*($J2350-1),0),{1,2,3,4,5,6,7,8,9},1)))*{1,2,3,4,5,6,7,8,9}))))</f>
        <v/>
      </c>
      <c r="N2350" s="90" t="str">
        <f t="shared" ca="1" si="506"/>
        <v/>
      </c>
      <c r="O2350" s="91" t="str">
        <f t="shared" si="513"/>
        <v/>
      </c>
      <c r="P2350" s="91" t="str">
        <f t="shared" si="514"/>
        <v/>
      </c>
      <c r="Q2350" s="92" t="str">
        <f t="shared" si="509"/>
        <v/>
      </c>
      <c r="R2350" s="92" t="str">
        <f t="shared" si="515"/>
        <v/>
      </c>
      <c r="S2350" s="92" t="str">
        <f t="shared" si="516"/>
        <v/>
      </c>
      <c r="T2350" s="92" t="str">
        <f t="shared" si="517"/>
        <v/>
      </c>
      <c r="U2350" s="94" t="str">
        <f t="shared" si="510"/>
        <v/>
      </c>
      <c r="V2350" s="95" t="str">
        <f t="shared" si="511"/>
        <v/>
      </c>
      <c r="W2350" s="95" t="str">
        <f t="shared" si="518"/>
        <v/>
      </c>
      <c r="X2350" s="96" t="str">
        <f t="shared" si="519"/>
        <v/>
      </c>
    </row>
    <row r="2351" spans="1:24" ht="14.4" x14ac:dyDescent="0.3">
      <c r="A2351" s="13"/>
      <c r="B2351" s="13"/>
      <c r="C2351" s="13"/>
      <c r="D2351" s="10"/>
      <c r="E2351" s="66"/>
      <c r="J2351" s="88" t="str">
        <f t="shared" si="507"/>
        <v/>
      </c>
      <c r="K2351" s="89" t="str">
        <f t="shared" ca="1" si="508"/>
        <v/>
      </c>
      <c r="L2351" s="88" t="str">
        <f t="shared" si="512"/>
        <v/>
      </c>
      <c r="M2351" s="90" t="str">
        <f ca="1">IF(J2351="","",VALUE(LEFT(OFFSET($E$7,$H$13*($J2351-1),0),MAX(ISNUMBER(VALUE(MID(OFFSET($E$7,$H$13*($J2351-1),0),{1,2,3,4,5,6,7,8,9},1)))*{1,2,3,4,5,6,7,8,9}))))</f>
        <v/>
      </c>
      <c r="N2351" s="90" t="str">
        <f t="shared" ca="1" si="506"/>
        <v/>
      </c>
      <c r="O2351" s="91" t="str">
        <f t="shared" si="513"/>
        <v/>
      </c>
      <c r="P2351" s="91" t="str">
        <f t="shared" si="514"/>
        <v/>
      </c>
      <c r="Q2351" s="92" t="str">
        <f t="shared" si="509"/>
        <v/>
      </c>
      <c r="R2351" s="92" t="str">
        <f t="shared" si="515"/>
        <v/>
      </c>
      <c r="S2351" s="92" t="str">
        <f t="shared" si="516"/>
        <v/>
      </c>
      <c r="T2351" s="92" t="str">
        <f t="shared" si="517"/>
        <v/>
      </c>
      <c r="U2351" s="94" t="str">
        <f t="shared" si="510"/>
        <v/>
      </c>
      <c r="V2351" s="95" t="str">
        <f t="shared" si="511"/>
        <v/>
      </c>
      <c r="W2351" s="95" t="str">
        <f t="shared" si="518"/>
        <v/>
      </c>
      <c r="X2351" s="96" t="str">
        <f t="shared" si="519"/>
        <v/>
      </c>
    </row>
    <row r="2352" spans="1:24" ht="14.4" x14ac:dyDescent="0.3">
      <c r="A2352" s="13"/>
      <c r="B2352" s="13"/>
      <c r="C2352" s="13"/>
      <c r="D2352" s="10"/>
      <c r="E2352" s="66"/>
      <c r="J2352" s="88" t="str">
        <f t="shared" si="507"/>
        <v/>
      </c>
      <c r="K2352" s="89" t="str">
        <f t="shared" ca="1" si="508"/>
        <v/>
      </c>
      <c r="L2352" s="88" t="str">
        <f t="shared" si="512"/>
        <v/>
      </c>
      <c r="M2352" s="90" t="str">
        <f ca="1">IF(J2352="","",VALUE(LEFT(OFFSET($E$7,$H$13*($J2352-1),0),MAX(ISNUMBER(VALUE(MID(OFFSET($E$7,$H$13*($J2352-1),0),{1,2,3,4,5,6,7,8,9},1)))*{1,2,3,4,5,6,7,8,9}))))</f>
        <v/>
      </c>
      <c r="N2352" s="90" t="str">
        <f t="shared" ca="1" si="506"/>
        <v/>
      </c>
      <c r="O2352" s="91" t="str">
        <f t="shared" si="513"/>
        <v/>
      </c>
      <c r="P2352" s="91" t="str">
        <f t="shared" si="514"/>
        <v/>
      </c>
      <c r="Q2352" s="92" t="str">
        <f t="shared" si="509"/>
        <v/>
      </c>
      <c r="R2352" s="92" t="str">
        <f t="shared" si="515"/>
        <v/>
      </c>
      <c r="S2352" s="92" t="str">
        <f t="shared" si="516"/>
        <v/>
      </c>
      <c r="T2352" s="92" t="str">
        <f t="shared" si="517"/>
        <v/>
      </c>
      <c r="U2352" s="94" t="str">
        <f t="shared" si="510"/>
        <v/>
      </c>
      <c r="V2352" s="95" t="str">
        <f t="shared" si="511"/>
        <v/>
      </c>
      <c r="W2352" s="95" t="str">
        <f t="shared" si="518"/>
        <v/>
      </c>
      <c r="X2352" s="96" t="str">
        <f t="shared" si="519"/>
        <v/>
      </c>
    </row>
    <row r="2353" spans="1:24" ht="14.4" x14ac:dyDescent="0.3">
      <c r="A2353" s="13"/>
      <c r="B2353" s="13"/>
      <c r="C2353" s="13"/>
      <c r="D2353" s="10"/>
      <c r="E2353" s="66"/>
      <c r="J2353" s="88" t="str">
        <f t="shared" si="507"/>
        <v/>
      </c>
      <c r="K2353" s="89" t="str">
        <f t="shared" ca="1" si="508"/>
        <v/>
      </c>
      <c r="L2353" s="88" t="str">
        <f t="shared" si="512"/>
        <v/>
      </c>
      <c r="M2353" s="90" t="str">
        <f ca="1">IF(J2353="","",VALUE(LEFT(OFFSET($E$7,$H$13*($J2353-1),0),MAX(ISNUMBER(VALUE(MID(OFFSET($E$7,$H$13*($J2353-1),0),{1,2,3,4,5,6,7,8,9},1)))*{1,2,3,4,5,6,7,8,9}))))</f>
        <v/>
      </c>
      <c r="N2353" s="90" t="str">
        <f t="shared" ca="1" si="506"/>
        <v/>
      </c>
      <c r="O2353" s="91" t="str">
        <f t="shared" si="513"/>
        <v/>
      </c>
      <c r="P2353" s="91" t="str">
        <f t="shared" si="514"/>
        <v/>
      </c>
      <c r="Q2353" s="92" t="str">
        <f t="shared" si="509"/>
        <v/>
      </c>
      <c r="R2353" s="92" t="str">
        <f t="shared" si="515"/>
        <v/>
      </c>
      <c r="S2353" s="92" t="str">
        <f t="shared" si="516"/>
        <v/>
      </c>
      <c r="T2353" s="92" t="str">
        <f t="shared" si="517"/>
        <v/>
      </c>
      <c r="U2353" s="94" t="str">
        <f t="shared" si="510"/>
        <v/>
      </c>
      <c r="V2353" s="95" t="str">
        <f t="shared" si="511"/>
        <v/>
      </c>
      <c r="W2353" s="95" t="str">
        <f t="shared" si="518"/>
        <v/>
      </c>
      <c r="X2353" s="96" t="str">
        <f t="shared" si="519"/>
        <v/>
      </c>
    </row>
    <row r="2354" spans="1:24" ht="14.4" x14ac:dyDescent="0.3">
      <c r="A2354" s="13"/>
      <c r="B2354" s="13"/>
      <c r="C2354" s="13"/>
      <c r="D2354" s="10"/>
      <c r="E2354" s="66"/>
      <c r="J2354" s="88" t="str">
        <f t="shared" si="507"/>
        <v/>
      </c>
      <c r="K2354" s="89" t="str">
        <f t="shared" ca="1" si="508"/>
        <v/>
      </c>
      <c r="L2354" s="88" t="str">
        <f t="shared" si="512"/>
        <v/>
      </c>
      <c r="M2354" s="90" t="str">
        <f ca="1">IF(J2354="","",VALUE(LEFT(OFFSET($E$7,$H$13*($J2354-1),0),MAX(ISNUMBER(VALUE(MID(OFFSET($E$7,$H$13*($J2354-1),0),{1,2,3,4,5,6,7,8,9},1)))*{1,2,3,4,5,6,7,8,9}))))</f>
        <v/>
      </c>
      <c r="N2354" s="90" t="str">
        <f t="shared" ca="1" si="506"/>
        <v/>
      </c>
      <c r="O2354" s="91" t="str">
        <f t="shared" si="513"/>
        <v/>
      </c>
      <c r="P2354" s="91" t="str">
        <f t="shared" si="514"/>
        <v/>
      </c>
      <c r="Q2354" s="92" t="str">
        <f t="shared" si="509"/>
        <v/>
      </c>
      <c r="R2354" s="92" t="str">
        <f t="shared" si="515"/>
        <v/>
      </c>
      <c r="S2354" s="92" t="str">
        <f t="shared" si="516"/>
        <v/>
      </c>
      <c r="T2354" s="92" t="str">
        <f t="shared" si="517"/>
        <v/>
      </c>
      <c r="U2354" s="94" t="str">
        <f t="shared" si="510"/>
        <v/>
      </c>
      <c r="V2354" s="95" t="str">
        <f t="shared" si="511"/>
        <v/>
      </c>
      <c r="W2354" s="95" t="str">
        <f t="shared" si="518"/>
        <v/>
      </c>
      <c r="X2354" s="96" t="str">
        <f t="shared" si="519"/>
        <v/>
      </c>
    </row>
    <row r="2355" spans="1:24" ht="14.4" x14ac:dyDescent="0.3">
      <c r="A2355" s="13"/>
      <c r="B2355" s="13"/>
      <c r="C2355" s="13"/>
      <c r="D2355" s="10"/>
      <c r="E2355" s="66"/>
      <c r="J2355" s="88" t="str">
        <f t="shared" si="507"/>
        <v/>
      </c>
      <c r="K2355" s="89" t="str">
        <f t="shared" ca="1" si="508"/>
        <v/>
      </c>
      <c r="L2355" s="88" t="str">
        <f t="shared" si="512"/>
        <v/>
      </c>
      <c r="M2355" s="90" t="str">
        <f ca="1">IF(J2355="","",VALUE(LEFT(OFFSET($E$7,$H$13*($J2355-1),0),MAX(ISNUMBER(VALUE(MID(OFFSET($E$7,$H$13*($J2355-1),0),{1,2,3,4,5,6,7,8,9},1)))*{1,2,3,4,5,6,7,8,9}))))</f>
        <v/>
      </c>
      <c r="N2355" s="90" t="str">
        <f t="shared" ca="1" si="506"/>
        <v/>
      </c>
      <c r="O2355" s="91" t="str">
        <f t="shared" si="513"/>
        <v/>
      </c>
      <c r="P2355" s="91" t="str">
        <f t="shared" si="514"/>
        <v/>
      </c>
      <c r="Q2355" s="92" t="str">
        <f t="shared" si="509"/>
        <v/>
      </c>
      <c r="R2355" s="92" t="str">
        <f t="shared" si="515"/>
        <v/>
      </c>
      <c r="S2355" s="92" t="str">
        <f t="shared" si="516"/>
        <v/>
      </c>
      <c r="T2355" s="92" t="str">
        <f t="shared" si="517"/>
        <v/>
      </c>
      <c r="U2355" s="94" t="str">
        <f t="shared" si="510"/>
        <v/>
      </c>
      <c r="V2355" s="95" t="str">
        <f t="shared" si="511"/>
        <v/>
      </c>
      <c r="W2355" s="95" t="str">
        <f t="shared" si="518"/>
        <v/>
      </c>
      <c r="X2355" s="96" t="str">
        <f t="shared" si="519"/>
        <v/>
      </c>
    </row>
    <row r="2356" spans="1:24" ht="14.4" x14ac:dyDescent="0.3">
      <c r="A2356" s="13"/>
      <c r="B2356" s="13"/>
      <c r="C2356" s="13"/>
      <c r="D2356" s="10"/>
      <c r="E2356" s="66"/>
      <c r="J2356" s="88" t="str">
        <f t="shared" si="507"/>
        <v/>
      </c>
      <c r="K2356" s="89" t="str">
        <f t="shared" ca="1" si="508"/>
        <v/>
      </c>
      <c r="L2356" s="88" t="str">
        <f t="shared" si="512"/>
        <v/>
      </c>
      <c r="M2356" s="90" t="str">
        <f ca="1">IF(J2356="","",VALUE(LEFT(OFFSET($E$7,$H$13*($J2356-1),0),MAX(ISNUMBER(VALUE(MID(OFFSET($E$7,$H$13*($J2356-1),0),{1,2,3,4,5,6,7,8,9},1)))*{1,2,3,4,5,6,7,8,9}))))</f>
        <v/>
      </c>
      <c r="N2356" s="90" t="str">
        <f t="shared" ca="1" si="506"/>
        <v/>
      </c>
      <c r="O2356" s="91" t="str">
        <f t="shared" si="513"/>
        <v/>
      </c>
      <c r="P2356" s="91" t="str">
        <f t="shared" si="514"/>
        <v/>
      </c>
      <c r="Q2356" s="92" t="str">
        <f t="shared" si="509"/>
        <v/>
      </c>
      <c r="R2356" s="92" t="str">
        <f t="shared" si="515"/>
        <v/>
      </c>
      <c r="S2356" s="92" t="str">
        <f t="shared" si="516"/>
        <v/>
      </c>
      <c r="T2356" s="92" t="str">
        <f t="shared" si="517"/>
        <v/>
      </c>
      <c r="U2356" s="94" t="str">
        <f t="shared" si="510"/>
        <v/>
      </c>
      <c r="V2356" s="95" t="str">
        <f t="shared" si="511"/>
        <v/>
      </c>
      <c r="W2356" s="95" t="str">
        <f t="shared" si="518"/>
        <v/>
      </c>
      <c r="X2356" s="96" t="str">
        <f t="shared" si="519"/>
        <v/>
      </c>
    </row>
    <row r="2357" spans="1:24" ht="14.4" x14ac:dyDescent="0.3">
      <c r="A2357" s="13"/>
      <c r="B2357" s="13"/>
      <c r="C2357" s="13"/>
      <c r="D2357" s="10"/>
      <c r="E2357" s="66"/>
      <c r="J2357" s="88" t="str">
        <f t="shared" si="507"/>
        <v/>
      </c>
      <c r="K2357" s="89" t="str">
        <f t="shared" ca="1" si="508"/>
        <v/>
      </c>
      <c r="L2357" s="88" t="str">
        <f t="shared" si="512"/>
        <v/>
      </c>
      <c r="M2357" s="90" t="str">
        <f ca="1">IF(J2357="","",VALUE(LEFT(OFFSET($E$7,$H$13*($J2357-1),0),MAX(ISNUMBER(VALUE(MID(OFFSET($E$7,$H$13*($J2357-1),0),{1,2,3,4,5,6,7,8,9},1)))*{1,2,3,4,5,6,7,8,9}))))</f>
        <v/>
      </c>
      <c r="N2357" s="90" t="str">
        <f t="shared" ca="1" si="506"/>
        <v/>
      </c>
      <c r="O2357" s="91" t="str">
        <f t="shared" si="513"/>
        <v/>
      </c>
      <c r="P2357" s="91" t="str">
        <f t="shared" si="514"/>
        <v/>
      </c>
      <c r="Q2357" s="92" t="str">
        <f t="shared" si="509"/>
        <v/>
      </c>
      <c r="R2357" s="92" t="str">
        <f t="shared" si="515"/>
        <v/>
      </c>
      <c r="S2357" s="92" t="str">
        <f t="shared" si="516"/>
        <v/>
      </c>
      <c r="T2357" s="92" t="str">
        <f t="shared" si="517"/>
        <v/>
      </c>
      <c r="U2357" s="94" t="str">
        <f t="shared" si="510"/>
        <v/>
      </c>
      <c r="V2357" s="95" t="str">
        <f t="shared" si="511"/>
        <v/>
      </c>
      <c r="W2357" s="95" t="str">
        <f t="shared" si="518"/>
        <v/>
      </c>
      <c r="X2357" s="96" t="str">
        <f t="shared" si="519"/>
        <v/>
      </c>
    </row>
    <row r="2358" spans="1:24" ht="14.4" x14ac:dyDescent="0.3">
      <c r="A2358" s="13"/>
      <c r="B2358" s="13"/>
      <c r="C2358" s="13"/>
      <c r="D2358" s="10"/>
      <c r="E2358" s="66"/>
      <c r="J2358" s="88" t="str">
        <f t="shared" si="507"/>
        <v/>
      </c>
      <c r="K2358" s="89" t="str">
        <f t="shared" ca="1" si="508"/>
        <v/>
      </c>
      <c r="L2358" s="88" t="str">
        <f t="shared" si="512"/>
        <v/>
      </c>
      <c r="M2358" s="90" t="str">
        <f ca="1">IF(J2358="","",VALUE(LEFT(OFFSET($E$7,$H$13*($J2358-1),0),MAX(ISNUMBER(VALUE(MID(OFFSET($E$7,$H$13*($J2358-1),0),{1,2,3,4,5,6,7,8,9},1)))*{1,2,3,4,5,6,7,8,9}))))</f>
        <v/>
      </c>
      <c r="N2358" s="90" t="str">
        <f t="shared" ca="1" si="506"/>
        <v/>
      </c>
      <c r="O2358" s="91" t="str">
        <f t="shared" si="513"/>
        <v/>
      </c>
      <c r="P2358" s="91" t="str">
        <f t="shared" si="514"/>
        <v/>
      </c>
      <c r="Q2358" s="92" t="str">
        <f t="shared" si="509"/>
        <v/>
      </c>
      <c r="R2358" s="92" t="str">
        <f t="shared" si="515"/>
        <v/>
      </c>
      <c r="S2358" s="92" t="str">
        <f t="shared" si="516"/>
        <v/>
      </c>
      <c r="T2358" s="92" t="str">
        <f t="shared" si="517"/>
        <v/>
      </c>
      <c r="U2358" s="94" t="str">
        <f t="shared" si="510"/>
        <v/>
      </c>
      <c r="V2358" s="95" t="str">
        <f t="shared" si="511"/>
        <v/>
      </c>
      <c r="W2358" s="95" t="str">
        <f t="shared" si="518"/>
        <v/>
      </c>
      <c r="X2358" s="96" t="str">
        <f t="shared" si="519"/>
        <v/>
      </c>
    </row>
    <row r="2359" spans="1:24" ht="14.4" x14ac:dyDescent="0.3">
      <c r="A2359" s="13"/>
      <c r="B2359" s="13"/>
      <c r="C2359" s="13"/>
      <c r="D2359" s="10"/>
      <c r="E2359" s="66"/>
      <c r="J2359" s="88" t="str">
        <f t="shared" si="507"/>
        <v/>
      </c>
      <c r="K2359" s="89" t="str">
        <f t="shared" ca="1" si="508"/>
        <v/>
      </c>
      <c r="L2359" s="88" t="str">
        <f t="shared" si="512"/>
        <v/>
      </c>
      <c r="M2359" s="90" t="str">
        <f ca="1">IF(J2359="","",VALUE(LEFT(OFFSET($E$7,$H$13*($J2359-1),0),MAX(ISNUMBER(VALUE(MID(OFFSET($E$7,$H$13*($J2359-1),0),{1,2,3,4,5,6,7,8,9},1)))*{1,2,3,4,5,6,7,8,9}))))</f>
        <v/>
      </c>
      <c r="N2359" s="90" t="str">
        <f t="shared" ca="1" si="506"/>
        <v/>
      </c>
      <c r="O2359" s="91" t="str">
        <f t="shared" si="513"/>
        <v/>
      </c>
      <c r="P2359" s="91" t="str">
        <f t="shared" si="514"/>
        <v/>
      </c>
      <c r="Q2359" s="92" t="str">
        <f t="shared" si="509"/>
        <v/>
      </c>
      <c r="R2359" s="92" t="str">
        <f t="shared" si="515"/>
        <v/>
      </c>
      <c r="S2359" s="92" t="str">
        <f t="shared" si="516"/>
        <v/>
      </c>
      <c r="T2359" s="92" t="str">
        <f t="shared" si="517"/>
        <v/>
      </c>
      <c r="U2359" s="94" t="str">
        <f t="shared" si="510"/>
        <v/>
      </c>
      <c r="V2359" s="95" t="str">
        <f t="shared" si="511"/>
        <v/>
      </c>
      <c r="W2359" s="95" t="str">
        <f t="shared" si="518"/>
        <v/>
      </c>
      <c r="X2359" s="96" t="str">
        <f t="shared" si="519"/>
        <v/>
      </c>
    </row>
    <row r="2360" spans="1:24" ht="14.4" x14ac:dyDescent="0.3">
      <c r="A2360" s="13"/>
      <c r="B2360" s="13"/>
      <c r="C2360" s="13"/>
      <c r="D2360" s="10"/>
      <c r="E2360" s="66"/>
      <c r="J2360" s="88" t="str">
        <f t="shared" si="507"/>
        <v/>
      </c>
      <c r="K2360" s="89" t="str">
        <f t="shared" ca="1" si="508"/>
        <v/>
      </c>
      <c r="L2360" s="88" t="str">
        <f t="shared" si="512"/>
        <v/>
      </c>
      <c r="M2360" s="90" t="str">
        <f ca="1">IF(J2360="","",VALUE(LEFT(OFFSET($E$7,$H$13*($J2360-1),0),MAX(ISNUMBER(VALUE(MID(OFFSET($E$7,$H$13*($J2360-1),0),{1,2,3,4,5,6,7,8,9},1)))*{1,2,3,4,5,6,7,8,9}))))</f>
        <v/>
      </c>
      <c r="N2360" s="90" t="str">
        <f t="shared" ca="1" si="506"/>
        <v/>
      </c>
      <c r="O2360" s="91" t="str">
        <f t="shared" si="513"/>
        <v/>
      </c>
      <c r="P2360" s="91" t="str">
        <f t="shared" si="514"/>
        <v/>
      </c>
      <c r="Q2360" s="92" t="str">
        <f t="shared" si="509"/>
        <v/>
      </c>
      <c r="R2360" s="92" t="str">
        <f t="shared" si="515"/>
        <v/>
      </c>
      <c r="S2360" s="92" t="str">
        <f t="shared" si="516"/>
        <v/>
      </c>
      <c r="T2360" s="92" t="str">
        <f t="shared" si="517"/>
        <v/>
      </c>
      <c r="U2360" s="94" t="str">
        <f t="shared" si="510"/>
        <v/>
      </c>
      <c r="V2360" s="95" t="str">
        <f t="shared" si="511"/>
        <v/>
      </c>
      <c r="W2360" s="95" t="str">
        <f t="shared" si="518"/>
        <v/>
      </c>
      <c r="X2360" s="96" t="str">
        <f t="shared" si="519"/>
        <v/>
      </c>
    </row>
    <row r="2361" spans="1:24" ht="14.4" x14ac:dyDescent="0.3">
      <c r="A2361" s="13"/>
      <c r="B2361" s="13"/>
      <c r="C2361" s="13"/>
      <c r="D2361" s="10"/>
      <c r="E2361" s="66"/>
      <c r="J2361" s="88" t="str">
        <f t="shared" si="507"/>
        <v/>
      </c>
      <c r="K2361" s="89" t="str">
        <f t="shared" ca="1" si="508"/>
        <v/>
      </c>
      <c r="L2361" s="88" t="str">
        <f t="shared" si="512"/>
        <v/>
      </c>
      <c r="M2361" s="90" t="str">
        <f ca="1">IF(J2361="","",VALUE(LEFT(OFFSET($E$7,$H$13*($J2361-1),0),MAX(ISNUMBER(VALUE(MID(OFFSET($E$7,$H$13*($J2361-1),0),{1,2,3,4,5,6,7,8,9},1)))*{1,2,3,4,5,6,7,8,9}))))</f>
        <v/>
      </c>
      <c r="N2361" s="90" t="str">
        <f t="shared" ca="1" si="506"/>
        <v/>
      </c>
      <c r="O2361" s="91" t="str">
        <f t="shared" si="513"/>
        <v/>
      </c>
      <c r="P2361" s="91" t="str">
        <f t="shared" si="514"/>
        <v/>
      </c>
      <c r="Q2361" s="92" t="str">
        <f t="shared" si="509"/>
        <v/>
      </c>
      <c r="R2361" s="92" t="str">
        <f t="shared" si="515"/>
        <v/>
      </c>
      <c r="S2361" s="92" t="str">
        <f t="shared" si="516"/>
        <v/>
      </c>
      <c r="T2361" s="92" t="str">
        <f t="shared" si="517"/>
        <v/>
      </c>
      <c r="U2361" s="94" t="str">
        <f t="shared" si="510"/>
        <v/>
      </c>
      <c r="V2361" s="95" t="str">
        <f t="shared" si="511"/>
        <v/>
      </c>
      <c r="W2361" s="95" t="str">
        <f t="shared" si="518"/>
        <v/>
      </c>
      <c r="X2361" s="96" t="str">
        <f t="shared" si="519"/>
        <v/>
      </c>
    </row>
    <row r="2362" spans="1:24" ht="14.4" x14ac:dyDescent="0.3">
      <c r="A2362" s="13"/>
      <c r="B2362" s="13"/>
      <c r="C2362" s="13"/>
      <c r="D2362" s="10"/>
      <c r="E2362" s="66"/>
      <c r="J2362" s="88" t="str">
        <f t="shared" si="507"/>
        <v/>
      </c>
      <c r="K2362" s="89" t="str">
        <f t="shared" ca="1" si="508"/>
        <v/>
      </c>
      <c r="L2362" s="88" t="str">
        <f t="shared" si="512"/>
        <v/>
      </c>
      <c r="M2362" s="90" t="str">
        <f ca="1">IF(J2362="","",VALUE(LEFT(OFFSET($E$7,$H$13*($J2362-1),0),MAX(ISNUMBER(VALUE(MID(OFFSET($E$7,$H$13*($J2362-1),0),{1,2,3,4,5,6,7,8,9},1)))*{1,2,3,4,5,6,7,8,9}))))</f>
        <v/>
      </c>
      <c r="N2362" s="90" t="str">
        <f t="shared" ca="1" si="506"/>
        <v/>
      </c>
      <c r="O2362" s="91" t="str">
        <f t="shared" si="513"/>
        <v/>
      </c>
      <c r="P2362" s="91" t="str">
        <f t="shared" si="514"/>
        <v/>
      </c>
      <c r="Q2362" s="92" t="str">
        <f t="shared" si="509"/>
        <v/>
      </c>
      <c r="R2362" s="92" t="str">
        <f t="shared" si="515"/>
        <v/>
      </c>
      <c r="S2362" s="92" t="str">
        <f t="shared" si="516"/>
        <v/>
      </c>
      <c r="T2362" s="92" t="str">
        <f t="shared" si="517"/>
        <v/>
      </c>
      <c r="U2362" s="94" t="str">
        <f t="shared" si="510"/>
        <v/>
      </c>
      <c r="V2362" s="95" t="str">
        <f t="shared" si="511"/>
        <v/>
      </c>
      <c r="W2362" s="95" t="str">
        <f t="shared" si="518"/>
        <v/>
      </c>
      <c r="X2362" s="96" t="str">
        <f t="shared" si="519"/>
        <v/>
      </c>
    </row>
    <row r="2363" spans="1:24" ht="14.4" x14ac:dyDescent="0.3">
      <c r="A2363" s="13"/>
      <c r="B2363" s="13"/>
      <c r="C2363" s="13"/>
      <c r="D2363" s="10"/>
      <c r="E2363" s="66"/>
      <c r="J2363" s="88" t="str">
        <f t="shared" si="507"/>
        <v/>
      </c>
      <c r="K2363" s="89" t="str">
        <f t="shared" ca="1" si="508"/>
        <v/>
      </c>
      <c r="L2363" s="88" t="str">
        <f t="shared" si="512"/>
        <v/>
      </c>
      <c r="M2363" s="90" t="str">
        <f ca="1">IF(J2363="","",VALUE(LEFT(OFFSET($E$7,$H$13*($J2363-1),0),MAX(ISNUMBER(VALUE(MID(OFFSET($E$7,$H$13*($J2363-1),0),{1,2,3,4,5,6,7,8,9},1)))*{1,2,3,4,5,6,7,8,9}))))</f>
        <v/>
      </c>
      <c r="N2363" s="90" t="str">
        <f t="shared" ca="1" si="506"/>
        <v/>
      </c>
      <c r="O2363" s="91" t="str">
        <f t="shared" si="513"/>
        <v/>
      </c>
      <c r="P2363" s="91" t="str">
        <f t="shared" si="514"/>
        <v/>
      </c>
      <c r="Q2363" s="92" t="str">
        <f t="shared" si="509"/>
        <v/>
      </c>
      <c r="R2363" s="92" t="str">
        <f t="shared" si="515"/>
        <v/>
      </c>
      <c r="S2363" s="92" t="str">
        <f t="shared" si="516"/>
        <v/>
      </c>
      <c r="T2363" s="92" t="str">
        <f t="shared" si="517"/>
        <v/>
      </c>
      <c r="U2363" s="94" t="str">
        <f t="shared" si="510"/>
        <v/>
      </c>
      <c r="V2363" s="95" t="str">
        <f t="shared" si="511"/>
        <v/>
      </c>
      <c r="W2363" s="95" t="str">
        <f t="shared" si="518"/>
        <v/>
      </c>
      <c r="X2363" s="96" t="str">
        <f t="shared" si="519"/>
        <v/>
      </c>
    </row>
    <row r="2364" spans="1:24" ht="14.4" x14ac:dyDescent="0.3">
      <c r="A2364" s="13"/>
      <c r="B2364" s="13"/>
      <c r="C2364" s="13"/>
      <c r="D2364" s="10"/>
      <c r="E2364" s="66"/>
      <c r="J2364" s="88" t="str">
        <f t="shared" si="507"/>
        <v/>
      </c>
      <c r="K2364" s="89" t="str">
        <f t="shared" ca="1" si="508"/>
        <v/>
      </c>
      <c r="L2364" s="88" t="str">
        <f t="shared" si="512"/>
        <v/>
      </c>
      <c r="M2364" s="90" t="str">
        <f ca="1">IF(J2364="","",VALUE(LEFT(OFFSET($E$7,$H$13*($J2364-1),0),MAX(ISNUMBER(VALUE(MID(OFFSET($E$7,$H$13*($J2364-1),0),{1,2,3,4,5,6,7,8,9},1)))*{1,2,3,4,5,6,7,8,9}))))</f>
        <v/>
      </c>
      <c r="N2364" s="90" t="str">
        <f t="shared" ca="1" si="506"/>
        <v/>
      </c>
      <c r="O2364" s="91" t="str">
        <f t="shared" si="513"/>
        <v/>
      </c>
      <c r="P2364" s="91" t="str">
        <f t="shared" si="514"/>
        <v/>
      </c>
      <c r="Q2364" s="92" t="str">
        <f t="shared" si="509"/>
        <v/>
      </c>
      <c r="R2364" s="92" t="str">
        <f t="shared" si="515"/>
        <v/>
      </c>
      <c r="S2364" s="92" t="str">
        <f t="shared" si="516"/>
        <v/>
      </c>
      <c r="T2364" s="92" t="str">
        <f t="shared" si="517"/>
        <v/>
      </c>
      <c r="U2364" s="94" t="str">
        <f t="shared" si="510"/>
        <v/>
      </c>
      <c r="V2364" s="95" t="str">
        <f t="shared" si="511"/>
        <v/>
      </c>
      <c r="W2364" s="95" t="str">
        <f t="shared" si="518"/>
        <v/>
      </c>
      <c r="X2364" s="96" t="str">
        <f t="shared" si="519"/>
        <v/>
      </c>
    </row>
    <row r="2365" spans="1:24" ht="14.4" x14ac:dyDescent="0.3">
      <c r="A2365" s="13"/>
      <c r="B2365" s="13"/>
      <c r="C2365" s="13"/>
      <c r="D2365" s="10"/>
      <c r="E2365" s="66"/>
      <c r="J2365" s="88" t="str">
        <f t="shared" si="507"/>
        <v/>
      </c>
      <c r="K2365" s="89" t="str">
        <f t="shared" ca="1" si="508"/>
        <v/>
      </c>
      <c r="L2365" s="88" t="str">
        <f t="shared" si="512"/>
        <v/>
      </c>
      <c r="M2365" s="90" t="str">
        <f ca="1">IF(J2365="","",VALUE(LEFT(OFFSET($E$7,$H$13*($J2365-1),0),MAX(ISNUMBER(VALUE(MID(OFFSET($E$7,$H$13*($J2365-1),0),{1,2,3,4,5,6,7,8,9},1)))*{1,2,3,4,5,6,7,8,9}))))</f>
        <v/>
      </c>
      <c r="N2365" s="90" t="str">
        <f t="shared" ca="1" si="506"/>
        <v/>
      </c>
      <c r="O2365" s="91" t="str">
        <f t="shared" si="513"/>
        <v/>
      </c>
      <c r="P2365" s="91" t="str">
        <f t="shared" si="514"/>
        <v/>
      </c>
      <c r="Q2365" s="92" t="str">
        <f t="shared" si="509"/>
        <v/>
      </c>
      <c r="R2365" s="92" t="str">
        <f t="shared" si="515"/>
        <v/>
      </c>
      <c r="S2365" s="92" t="str">
        <f t="shared" si="516"/>
        <v/>
      </c>
      <c r="T2365" s="92" t="str">
        <f t="shared" si="517"/>
        <v/>
      </c>
      <c r="U2365" s="94" t="str">
        <f t="shared" si="510"/>
        <v/>
      </c>
      <c r="V2365" s="95" t="str">
        <f t="shared" si="511"/>
        <v/>
      </c>
      <c r="W2365" s="95" t="str">
        <f t="shared" si="518"/>
        <v/>
      </c>
      <c r="X2365" s="96" t="str">
        <f t="shared" si="519"/>
        <v/>
      </c>
    </row>
    <row r="2366" spans="1:24" ht="14.4" x14ac:dyDescent="0.3">
      <c r="A2366" s="13"/>
      <c r="B2366" s="13"/>
      <c r="C2366" s="13"/>
      <c r="D2366" s="10"/>
      <c r="E2366" s="66"/>
      <c r="J2366" s="88" t="str">
        <f t="shared" si="507"/>
        <v/>
      </c>
      <c r="K2366" s="89" t="str">
        <f t="shared" ca="1" si="508"/>
        <v/>
      </c>
      <c r="L2366" s="88" t="str">
        <f t="shared" si="512"/>
        <v/>
      </c>
      <c r="M2366" s="90" t="str">
        <f ca="1">IF(J2366="","",VALUE(LEFT(OFFSET($E$7,$H$13*($J2366-1),0),MAX(ISNUMBER(VALUE(MID(OFFSET($E$7,$H$13*($J2366-1),0),{1,2,3,4,5,6,7,8,9},1)))*{1,2,3,4,5,6,7,8,9}))))</f>
        <v/>
      </c>
      <c r="N2366" s="90" t="str">
        <f t="shared" ca="1" si="506"/>
        <v/>
      </c>
      <c r="O2366" s="91" t="str">
        <f t="shared" si="513"/>
        <v/>
      </c>
      <c r="P2366" s="91" t="str">
        <f t="shared" si="514"/>
        <v/>
      </c>
      <c r="Q2366" s="92" t="str">
        <f t="shared" si="509"/>
        <v/>
      </c>
      <c r="R2366" s="92" t="str">
        <f t="shared" si="515"/>
        <v/>
      </c>
      <c r="S2366" s="92" t="str">
        <f t="shared" si="516"/>
        <v/>
      </c>
      <c r="T2366" s="92" t="str">
        <f t="shared" si="517"/>
        <v/>
      </c>
      <c r="U2366" s="94" t="str">
        <f t="shared" si="510"/>
        <v/>
      </c>
      <c r="V2366" s="95" t="str">
        <f t="shared" si="511"/>
        <v/>
      </c>
      <c r="W2366" s="95" t="str">
        <f t="shared" si="518"/>
        <v/>
      </c>
      <c r="X2366" s="96" t="str">
        <f t="shared" si="519"/>
        <v/>
      </c>
    </row>
    <row r="2367" spans="1:24" ht="14.4" x14ac:dyDescent="0.3">
      <c r="A2367" s="13"/>
      <c r="B2367" s="13"/>
      <c r="C2367" s="13"/>
      <c r="D2367" s="10"/>
      <c r="E2367" s="66"/>
      <c r="J2367" s="88" t="str">
        <f t="shared" si="507"/>
        <v/>
      </c>
      <c r="K2367" s="89" t="str">
        <f t="shared" ca="1" si="508"/>
        <v/>
      </c>
      <c r="L2367" s="88" t="str">
        <f t="shared" si="512"/>
        <v/>
      </c>
      <c r="M2367" s="90" t="str">
        <f ca="1">IF(J2367="","",VALUE(LEFT(OFFSET($E$7,$H$13*($J2367-1),0),MAX(ISNUMBER(VALUE(MID(OFFSET($E$7,$H$13*($J2367-1),0),{1,2,3,4,5,6,7,8,9},1)))*{1,2,3,4,5,6,7,8,9}))))</f>
        <v/>
      </c>
      <c r="N2367" s="90" t="str">
        <f t="shared" ca="1" si="506"/>
        <v/>
      </c>
      <c r="O2367" s="91" t="str">
        <f t="shared" si="513"/>
        <v/>
      </c>
      <c r="P2367" s="91" t="str">
        <f t="shared" si="514"/>
        <v/>
      </c>
      <c r="Q2367" s="92" t="str">
        <f t="shared" si="509"/>
        <v/>
      </c>
      <c r="R2367" s="92" t="str">
        <f t="shared" si="515"/>
        <v/>
      </c>
      <c r="S2367" s="92" t="str">
        <f t="shared" si="516"/>
        <v/>
      </c>
      <c r="T2367" s="92" t="str">
        <f t="shared" si="517"/>
        <v/>
      </c>
      <c r="U2367" s="94" t="str">
        <f t="shared" si="510"/>
        <v/>
      </c>
      <c r="V2367" s="95" t="str">
        <f t="shared" si="511"/>
        <v/>
      </c>
      <c r="W2367" s="95" t="str">
        <f t="shared" si="518"/>
        <v/>
      </c>
      <c r="X2367" s="96" t="str">
        <f t="shared" si="519"/>
        <v/>
      </c>
    </row>
    <row r="2368" spans="1:24" ht="14.4" x14ac:dyDescent="0.3">
      <c r="A2368" s="13"/>
      <c r="B2368" s="13"/>
      <c r="C2368" s="13"/>
      <c r="D2368" s="10"/>
      <c r="E2368" s="66"/>
      <c r="J2368" s="88" t="str">
        <f t="shared" si="507"/>
        <v/>
      </c>
      <c r="K2368" s="89" t="str">
        <f t="shared" ca="1" si="508"/>
        <v/>
      </c>
      <c r="L2368" s="88" t="str">
        <f t="shared" si="512"/>
        <v/>
      </c>
      <c r="M2368" s="90" t="str">
        <f ca="1">IF(J2368="","",VALUE(LEFT(OFFSET($E$7,$H$13*($J2368-1),0),MAX(ISNUMBER(VALUE(MID(OFFSET($E$7,$H$13*($J2368-1),0),{1,2,3,4,5,6,7,8,9},1)))*{1,2,3,4,5,6,7,8,9}))))</f>
        <v/>
      </c>
      <c r="N2368" s="90" t="str">
        <f t="shared" ca="1" si="506"/>
        <v/>
      </c>
      <c r="O2368" s="91" t="str">
        <f t="shared" si="513"/>
        <v/>
      </c>
      <c r="P2368" s="91" t="str">
        <f t="shared" si="514"/>
        <v/>
      </c>
      <c r="Q2368" s="92" t="str">
        <f t="shared" si="509"/>
        <v/>
      </c>
      <c r="R2368" s="92" t="str">
        <f t="shared" si="515"/>
        <v/>
      </c>
      <c r="S2368" s="92" t="str">
        <f t="shared" si="516"/>
        <v/>
      </c>
      <c r="T2368" s="92" t="str">
        <f t="shared" si="517"/>
        <v/>
      </c>
      <c r="U2368" s="94" t="str">
        <f t="shared" si="510"/>
        <v/>
      </c>
      <c r="V2368" s="95" t="str">
        <f t="shared" si="511"/>
        <v/>
      </c>
      <c r="W2368" s="95" t="str">
        <f t="shared" si="518"/>
        <v/>
      </c>
      <c r="X2368" s="96" t="str">
        <f t="shared" si="519"/>
        <v/>
      </c>
    </row>
    <row r="2369" spans="1:24" ht="14.4" x14ac:dyDescent="0.3">
      <c r="A2369" s="13"/>
      <c r="B2369" s="13"/>
      <c r="C2369" s="13"/>
      <c r="D2369" s="10"/>
      <c r="E2369" s="66"/>
      <c r="J2369" s="88" t="str">
        <f t="shared" si="507"/>
        <v/>
      </c>
      <c r="K2369" s="89" t="str">
        <f t="shared" ca="1" si="508"/>
        <v/>
      </c>
      <c r="L2369" s="88" t="str">
        <f t="shared" si="512"/>
        <v/>
      </c>
      <c r="M2369" s="90" t="str">
        <f ca="1">IF(J2369="","",VALUE(LEFT(OFFSET($E$7,$H$13*($J2369-1),0),MAX(ISNUMBER(VALUE(MID(OFFSET($E$7,$H$13*($J2369-1),0),{1,2,3,4,5,6,7,8,9},1)))*{1,2,3,4,5,6,7,8,9}))))</f>
        <v/>
      </c>
      <c r="N2369" s="90" t="str">
        <f t="shared" ca="1" si="506"/>
        <v/>
      </c>
      <c r="O2369" s="91" t="str">
        <f t="shared" si="513"/>
        <v/>
      </c>
      <c r="P2369" s="91" t="str">
        <f t="shared" si="514"/>
        <v/>
      </c>
      <c r="Q2369" s="92" t="str">
        <f t="shared" si="509"/>
        <v/>
      </c>
      <c r="R2369" s="92" t="str">
        <f t="shared" si="515"/>
        <v/>
      </c>
      <c r="S2369" s="92" t="str">
        <f t="shared" si="516"/>
        <v/>
      </c>
      <c r="T2369" s="92" t="str">
        <f t="shared" si="517"/>
        <v/>
      </c>
      <c r="U2369" s="94" t="str">
        <f t="shared" si="510"/>
        <v/>
      </c>
      <c r="V2369" s="95" t="str">
        <f t="shared" si="511"/>
        <v/>
      </c>
      <c r="W2369" s="95" t="str">
        <f t="shared" si="518"/>
        <v/>
      </c>
      <c r="X2369" s="96" t="str">
        <f t="shared" si="519"/>
        <v/>
      </c>
    </row>
    <row r="2370" spans="1:24" ht="14.4" x14ac:dyDescent="0.3">
      <c r="A2370" s="13"/>
      <c r="B2370" s="13"/>
      <c r="C2370" s="13"/>
      <c r="D2370" s="10"/>
      <c r="E2370" s="66"/>
      <c r="J2370" s="88" t="str">
        <f t="shared" si="507"/>
        <v/>
      </c>
      <c r="K2370" s="89" t="str">
        <f t="shared" ca="1" si="508"/>
        <v/>
      </c>
      <c r="L2370" s="88" t="str">
        <f t="shared" si="512"/>
        <v/>
      </c>
      <c r="M2370" s="90" t="str">
        <f ca="1">IF(J2370="","",VALUE(LEFT(OFFSET($E$7,$H$13*($J2370-1),0),MAX(ISNUMBER(VALUE(MID(OFFSET($E$7,$H$13*($J2370-1),0),{1,2,3,4,5,6,7,8,9},1)))*{1,2,3,4,5,6,7,8,9}))))</f>
        <v/>
      </c>
      <c r="N2370" s="90" t="str">
        <f t="shared" ca="1" si="506"/>
        <v/>
      </c>
      <c r="O2370" s="91" t="str">
        <f t="shared" si="513"/>
        <v/>
      </c>
      <c r="P2370" s="91" t="str">
        <f t="shared" si="514"/>
        <v/>
      </c>
      <c r="Q2370" s="92" t="str">
        <f t="shared" si="509"/>
        <v/>
      </c>
      <c r="R2370" s="92" t="str">
        <f t="shared" si="515"/>
        <v/>
      </c>
      <c r="S2370" s="92" t="str">
        <f t="shared" si="516"/>
        <v/>
      </c>
      <c r="T2370" s="92" t="str">
        <f t="shared" si="517"/>
        <v/>
      </c>
      <c r="U2370" s="94" t="str">
        <f t="shared" si="510"/>
        <v/>
      </c>
      <c r="V2370" s="95" t="str">
        <f t="shared" si="511"/>
        <v/>
      </c>
      <c r="W2370" s="95" t="str">
        <f t="shared" si="518"/>
        <v/>
      </c>
      <c r="X2370" s="96" t="str">
        <f t="shared" si="519"/>
        <v/>
      </c>
    </row>
    <row r="2371" spans="1:24" ht="14.4" x14ac:dyDescent="0.3">
      <c r="A2371" s="13"/>
      <c r="B2371" s="13"/>
      <c r="C2371" s="13"/>
      <c r="D2371" s="10"/>
      <c r="E2371" s="66"/>
      <c r="J2371" s="88" t="str">
        <f t="shared" si="507"/>
        <v/>
      </c>
      <c r="K2371" s="89" t="str">
        <f t="shared" ca="1" si="508"/>
        <v/>
      </c>
      <c r="L2371" s="88" t="str">
        <f t="shared" si="512"/>
        <v/>
      </c>
      <c r="M2371" s="90" t="str">
        <f ca="1">IF(J2371="","",VALUE(LEFT(OFFSET($E$7,$H$13*($J2371-1),0),MAX(ISNUMBER(VALUE(MID(OFFSET($E$7,$H$13*($J2371-1),0),{1,2,3,4,5,6,7,8,9},1)))*{1,2,3,4,5,6,7,8,9}))))</f>
        <v/>
      </c>
      <c r="N2371" s="90" t="str">
        <f t="shared" ca="1" si="506"/>
        <v/>
      </c>
      <c r="O2371" s="91" t="str">
        <f t="shared" si="513"/>
        <v/>
      </c>
      <c r="P2371" s="91" t="str">
        <f t="shared" si="514"/>
        <v/>
      </c>
      <c r="Q2371" s="92" t="str">
        <f t="shared" si="509"/>
        <v/>
      </c>
      <c r="R2371" s="92" t="str">
        <f t="shared" si="515"/>
        <v/>
      </c>
      <c r="S2371" s="92" t="str">
        <f t="shared" si="516"/>
        <v/>
      </c>
      <c r="T2371" s="92" t="str">
        <f t="shared" si="517"/>
        <v/>
      </c>
      <c r="U2371" s="94" t="str">
        <f t="shared" si="510"/>
        <v/>
      </c>
      <c r="V2371" s="95" t="str">
        <f t="shared" si="511"/>
        <v/>
      </c>
      <c r="W2371" s="95" t="str">
        <f t="shared" si="518"/>
        <v/>
      </c>
      <c r="X2371" s="96" t="str">
        <f t="shared" si="519"/>
        <v/>
      </c>
    </row>
    <row r="2372" spans="1:24" ht="14.4" x14ac:dyDescent="0.3">
      <c r="A2372" s="13"/>
      <c r="B2372" s="13"/>
      <c r="C2372" s="13"/>
      <c r="D2372" s="10"/>
      <c r="E2372" s="66"/>
      <c r="J2372" s="88" t="str">
        <f t="shared" si="507"/>
        <v/>
      </c>
      <c r="K2372" s="89" t="str">
        <f t="shared" ca="1" si="508"/>
        <v/>
      </c>
      <c r="L2372" s="88" t="str">
        <f t="shared" si="512"/>
        <v/>
      </c>
      <c r="M2372" s="90" t="str">
        <f ca="1">IF(J2372="","",VALUE(LEFT(OFFSET($E$7,$H$13*($J2372-1),0),MAX(ISNUMBER(VALUE(MID(OFFSET($E$7,$H$13*($J2372-1),0),{1,2,3,4,5,6,7,8,9},1)))*{1,2,3,4,5,6,7,8,9}))))</f>
        <v/>
      </c>
      <c r="N2372" s="90" t="str">
        <f t="shared" ca="1" si="506"/>
        <v/>
      </c>
      <c r="O2372" s="91" t="str">
        <f t="shared" si="513"/>
        <v/>
      </c>
      <c r="P2372" s="91" t="str">
        <f t="shared" si="514"/>
        <v/>
      </c>
      <c r="Q2372" s="92" t="str">
        <f t="shared" si="509"/>
        <v/>
      </c>
      <c r="R2372" s="92" t="str">
        <f t="shared" si="515"/>
        <v/>
      </c>
      <c r="S2372" s="92" t="str">
        <f t="shared" si="516"/>
        <v/>
      </c>
      <c r="T2372" s="92" t="str">
        <f t="shared" si="517"/>
        <v/>
      </c>
      <c r="U2372" s="94" t="str">
        <f t="shared" si="510"/>
        <v/>
      </c>
      <c r="V2372" s="95" t="str">
        <f t="shared" si="511"/>
        <v/>
      </c>
      <c r="W2372" s="95" t="str">
        <f t="shared" si="518"/>
        <v/>
      </c>
      <c r="X2372" s="96" t="str">
        <f t="shared" si="519"/>
        <v/>
      </c>
    </row>
    <row r="2373" spans="1:24" ht="14.4" x14ac:dyDescent="0.3">
      <c r="A2373" s="13"/>
      <c r="B2373" s="13"/>
      <c r="C2373" s="13"/>
      <c r="D2373" s="10"/>
      <c r="E2373" s="66"/>
      <c r="J2373" s="88" t="str">
        <f t="shared" si="507"/>
        <v/>
      </c>
      <c r="K2373" s="89" t="str">
        <f t="shared" ca="1" si="508"/>
        <v/>
      </c>
      <c r="L2373" s="88" t="str">
        <f t="shared" si="512"/>
        <v/>
      </c>
      <c r="M2373" s="90" t="str">
        <f ca="1">IF(J2373="","",VALUE(LEFT(OFFSET($E$7,$H$13*($J2373-1),0),MAX(ISNUMBER(VALUE(MID(OFFSET($E$7,$H$13*($J2373-1),0),{1,2,3,4,5,6,7,8,9},1)))*{1,2,3,4,5,6,7,8,9}))))</f>
        <v/>
      </c>
      <c r="N2373" s="90" t="str">
        <f t="shared" ca="1" si="506"/>
        <v/>
      </c>
      <c r="O2373" s="91" t="str">
        <f t="shared" si="513"/>
        <v/>
      </c>
      <c r="P2373" s="91" t="str">
        <f t="shared" si="514"/>
        <v/>
      </c>
      <c r="Q2373" s="92" t="str">
        <f t="shared" si="509"/>
        <v/>
      </c>
      <c r="R2373" s="92" t="str">
        <f t="shared" si="515"/>
        <v/>
      </c>
      <c r="S2373" s="92" t="str">
        <f t="shared" si="516"/>
        <v/>
      </c>
      <c r="T2373" s="92" t="str">
        <f t="shared" si="517"/>
        <v/>
      </c>
      <c r="U2373" s="94" t="str">
        <f t="shared" si="510"/>
        <v/>
      </c>
      <c r="V2373" s="95" t="str">
        <f t="shared" si="511"/>
        <v/>
      </c>
      <c r="W2373" s="95" t="str">
        <f t="shared" si="518"/>
        <v/>
      </c>
      <c r="X2373" s="96" t="str">
        <f t="shared" si="519"/>
        <v/>
      </c>
    </row>
    <row r="2374" spans="1:24" ht="14.4" x14ac:dyDescent="0.3">
      <c r="A2374" s="13"/>
      <c r="B2374" s="13"/>
      <c r="C2374" s="13"/>
      <c r="D2374" s="10"/>
      <c r="E2374" s="66"/>
      <c r="J2374" s="88" t="str">
        <f t="shared" si="507"/>
        <v/>
      </c>
      <c r="K2374" s="89" t="str">
        <f t="shared" ca="1" si="508"/>
        <v/>
      </c>
      <c r="L2374" s="88" t="str">
        <f t="shared" si="512"/>
        <v/>
      </c>
      <c r="M2374" s="90" t="str">
        <f ca="1">IF(J2374="","",VALUE(LEFT(OFFSET($E$7,$H$13*($J2374-1),0),MAX(ISNUMBER(VALUE(MID(OFFSET($E$7,$H$13*($J2374-1),0),{1,2,3,4,5,6,7,8,9},1)))*{1,2,3,4,5,6,7,8,9}))))</f>
        <v/>
      </c>
      <c r="N2374" s="90" t="str">
        <f t="shared" ca="1" si="506"/>
        <v/>
      </c>
      <c r="O2374" s="91" t="str">
        <f t="shared" si="513"/>
        <v/>
      </c>
      <c r="P2374" s="91" t="str">
        <f t="shared" si="514"/>
        <v/>
      </c>
      <c r="Q2374" s="92" t="str">
        <f t="shared" si="509"/>
        <v/>
      </c>
      <c r="R2374" s="92" t="str">
        <f t="shared" si="515"/>
        <v/>
      </c>
      <c r="S2374" s="92" t="str">
        <f t="shared" si="516"/>
        <v/>
      </c>
      <c r="T2374" s="92" t="str">
        <f t="shared" si="517"/>
        <v/>
      </c>
      <c r="U2374" s="94" t="str">
        <f t="shared" si="510"/>
        <v/>
      </c>
      <c r="V2374" s="95" t="str">
        <f t="shared" si="511"/>
        <v/>
      </c>
      <c r="W2374" s="95" t="str">
        <f t="shared" si="518"/>
        <v/>
      </c>
      <c r="X2374" s="96" t="str">
        <f t="shared" si="519"/>
        <v/>
      </c>
    </row>
    <row r="2375" spans="1:24" ht="14.4" x14ac:dyDescent="0.3">
      <c r="A2375" s="13"/>
      <c r="B2375" s="13"/>
      <c r="C2375" s="13"/>
      <c r="D2375" s="10"/>
      <c r="E2375" s="66"/>
      <c r="J2375" s="88" t="str">
        <f t="shared" si="507"/>
        <v/>
      </c>
      <c r="K2375" s="89" t="str">
        <f t="shared" ca="1" si="508"/>
        <v/>
      </c>
      <c r="L2375" s="88" t="str">
        <f t="shared" si="512"/>
        <v/>
      </c>
      <c r="M2375" s="90" t="str">
        <f ca="1">IF(J2375="","",VALUE(LEFT(OFFSET($E$7,$H$13*($J2375-1),0),MAX(ISNUMBER(VALUE(MID(OFFSET($E$7,$H$13*($J2375-1),0),{1,2,3,4,5,6,7,8,9},1)))*{1,2,3,4,5,6,7,8,9}))))</f>
        <v/>
      </c>
      <c r="N2375" s="90" t="str">
        <f t="shared" ref="N2375:N2407" ca="1" si="520">IF(M2375="","",CONVERT(M2375,LEFT(Temp_unit,1),"C"))</f>
        <v/>
      </c>
      <c r="O2375" s="91" t="str">
        <f t="shared" si="513"/>
        <v/>
      </c>
      <c r="P2375" s="91" t="str">
        <f t="shared" si="514"/>
        <v/>
      </c>
      <c r="Q2375" s="92" t="str">
        <f t="shared" si="509"/>
        <v/>
      </c>
      <c r="R2375" s="92" t="str">
        <f t="shared" si="515"/>
        <v/>
      </c>
      <c r="S2375" s="92" t="str">
        <f t="shared" si="516"/>
        <v/>
      </c>
      <c r="T2375" s="92" t="str">
        <f t="shared" si="517"/>
        <v/>
      </c>
      <c r="U2375" s="94" t="str">
        <f t="shared" si="510"/>
        <v/>
      </c>
      <c r="V2375" s="95" t="str">
        <f t="shared" si="511"/>
        <v/>
      </c>
      <c r="W2375" s="95" t="str">
        <f t="shared" si="518"/>
        <v/>
      </c>
      <c r="X2375" s="96" t="str">
        <f t="shared" si="519"/>
        <v/>
      </c>
    </row>
    <row r="2376" spans="1:24" ht="14.4" x14ac:dyDescent="0.3">
      <c r="A2376" s="13"/>
      <c r="B2376" s="13"/>
      <c r="C2376" s="13"/>
      <c r="D2376" s="10"/>
      <c r="E2376" s="66"/>
      <c r="J2376" s="88" t="str">
        <f t="shared" ref="J2376:J2407" si="521">IF(J2375="","",IF(J2375+1&gt;$H$8/$H$13,"",J2375+1))</f>
        <v/>
      </c>
      <c r="K2376" s="89" t="str">
        <f t="shared" ref="K2376:K2407" ca="1" si="522">IF(J2376="","",OFFSET($D$7,$H$13*($J2376-1),0))</f>
        <v/>
      </c>
      <c r="L2376" s="88" t="str">
        <f t="shared" si="512"/>
        <v/>
      </c>
      <c r="M2376" s="90" t="str">
        <f ca="1">IF(J2376="","",VALUE(LEFT(OFFSET($E$7,$H$13*($J2376-1),0),MAX(ISNUMBER(VALUE(MID(OFFSET($E$7,$H$13*($J2376-1),0),{1,2,3,4,5,6,7,8,9},1)))*{1,2,3,4,5,6,7,8,9}))))</f>
        <v/>
      </c>
      <c r="N2376" s="90" t="str">
        <f t="shared" ca="1" si="520"/>
        <v/>
      </c>
      <c r="O2376" s="91" t="str">
        <f t="shared" si="513"/>
        <v/>
      </c>
      <c r="P2376" s="91" t="str">
        <f t="shared" si="514"/>
        <v/>
      </c>
      <c r="Q2376" s="92" t="str">
        <f t="shared" ref="Q2376:Q2407" si="523">IF(J2376="","",IF(N2376&lt;Temp_min,0,N2376*M_a+M_b))</f>
        <v/>
      </c>
      <c r="R2376" s="92" t="str">
        <f t="shared" si="515"/>
        <v/>
      </c>
      <c r="S2376" s="92" t="str">
        <f t="shared" si="516"/>
        <v/>
      </c>
      <c r="T2376" s="92" t="str">
        <f t="shared" si="517"/>
        <v/>
      </c>
      <c r="U2376" s="94" t="str">
        <f t="shared" ref="U2376:U2407" si="524">IF(J2376="","",MIN(U2375+T2376,M_maxlcfu))</f>
        <v/>
      </c>
      <c r="V2376" s="95" t="str">
        <f t="shared" ref="V2376:V2407" si="525">IF(J2376="","",IF(N2376&lt;Temp_min,0,((N2376-M_tmin)/(Pref_temp-M_tmin))^2))</f>
        <v/>
      </c>
      <c r="W2376" s="95" t="str">
        <f t="shared" si="518"/>
        <v/>
      </c>
      <c r="X2376" s="96" t="str">
        <f t="shared" si="519"/>
        <v/>
      </c>
    </row>
    <row r="2377" spans="1:24" ht="14.4" x14ac:dyDescent="0.3">
      <c r="A2377" s="13"/>
      <c r="B2377" s="13"/>
      <c r="C2377" s="13"/>
      <c r="D2377" s="10"/>
      <c r="E2377" s="66"/>
      <c r="J2377" s="88" t="str">
        <f t="shared" si="521"/>
        <v/>
      </c>
      <c r="K2377" s="89" t="str">
        <f t="shared" ca="1" si="522"/>
        <v/>
      </c>
      <c r="L2377" s="88" t="str">
        <f t="shared" ref="L2377:L2407" si="526">IF(J2377="","",K2377-K2376)</f>
        <v/>
      </c>
      <c r="M2377" s="90" t="str">
        <f ca="1">IF(J2377="","",VALUE(LEFT(OFFSET($E$7,$H$13*($J2377-1),0),MAX(ISNUMBER(VALUE(MID(OFFSET($E$7,$H$13*($J2377-1),0),{1,2,3,4,5,6,7,8,9},1)))*{1,2,3,4,5,6,7,8,9}))))</f>
        <v/>
      </c>
      <c r="N2377" s="90" t="str">
        <f t="shared" ca="1" si="520"/>
        <v/>
      </c>
      <c r="O2377" s="91" t="str">
        <f t="shared" ref="O2377:O2407" si="527">IF(J2377="","",$K2377-$K$7)</f>
        <v/>
      </c>
      <c r="P2377" s="91" t="str">
        <f t="shared" ref="P2377:P2407" si="528">IF(J2377="","",P2376+L2377*N2377)</f>
        <v/>
      </c>
      <c r="Q2377" s="92" t="str">
        <f t="shared" si="523"/>
        <v/>
      </c>
      <c r="R2377" s="92" t="str">
        <f t="shared" ref="R2377:R2407" si="529">IF(J2377="","",Q2377^2)</f>
        <v/>
      </c>
      <c r="S2377" s="92" t="str">
        <f t="shared" ref="S2377:S2407" si="530">IF(J2377="","",R2377/2.301)</f>
        <v/>
      </c>
      <c r="T2377" s="92" t="str">
        <f t="shared" ref="T2377:T2407" si="531">IF(J2377="","",S2377*24*(K2377-K2376))</f>
        <v/>
      </c>
      <c r="U2377" s="94" t="str">
        <f t="shared" si="524"/>
        <v/>
      </c>
      <c r="V2377" s="95" t="str">
        <f t="shared" si="525"/>
        <v/>
      </c>
      <c r="W2377" s="95" t="str">
        <f t="shared" ref="W2377:W2407" si="532">IF(J2377="","",V2377*(K2377-K2376))</f>
        <v/>
      </c>
      <c r="X2377" s="96" t="str">
        <f t="shared" ref="X2377:X2407" si="533">IF(J2377="","",X2376-W2377)</f>
        <v/>
      </c>
    </row>
    <row r="2378" spans="1:24" ht="14.4" x14ac:dyDescent="0.3">
      <c r="A2378" s="13"/>
      <c r="B2378" s="13"/>
      <c r="C2378" s="13"/>
      <c r="D2378" s="10"/>
      <c r="E2378" s="66"/>
      <c r="J2378" s="88" t="str">
        <f t="shared" si="521"/>
        <v/>
      </c>
      <c r="K2378" s="89" t="str">
        <f t="shared" ca="1" si="522"/>
        <v/>
      </c>
      <c r="L2378" s="88" t="str">
        <f t="shared" si="526"/>
        <v/>
      </c>
      <c r="M2378" s="90" t="str">
        <f ca="1">IF(J2378="","",VALUE(LEFT(OFFSET($E$7,$H$13*($J2378-1),0),MAX(ISNUMBER(VALUE(MID(OFFSET($E$7,$H$13*($J2378-1),0),{1,2,3,4,5,6,7,8,9},1)))*{1,2,3,4,5,6,7,8,9}))))</f>
        <v/>
      </c>
      <c r="N2378" s="90" t="str">
        <f t="shared" ca="1" si="520"/>
        <v/>
      </c>
      <c r="O2378" s="91" t="str">
        <f t="shared" si="527"/>
        <v/>
      </c>
      <c r="P2378" s="91" t="str">
        <f t="shared" si="528"/>
        <v/>
      </c>
      <c r="Q2378" s="92" t="str">
        <f t="shared" si="523"/>
        <v/>
      </c>
      <c r="R2378" s="92" t="str">
        <f t="shared" si="529"/>
        <v/>
      </c>
      <c r="S2378" s="92" t="str">
        <f t="shared" si="530"/>
        <v/>
      </c>
      <c r="T2378" s="92" t="str">
        <f t="shared" si="531"/>
        <v/>
      </c>
      <c r="U2378" s="94" t="str">
        <f t="shared" si="524"/>
        <v/>
      </c>
      <c r="V2378" s="95" t="str">
        <f t="shared" si="525"/>
        <v/>
      </c>
      <c r="W2378" s="95" t="str">
        <f t="shared" si="532"/>
        <v/>
      </c>
      <c r="X2378" s="96" t="str">
        <f t="shared" si="533"/>
        <v/>
      </c>
    </row>
    <row r="2379" spans="1:24" ht="14.4" x14ac:dyDescent="0.3">
      <c r="A2379" s="13"/>
      <c r="B2379" s="13"/>
      <c r="C2379" s="13"/>
      <c r="D2379" s="10"/>
      <c r="E2379" s="66"/>
      <c r="J2379" s="88" t="str">
        <f t="shared" si="521"/>
        <v/>
      </c>
      <c r="K2379" s="89" t="str">
        <f t="shared" ca="1" si="522"/>
        <v/>
      </c>
      <c r="L2379" s="88" t="str">
        <f t="shared" si="526"/>
        <v/>
      </c>
      <c r="M2379" s="90" t="str">
        <f ca="1">IF(J2379="","",VALUE(LEFT(OFFSET($E$7,$H$13*($J2379-1),0),MAX(ISNUMBER(VALUE(MID(OFFSET($E$7,$H$13*($J2379-1),0),{1,2,3,4,5,6,7,8,9},1)))*{1,2,3,4,5,6,7,8,9}))))</f>
        <v/>
      </c>
      <c r="N2379" s="90" t="str">
        <f t="shared" ca="1" si="520"/>
        <v/>
      </c>
      <c r="O2379" s="91" t="str">
        <f t="shared" si="527"/>
        <v/>
      </c>
      <c r="P2379" s="91" t="str">
        <f t="shared" si="528"/>
        <v/>
      </c>
      <c r="Q2379" s="92" t="str">
        <f t="shared" si="523"/>
        <v/>
      </c>
      <c r="R2379" s="92" t="str">
        <f t="shared" si="529"/>
        <v/>
      </c>
      <c r="S2379" s="92" t="str">
        <f t="shared" si="530"/>
        <v/>
      </c>
      <c r="T2379" s="92" t="str">
        <f t="shared" si="531"/>
        <v/>
      </c>
      <c r="U2379" s="94" t="str">
        <f t="shared" si="524"/>
        <v/>
      </c>
      <c r="V2379" s="95" t="str">
        <f t="shared" si="525"/>
        <v/>
      </c>
      <c r="W2379" s="95" t="str">
        <f t="shared" si="532"/>
        <v/>
      </c>
      <c r="X2379" s="96" t="str">
        <f t="shared" si="533"/>
        <v/>
      </c>
    </row>
    <row r="2380" spans="1:24" ht="14.4" x14ac:dyDescent="0.3">
      <c r="A2380" s="13"/>
      <c r="B2380" s="13"/>
      <c r="C2380" s="13"/>
      <c r="D2380" s="10"/>
      <c r="E2380" s="66"/>
      <c r="J2380" s="88" t="str">
        <f t="shared" si="521"/>
        <v/>
      </c>
      <c r="K2380" s="89" t="str">
        <f t="shared" ca="1" si="522"/>
        <v/>
      </c>
      <c r="L2380" s="88" t="str">
        <f t="shared" si="526"/>
        <v/>
      </c>
      <c r="M2380" s="90" t="str">
        <f ca="1">IF(J2380="","",VALUE(LEFT(OFFSET($E$7,$H$13*($J2380-1),0),MAX(ISNUMBER(VALUE(MID(OFFSET($E$7,$H$13*($J2380-1),0),{1,2,3,4,5,6,7,8,9},1)))*{1,2,3,4,5,6,7,8,9}))))</f>
        <v/>
      </c>
      <c r="N2380" s="90" t="str">
        <f t="shared" ca="1" si="520"/>
        <v/>
      </c>
      <c r="O2380" s="91" t="str">
        <f t="shared" si="527"/>
        <v/>
      </c>
      <c r="P2380" s="91" t="str">
        <f t="shared" si="528"/>
        <v/>
      </c>
      <c r="Q2380" s="92" t="str">
        <f t="shared" si="523"/>
        <v/>
      </c>
      <c r="R2380" s="92" t="str">
        <f t="shared" si="529"/>
        <v/>
      </c>
      <c r="S2380" s="92" t="str">
        <f t="shared" si="530"/>
        <v/>
      </c>
      <c r="T2380" s="92" t="str">
        <f t="shared" si="531"/>
        <v/>
      </c>
      <c r="U2380" s="94" t="str">
        <f t="shared" si="524"/>
        <v/>
      </c>
      <c r="V2380" s="95" t="str">
        <f t="shared" si="525"/>
        <v/>
      </c>
      <c r="W2380" s="95" t="str">
        <f t="shared" si="532"/>
        <v/>
      </c>
      <c r="X2380" s="96" t="str">
        <f t="shared" si="533"/>
        <v/>
      </c>
    </row>
    <row r="2381" spans="1:24" ht="14.4" x14ac:dyDescent="0.3">
      <c r="A2381" s="13"/>
      <c r="B2381" s="13"/>
      <c r="C2381" s="13"/>
      <c r="D2381" s="10"/>
      <c r="E2381" s="66"/>
      <c r="J2381" s="88" t="str">
        <f t="shared" si="521"/>
        <v/>
      </c>
      <c r="K2381" s="89" t="str">
        <f t="shared" ca="1" si="522"/>
        <v/>
      </c>
      <c r="L2381" s="88" t="str">
        <f t="shared" si="526"/>
        <v/>
      </c>
      <c r="M2381" s="90" t="str">
        <f ca="1">IF(J2381="","",VALUE(LEFT(OFFSET($E$7,$H$13*($J2381-1),0),MAX(ISNUMBER(VALUE(MID(OFFSET($E$7,$H$13*($J2381-1),0),{1,2,3,4,5,6,7,8,9},1)))*{1,2,3,4,5,6,7,8,9}))))</f>
        <v/>
      </c>
      <c r="N2381" s="90" t="str">
        <f t="shared" ca="1" si="520"/>
        <v/>
      </c>
      <c r="O2381" s="91" t="str">
        <f t="shared" si="527"/>
        <v/>
      </c>
      <c r="P2381" s="91" t="str">
        <f t="shared" si="528"/>
        <v/>
      </c>
      <c r="Q2381" s="92" t="str">
        <f t="shared" si="523"/>
        <v/>
      </c>
      <c r="R2381" s="92" t="str">
        <f t="shared" si="529"/>
        <v/>
      </c>
      <c r="S2381" s="92" t="str">
        <f t="shared" si="530"/>
        <v/>
      </c>
      <c r="T2381" s="92" t="str">
        <f t="shared" si="531"/>
        <v/>
      </c>
      <c r="U2381" s="94" t="str">
        <f t="shared" si="524"/>
        <v/>
      </c>
      <c r="V2381" s="95" t="str">
        <f t="shared" si="525"/>
        <v/>
      </c>
      <c r="W2381" s="95" t="str">
        <f t="shared" si="532"/>
        <v/>
      </c>
      <c r="X2381" s="96" t="str">
        <f t="shared" si="533"/>
        <v/>
      </c>
    </row>
    <row r="2382" spans="1:24" ht="14.4" x14ac:dyDescent="0.3">
      <c r="A2382" s="13"/>
      <c r="B2382" s="13"/>
      <c r="C2382" s="13"/>
      <c r="D2382" s="10"/>
      <c r="E2382" s="66"/>
      <c r="J2382" s="88" t="str">
        <f t="shared" si="521"/>
        <v/>
      </c>
      <c r="K2382" s="89" t="str">
        <f t="shared" ca="1" si="522"/>
        <v/>
      </c>
      <c r="L2382" s="88" t="str">
        <f t="shared" si="526"/>
        <v/>
      </c>
      <c r="M2382" s="90" t="str">
        <f ca="1">IF(J2382="","",VALUE(LEFT(OFFSET($E$7,$H$13*($J2382-1),0),MAX(ISNUMBER(VALUE(MID(OFFSET($E$7,$H$13*($J2382-1),0),{1,2,3,4,5,6,7,8,9},1)))*{1,2,3,4,5,6,7,8,9}))))</f>
        <v/>
      </c>
      <c r="N2382" s="90" t="str">
        <f t="shared" ca="1" si="520"/>
        <v/>
      </c>
      <c r="O2382" s="91" t="str">
        <f t="shared" si="527"/>
        <v/>
      </c>
      <c r="P2382" s="91" t="str">
        <f t="shared" si="528"/>
        <v/>
      </c>
      <c r="Q2382" s="92" t="str">
        <f t="shared" si="523"/>
        <v/>
      </c>
      <c r="R2382" s="92" t="str">
        <f t="shared" si="529"/>
        <v/>
      </c>
      <c r="S2382" s="92" t="str">
        <f t="shared" si="530"/>
        <v/>
      </c>
      <c r="T2382" s="92" t="str">
        <f t="shared" si="531"/>
        <v/>
      </c>
      <c r="U2382" s="94" t="str">
        <f t="shared" si="524"/>
        <v/>
      </c>
      <c r="V2382" s="95" t="str">
        <f t="shared" si="525"/>
        <v/>
      </c>
      <c r="W2382" s="95" t="str">
        <f t="shared" si="532"/>
        <v/>
      </c>
      <c r="X2382" s="96" t="str">
        <f t="shared" si="533"/>
        <v/>
      </c>
    </row>
    <row r="2383" spans="1:24" ht="14.4" x14ac:dyDescent="0.3">
      <c r="A2383" s="13"/>
      <c r="B2383" s="13"/>
      <c r="C2383" s="13"/>
      <c r="D2383" s="10"/>
      <c r="E2383" s="66"/>
      <c r="J2383" s="88" t="str">
        <f t="shared" si="521"/>
        <v/>
      </c>
      <c r="K2383" s="89" t="str">
        <f t="shared" ca="1" si="522"/>
        <v/>
      </c>
      <c r="L2383" s="88" t="str">
        <f t="shared" si="526"/>
        <v/>
      </c>
      <c r="M2383" s="90" t="str">
        <f ca="1">IF(J2383="","",VALUE(LEFT(OFFSET($E$7,$H$13*($J2383-1),0),MAX(ISNUMBER(VALUE(MID(OFFSET($E$7,$H$13*($J2383-1),0),{1,2,3,4,5,6,7,8,9},1)))*{1,2,3,4,5,6,7,8,9}))))</f>
        <v/>
      </c>
      <c r="N2383" s="90" t="str">
        <f t="shared" ca="1" si="520"/>
        <v/>
      </c>
      <c r="O2383" s="91" t="str">
        <f t="shared" si="527"/>
        <v/>
      </c>
      <c r="P2383" s="91" t="str">
        <f t="shared" si="528"/>
        <v/>
      </c>
      <c r="Q2383" s="92" t="str">
        <f t="shared" si="523"/>
        <v/>
      </c>
      <c r="R2383" s="92" t="str">
        <f t="shared" si="529"/>
        <v/>
      </c>
      <c r="S2383" s="92" t="str">
        <f t="shared" si="530"/>
        <v/>
      </c>
      <c r="T2383" s="92" t="str">
        <f t="shared" si="531"/>
        <v/>
      </c>
      <c r="U2383" s="94" t="str">
        <f t="shared" si="524"/>
        <v/>
      </c>
      <c r="V2383" s="95" t="str">
        <f t="shared" si="525"/>
        <v/>
      </c>
      <c r="W2383" s="95" t="str">
        <f t="shared" si="532"/>
        <v/>
      </c>
      <c r="X2383" s="96" t="str">
        <f t="shared" si="533"/>
        <v/>
      </c>
    </row>
    <row r="2384" spans="1:24" ht="14.4" x14ac:dyDescent="0.3">
      <c r="A2384" s="13"/>
      <c r="B2384" s="13"/>
      <c r="C2384" s="13"/>
      <c r="D2384" s="10"/>
      <c r="E2384" s="66"/>
      <c r="J2384" s="88" t="str">
        <f t="shared" si="521"/>
        <v/>
      </c>
      <c r="K2384" s="89" t="str">
        <f t="shared" ca="1" si="522"/>
        <v/>
      </c>
      <c r="L2384" s="88" t="str">
        <f t="shared" si="526"/>
        <v/>
      </c>
      <c r="M2384" s="90" t="str">
        <f ca="1">IF(J2384="","",VALUE(LEFT(OFFSET($E$7,$H$13*($J2384-1),0),MAX(ISNUMBER(VALUE(MID(OFFSET($E$7,$H$13*($J2384-1),0),{1,2,3,4,5,6,7,8,9},1)))*{1,2,3,4,5,6,7,8,9}))))</f>
        <v/>
      </c>
      <c r="N2384" s="90" t="str">
        <f t="shared" ca="1" si="520"/>
        <v/>
      </c>
      <c r="O2384" s="91" t="str">
        <f t="shared" si="527"/>
        <v/>
      </c>
      <c r="P2384" s="91" t="str">
        <f t="shared" si="528"/>
        <v/>
      </c>
      <c r="Q2384" s="92" t="str">
        <f t="shared" si="523"/>
        <v/>
      </c>
      <c r="R2384" s="92" t="str">
        <f t="shared" si="529"/>
        <v/>
      </c>
      <c r="S2384" s="92" t="str">
        <f t="shared" si="530"/>
        <v/>
      </c>
      <c r="T2384" s="92" t="str">
        <f t="shared" si="531"/>
        <v/>
      </c>
      <c r="U2384" s="94" t="str">
        <f t="shared" si="524"/>
        <v/>
      </c>
      <c r="V2384" s="95" t="str">
        <f t="shared" si="525"/>
        <v/>
      </c>
      <c r="W2384" s="95" t="str">
        <f t="shared" si="532"/>
        <v/>
      </c>
      <c r="X2384" s="96" t="str">
        <f t="shared" si="533"/>
        <v/>
      </c>
    </row>
    <row r="2385" spans="1:24" ht="14.4" x14ac:dyDescent="0.3">
      <c r="A2385" s="13"/>
      <c r="B2385" s="13"/>
      <c r="C2385" s="13"/>
      <c r="D2385" s="10"/>
      <c r="E2385" s="66"/>
      <c r="J2385" s="88" t="str">
        <f t="shared" si="521"/>
        <v/>
      </c>
      <c r="K2385" s="89" t="str">
        <f t="shared" ca="1" si="522"/>
        <v/>
      </c>
      <c r="L2385" s="88" t="str">
        <f t="shared" si="526"/>
        <v/>
      </c>
      <c r="M2385" s="90" t="str">
        <f ca="1">IF(J2385="","",VALUE(LEFT(OFFSET($E$7,$H$13*($J2385-1),0),MAX(ISNUMBER(VALUE(MID(OFFSET($E$7,$H$13*($J2385-1),0),{1,2,3,4,5,6,7,8,9},1)))*{1,2,3,4,5,6,7,8,9}))))</f>
        <v/>
      </c>
      <c r="N2385" s="90" t="str">
        <f t="shared" ca="1" si="520"/>
        <v/>
      </c>
      <c r="O2385" s="91" t="str">
        <f t="shared" si="527"/>
        <v/>
      </c>
      <c r="P2385" s="91" t="str">
        <f t="shared" si="528"/>
        <v/>
      </c>
      <c r="Q2385" s="92" t="str">
        <f t="shared" si="523"/>
        <v/>
      </c>
      <c r="R2385" s="92" t="str">
        <f t="shared" si="529"/>
        <v/>
      </c>
      <c r="S2385" s="92" t="str">
        <f t="shared" si="530"/>
        <v/>
      </c>
      <c r="T2385" s="92" t="str">
        <f t="shared" si="531"/>
        <v/>
      </c>
      <c r="U2385" s="94" t="str">
        <f t="shared" si="524"/>
        <v/>
      </c>
      <c r="V2385" s="95" t="str">
        <f t="shared" si="525"/>
        <v/>
      </c>
      <c r="W2385" s="95" t="str">
        <f t="shared" si="532"/>
        <v/>
      </c>
      <c r="X2385" s="96" t="str">
        <f t="shared" si="533"/>
        <v/>
      </c>
    </row>
    <row r="2386" spans="1:24" ht="14.4" x14ac:dyDescent="0.3">
      <c r="A2386" s="13"/>
      <c r="B2386" s="13"/>
      <c r="C2386" s="13"/>
      <c r="D2386" s="10"/>
      <c r="E2386" s="66"/>
      <c r="J2386" s="88" t="str">
        <f t="shared" si="521"/>
        <v/>
      </c>
      <c r="K2386" s="89" t="str">
        <f t="shared" ca="1" si="522"/>
        <v/>
      </c>
      <c r="L2386" s="88" t="str">
        <f t="shared" si="526"/>
        <v/>
      </c>
      <c r="M2386" s="90" t="str">
        <f ca="1">IF(J2386="","",VALUE(LEFT(OFFSET($E$7,$H$13*($J2386-1),0),MAX(ISNUMBER(VALUE(MID(OFFSET($E$7,$H$13*($J2386-1),0),{1,2,3,4,5,6,7,8,9},1)))*{1,2,3,4,5,6,7,8,9}))))</f>
        <v/>
      </c>
      <c r="N2386" s="90" t="str">
        <f t="shared" ca="1" si="520"/>
        <v/>
      </c>
      <c r="O2386" s="91" t="str">
        <f t="shared" si="527"/>
        <v/>
      </c>
      <c r="P2386" s="91" t="str">
        <f t="shared" si="528"/>
        <v/>
      </c>
      <c r="Q2386" s="92" t="str">
        <f t="shared" si="523"/>
        <v/>
      </c>
      <c r="R2386" s="92" t="str">
        <f t="shared" si="529"/>
        <v/>
      </c>
      <c r="S2386" s="92" t="str">
        <f t="shared" si="530"/>
        <v/>
      </c>
      <c r="T2386" s="92" t="str">
        <f t="shared" si="531"/>
        <v/>
      </c>
      <c r="U2386" s="94" t="str">
        <f t="shared" si="524"/>
        <v/>
      </c>
      <c r="V2386" s="95" t="str">
        <f t="shared" si="525"/>
        <v/>
      </c>
      <c r="W2386" s="95" t="str">
        <f t="shared" si="532"/>
        <v/>
      </c>
      <c r="X2386" s="96" t="str">
        <f t="shared" si="533"/>
        <v/>
      </c>
    </row>
    <row r="2387" spans="1:24" ht="14.4" x14ac:dyDescent="0.3">
      <c r="A2387" s="13"/>
      <c r="B2387" s="13"/>
      <c r="C2387" s="13"/>
      <c r="D2387" s="10"/>
      <c r="E2387" s="66"/>
      <c r="J2387" s="88" t="str">
        <f t="shared" si="521"/>
        <v/>
      </c>
      <c r="K2387" s="89" t="str">
        <f t="shared" ca="1" si="522"/>
        <v/>
      </c>
      <c r="L2387" s="88" t="str">
        <f t="shared" si="526"/>
        <v/>
      </c>
      <c r="M2387" s="90" t="str">
        <f ca="1">IF(J2387="","",VALUE(LEFT(OFFSET($E$7,$H$13*($J2387-1),0),MAX(ISNUMBER(VALUE(MID(OFFSET($E$7,$H$13*($J2387-1),0),{1,2,3,4,5,6,7,8,9},1)))*{1,2,3,4,5,6,7,8,9}))))</f>
        <v/>
      </c>
      <c r="N2387" s="90" t="str">
        <f t="shared" ca="1" si="520"/>
        <v/>
      </c>
      <c r="O2387" s="91" t="str">
        <f t="shared" si="527"/>
        <v/>
      </c>
      <c r="P2387" s="91" t="str">
        <f t="shared" si="528"/>
        <v/>
      </c>
      <c r="Q2387" s="92" t="str">
        <f t="shared" si="523"/>
        <v/>
      </c>
      <c r="R2387" s="92" t="str">
        <f t="shared" si="529"/>
        <v/>
      </c>
      <c r="S2387" s="92" t="str">
        <f t="shared" si="530"/>
        <v/>
      </c>
      <c r="T2387" s="92" t="str">
        <f t="shared" si="531"/>
        <v/>
      </c>
      <c r="U2387" s="94" t="str">
        <f t="shared" si="524"/>
        <v/>
      </c>
      <c r="V2387" s="95" t="str">
        <f t="shared" si="525"/>
        <v/>
      </c>
      <c r="W2387" s="95" t="str">
        <f t="shared" si="532"/>
        <v/>
      </c>
      <c r="X2387" s="96" t="str">
        <f t="shared" si="533"/>
        <v/>
      </c>
    </row>
    <row r="2388" spans="1:24" ht="14.4" x14ac:dyDescent="0.3">
      <c r="A2388" s="13"/>
      <c r="B2388" s="13"/>
      <c r="C2388" s="13"/>
      <c r="D2388" s="10"/>
      <c r="E2388" s="66"/>
      <c r="J2388" s="88" t="str">
        <f t="shared" si="521"/>
        <v/>
      </c>
      <c r="K2388" s="89" t="str">
        <f t="shared" ca="1" si="522"/>
        <v/>
      </c>
      <c r="L2388" s="88" t="str">
        <f t="shared" si="526"/>
        <v/>
      </c>
      <c r="M2388" s="90" t="str">
        <f ca="1">IF(J2388="","",VALUE(LEFT(OFFSET($E$7,$H$13*($J2388-1),0),MAX(ISNUMBER(VALUE(MID(OFFSET($E$7,$H$13*($J2388-1),0),{1,2,3,4,5,6,7,8,9},1)))*{1,2,3,4,5,6,7,8,9}))))</f>
        <v/>
      </c>
      <c r="N2388" s="90" t="str">
        <f t="shared" ca="1" si="520"/>
        <v/>
      </c>
      <c r="O2388" s="91" t="str">
        <f t="shared" si="527"/>
        <v/>
      </c>
      <c r="P2388" s="91" t="str">
        <f t="shared" si="528"/>
        <v/>
      </c>
      <c r="Q2388" s="92" t="str">
        <f t="shared" si="523"/>
        <v/>
      </c>
      <c r="R2388" s="92" t="str">
        <f t="shared" si="529"/>
        <v/>
      </c>
      <c r="S2388" s="92" t="str">
        <f t="shared" si="530"/>
        <v/>
      </c>
      <c r="T2388" s="92" t="str">
        <f t="shared" si="531"/>
        <v/>
      </c>
      <c r="U2388" s="94" t="str">
        <f t="shared" si="524"/>
        <v/>
      </c>
      <c r="V2388" s="95" t="str">
        <f t="shared" si="525"/>
        <v/>
      </c>
      <c r="W2388" s="95" t="str">
        <f t="shared" si="532"/>
        <v/>
      </c>
      <c r="X2388" s="96" t="str">
        <f t="shared" si="533"/>
        <v/>
      </c>
    </row>
    <row r="2389" spans="1:24" ht="14.4" x14ac:dyDescent="0.3">
      <c r="A2389" s="13"/>
      <c r="B2389" s="13"/>
      <c r="C2389" s="13"/>
      <c r="D2389" s="10"/>
      <c r="E2389" s="66"/>
      <c r="J2389" s="88" t="str">
        <f t="shared" si="521"/>
        <v/>
      </c>
      <c r="K2389" s="89" t="str">
        <f t="shared" ca="1" si="522"/>
        <v/>
      </c>
      <c r="L2389" s="88" t="str">
        <f t="shared" si="526"/>
        <v/>
      </c>
      <c r="M2389" s="90" t="str">
        <f ca="1">IF(J2389="","",VALUE(LEFT(OFFSET($E$7,$H$13*($J2389-1),0),MAX(ISNUMBER(VALUE(MID(OFFSET($E$7,$H$13*($J2389-1),0),{1,2,3,4,5,6,7,8,9},1)))*{1,2,3,4,5,6,7,8,9}))))</f>
        <v/>
      </c>
      <c r="N2389" s="90" t="str">
        <f t="shared" ca="1" si="520"/>
        <v/>
      </c>
      <c r="O2389" s="91" t="str">
        <f t="shared" si="527"/>
        <v/>
      </c>
      <c r="P2389" s="91" t="str">
        <f t="shared" si="528"/>
        <v/>
      </c>
      <c r="Q2389" s="92" t="str">
        <f t="shared" si="523"/>
        <v/>
      </c>
      <c r="R2389" s="92" t="str">
        <f t="shared" si="529"/>
        <v/>
      </c>
      <c r="S2389" s="92" t="str">
        <f t="shared" si="530"/>
        <v/>
      </c>
      <c r="T2389" s="92" t="str">
        <f t="shared" si="531"/>
        <v/>
      </c>
      <c r="U2389" s="94" t="str">
        <f t="shared" si="524"/>
        <v/>
      </c>
      <c r="V2389" s="95" t="str">
        <f t="shared" si="525"/>
        <v/>
      </c>
      <c r="W2389" s="95" t="str">
        <f t="shared" si="532"/>
        <v/>
      </c>
      <c r="X2389" s="96" t="str">
        <f t="shared" si="533"/>
        <v/>
      </c>
    </row>
    <row r="2390" spans="1:24" ht="14.4" x14ac:dyDescent="0.3">
      <c r="A2390" s="13"/>
      <c r="B2390" s="13"/>
      <c r="C2390" s="13"/>
      <c r="D2390" s="10"/>
      <c r="E2390" s="66"/>
      <c r="J2390" s="88" t="str">
        <f t="shared" si="521"/>
        <v/>
      </c>
      <c r="K2390" s="89" t="str">
        <f t="shared" ca="1" si="522"/>
        <v/>
      </c>
      <c r="L2390" s="88" t="str">
        <f t="shared" si="526"/>
        <v/>
      </c>
      <c r="M2390" s="90" t="str">
        <f ca="1">IF(J2390="","",VALUE(LEFT(OFFSET($E$7,$H$13*($J2390-1),0),MAX(ISNUMBER(VALUE(MID(OFFSET($E$7,$H$13*($J2390-1),0),{1,2,3,4,5,6,7,8,9},1)))*{1,2,3,4,5,6,7,8,9}))))</f>
        <v/>
      </c>
      <c r="N2390" s="90" t="str">
        <f t="shared" ca="1" si="520"/>
        <v/>
      </c>
      <c r="O2390" s="91" t="str">
        <f t="shared" si="527"/>
        <v/>
      </c>
      <c r="P2390" s="91" t="str">
        <f t="shared" si="528"/>
        <v/>
      </c>
      <c r="Q2390" s="92" t="str">
        <f t="shared" si="523"/>
        <v/>
      </c>
      <c r="R2390" s="92" t="str">
        <f t="shared" si="529"/>
        <v/>
      </c>
      <c r="S2390" s="92" t="str">
        <f t="shared" si="530"/>
        <v/>
      </c>
      <c r="T2390" s="92" t="str">
        <f t="shared" si="531"/>
        <v/>
      </c>
      <c r="U2390" s="94" t="str">
        <f t="shared" si="524"/>
        <v/>
      </c>
      <c r="V2390" s="95" t="str">
        <f t="shared" si="525"/>
        <v/>
      </c>
      <c r="W2390" s="95" t="str">
        <f t="shared" si="532"/>
        <v/>
      </c>
      <c r="X2390" s="96" t="str">
        <f t="shared" si="533"/>
        <v/>
      </c>
    </row>
    <row r="2391" spans="1:24" ht="14.4" x14ac:dyDescent="0.3">
      <c r="A2391" s="13"/>
      <c r="B2391" s="13"/>
      <c r="C2391" s="13"/>
      <c r="D2391" s="10"/>
      <c r="E2391" s="66"/>
      <c r="J2391" s="88" t="str">
        <f t="shared" si="521"/>
        <v/>
      </c>
      <c r="K2391" s="89" t="str">
        <f t="shared" ca="1" si="522"/>
        <v/>
      </c>
      <c r="L2391" s="88" t="str">
        <f t="shared" si="526"/>
        <v/>
      </c>
      <c r="M2391" s="90" t="str">
        <f ca="1">IF(J2391="","",VALUE(LEFT(OFFSET($E$7,$H$13*($J2391-1),0),MAX(ISNUMBER(VALUE(MID(OFFSET($E$7,$H$13*($J2391-1),0),{1,2,3,4,5,6,7,8,9},1)))*{1,2,3,4,5,6,7,8,9}))))</f>
        <v/>
      </c>
      <c r="N2391" s="90" t="str">
        <f t="shared" ca="1" si="520"/>
        <v/>
      </c>
      <c r="O2391" s="91" t="str">
        <f t="shared" si="527"/>
        <v/>
      </c>
      <c r="P2391" s="91" t="str">
        <f t="shared" si="528"/>
        <v/>
      </c>
      <c r="Q2391" s="92" t="str">
        <f t="shared" si="523"/>
        <v/>
      </c>
      <c r="R2391" s="92" t="str">
        <f t="shared" si="529"/>
        <v/>
      </c>
      <c r="S2391" s="92" t="str">
        <f t="shared" si="530"/>
        <v/>
      </c>
      <c r="T2391" s="92" t="str">
        <f t="shared" si="531"/>
        <v/>
      </c>
      <c r="U2391" s="94" t="str">
        <f t="shared" si="524"/>
        <v/>
      </c>
      <c r="V2391" s="95" t="str">
        <f t="shared" si="525"/>
        <v/>
      </c>
      <c r="W2391" s="95" t="str">
        <f t="shared" si="532"/>
        <v/>
      </c>
      <c r="X2391" s="96" t="str">
        <f t="shared" si="533"/>
        <v/>
      </c>
    </row>
    <row r="2392" spans="1:24" ht="14.4" x14ac:dyDescent="0.3">
      <c r="A2392" s="13"/>
      <c r="B2392" s="13"/>
      <c r="C2392" s="13"/>
      <c r="D2392" s="10"/>
      <c r="E2392" s="66"/>
      <c r="J2392" s="88" t="str">
        <f t="shared" si="521"/>
        <v/>
      </c>
      <c r="K2392" s="89" t="str">
        <f t="shared" ca="1" si="522"/>
        <v/>
      </c>
      <c r="L2392" s="88" t="str">
        <f t="shared" si="526"/>
        <v/>
      </c>
      <c r="M2392" s="90" t="str">
        <f ca="1">IF(J2392="","",VALUE(LEFT(OFFSET($E$7,$H$13*($J2392-1),0),MAX(ISNUMBER(VALUE(MID(OFFSET($E$7,$H$13*($J2392-1),0),{1,2,3,4,5,6,7,8,9},1)))*{1,2,3,4,5,6,7,8,9}))))</f>
        <v/>
      </c>
      <c r="N2392" s="90" t="str">
        <f t="shared" ca="1" si="520"/>
        <v/>
      </c>
      <c r="O2392" s="91" t="str">
        <f t="shared" si="527"/>
        <v/>
      </c>
      <c r="P2392" s="91" t="str">
        <f t="shared" si="528"/>
        <v/>
      </c>
      <c r="Q2392" s="92" t="str">
        <f t="shared" si="523"/>
        <v/>
      </c>
      <c r="R2392" s="92" t="str">
        <f t="shared" si="529"/>
        <v/>
      </c>
      <c r="S2392" s="92" t="str">
        <f t="shared" si="530"/>
        <v/>
      </c>
      <c r="T2392" s="92" t="str">
        <f t="shared" si="531"/>
        <v/>
      </c>
      <c r="U2392" s="94" t="str">
        <f t="shared" si="524"/>
        <v/>
      </c>
      <c r="V2392" s="95" t="str">
        <f t="shared" si="525"/>
        <v/>
      </c>
      <c r="W2392" s="95" t="str">
        <f t="shared" si="532"/>
        <v/>
      </c>
      <c r="X2392" s="96" t="str">
        <f t="shared" si="533"/>
        <v/>
      </c>
    </row>
    <row r="2393" spans="1:24" ht="14.4" x14ac:dyDescent="0.3">
      <c r="A2393" s="13"/>
      <c r="B2393" s="13"/>
      <c r="C2393" s="13"/>
      <c r="D2393" s="10"/>
      <c r="E2393" s="66"/>
      <c r="J2393" s="88" t="str">
        <f t="shared" si="521"/>
        <v/>
      </c>
      <c r="K2393" s="89" t="str">
        <f t="shared" ca="1" si="522"/>
        <v/>
      </c>
      <c r="L2393" s="88" t="str">
        <f t="shared" si="526"/>
        <v/>
      </c>
      <c r="M2393" s="90" t="str">
        <f ca="1">IF(J2393="","",VALUE(LEFT(OFFSET($E$7,$H$13*($J2393-1),0),MAX(ISNUMBER(VALUE(MID(OFFSET($E$7,$H$13*($J2393-1),0),{1,2,3,4,5,6,7,8,9},1)))*{1,2,3,4,5,6,7,8,9}))))</f>
        <v/>
      </c>
      <c r="N2393" s="90" t="str">
        <f t="shared" ca="1" si="520"/>
        <v/>
      </c>
      <c r="O2393" s="91" t="str">
        <f t="shared" si="527"/>
        <v/>
      </c>
      <c r="P2393" s="91" t="str">
        <f t="shared" si="528"/>
        <v/>
      </c>
      <c r="Q2393" s="92" t="str">
        <f t="shared" si="523"/>
        <v/>
      </c>
      <c r="R2393" s="92" t="str">
        <f t="shared" si="529"/>
        <v/>
      </c>
      <c r="S2393" s="92" t="str">
        <f t="shared" si="530"/>
        <v/>
      </c>
      <c r="T2393" s="92" t="str">
        <f t="shared" si="531"/>
        <v/>
      </c>
      <c r="U2393" s="94" t="str">
        <f t="shared" si="524"/>
        <v/>
      </c>
      <c r="V2393" s="95" t="str">
        <f t="shared" si="525"/>
        <v/>
      </c>
      <c r="W2393" s="95" t="str">
        <f t="shared" si="532"/>
        <v/>
      </c>
      <c r="X2393" s="96" t="str">
        <f t="shared" si="533"/>
        <v/>
      </c>
    </row>
    <row r="2394" spans="1:24" ht="14.4" x14ac:dyDescent="0.3">
      <c r="A2394" s="13"/>
      <c r="B2394" s="13"/>
      <c r="C2394" s="13"/>
      <c r="D2394" s="10"/>
      <c r="E2394" s="66"/>
      <c r="J2394" s="88" t="str">
        <f t="shared" si="521"/>
        <v/>
      </c>
      <c r="K2394" s="89" t="str">
        <f t="shared" ca="1" si="522"/>
        <v/>
      </c>
      <c r="L2394" s="88" t="str">
        <f t="shared" si="526"/>
        <v/>
      </c>
      <c r="M2394" s="90" t="str">
        <f ca="1">IF(J2394="","",VALUE(LEFT(OFFSET($E$7,$H$13*($J2394-1),0),MAX(ISNUMBER(VALUE(MID(OFFSET($E$7,$H$13*($J2394-1),0),{1,2,3,4,5,6,7,8,9},1)))*{1,2,3,4,5,6,7,8,9}))))</f>
        <v/>
      </c>
      <c r="N2394" s="90" t="str">
        <f t="shared" ca="1" si="520"/>
        <v/>
      </c>
      <c r="O2394" s="91" t="str">
        <f t="shared" si="527"/>
        <v/>
      </c>
      <c r="P2394" s="91" t="str">
        <f t="shared" si="528"/>
        <v/>
      </c>
      <c r="Q2394" s="92" t="str">
        <f t="shared" si="523"/>
        <v/>
      </c>
      <c r="R2394" s="92" t="str">
        <f t="shared" si="529"/>
        <v/>
      </c>
      <c r="S2394" s="92" t="str">
        <f t="shared" si="530"/>
        <v/>
      </c>
      <c r="T2394" s="92" t="str">
        <f t="shared" si="531"/>
        <v/>
      </c>
      <c r="U2394" s="94" t="str">
        <f t="shared" si="524"/>
        <v/>
      </c>
      <c r="V2394" s="95" t="str">
        <f t="shared" si="525"/>
        <v/>
      </c>
      <c r="W2394" s="95" t="str">
        <f t="shared" si="532"/>
        <v/>
      </c>
      <c r="X2394" s="96" t="str">
        <f t="shared" si="533"/>
        <v/>
      </c>
    </row>
    <row r="2395" spans="1:24" ht="14.4" x14ac:dyDescent="0.3">
      <c r="A2395" s="13"/>
      <c r="B2395" s="13"/>
      <c r="C2395" s="13"/>
      <c r="D2395" s="10"/>
      <c r="E2395" s="66"/>
      <c r="J2395" s="88" t="str">
        <f t="shared" si="521"/>
        <v/>
      </c>
      <c r="K2395" s="89" t="str">
        <f t="shared" ca="1" si="522"/>
        <v/>
      </c>
      <c r="L2395" s="88" t="str">
        <f t="shared" si="526"/>
        <v/>
      </c>
      <c r="M2395" s="90" t="str">
        <f ca="1">IF(J2395="","",VALUE(LEFT(OFFSET($E$7,$H$13*($J2395-1),0),MAX(ISNUMBER(VALUE(MID(OFFSET($E$7,$H$13*($J2395-1),0),{1,2,3,4,5,6,7,8,9},1)))*{1,2,3,4,5,6,7,8,9}))))</f>
        <v/>
      </c>
      <c r="N2395" s="90" t="str">
        <f t="shared" ca="1" si="520"/>
        <v/>
      </c>
      <c r="O2395" s="91" t="str">
        <f t="shared" si="527"/>
        <v/>
      </c>
      <c r="P2395" s="91" t="str">
        <f t="shared" si="528"/>
        <v/>
      </c>
      <c r="Q2395" s="92" t="str">
        <f t="shared" si="523"/>
        <v/>
      </c>
      <c r="R2395" s="92" t="str">
        <f t="shared" si="529"/>
        <v/>
      </c>
      <c r="S2395" s="92" t="str">
        <f t="shared" si="530"/>
        <v/>
      </c>
      <c r="T2395" s="92" t="str">
        <f t="shared" si="531"/>
        <v/>
      </c>
      <c r="U2395" s="94" t="str">
        <f t="shared" si="524"/>
        <v/>
      </c>
      <c r="V2395" s="95" t="str">
        <f t="shared" si="525"/>
        <v/>
      </c>
      <c r="W2395" s="95" t="str">
        <f t="shared" si="532"/>
        <v/>
      </c>
      <c r="X2395" s="96" t="str">
        <f t="shared" si="533"/>
        <v/>
      </c>
    </row>
    <row r="2396" spans="1:24" ht="14.4" x14ac:dyDescent="0.3">
      <c r="A2396" s="13"/>
      <c r="B2396" s="13"/>
      <c r="C2396" s="13"/>
      <c r="D2396" s="10"/>
      <c r="E2396" s="66"/>
      <c r="J2396" s="88" t="str">
        <f t="shared" si="521"/>
        <v/>
      </c>
      <c r="K2396" s="89" t="str">
        <f t="shared" ca="1" si="522"/>
        <v/>
      </c>
      <c r="L2396" s="88" t="str">
        <f t="shared" si="526"/>
        <v/>
      </c>
      <c r="M2396" s="90" t="str">
        <f ca="1">IF(J2396="","",VALUE(LEFT(OFFSET($E$7,$H$13*($J2396-1),0),MAX(ISNUMBER(VALUE(MID(OFFSET($E$7,$H$13*($J2396-1),0),{1,2,3,4,5,6,7,8,9},1)))*{1,2,3,4,5,6,7,8,9}))))</f>
        <v/>
      </c>
      <c r="N2396" s="90" t="str">
        <f t="shared" ca="1" si="520"/>
        <v/>
      </c>
      <c r="O2396" s="91" t="str">
        <f t="shared" si="527"/>
        <v/>
      </c>
      <c r="P2396" s="91" t="str">
        <f t="shared" si="528"/>
        <v/>
      </c>
      <c r="Q2396" s="92" t="str">
        <f t="shared" si="523"/>
        <v/>
      </c>
      <c r="R2396" s="92" t="str">
        <f t="shared" si="529"/>
        <v/>
      </c>
      <c r="S2396" s="92" t="str">
        <f t="shared" si="530"/>
        <v/>
      </c>
      <c r="T2396" s="92" t="str">
        <f t="shared" si="531"/>
        <v/>
      </c>
      <c r="U2396" s="94" t="str">
        <f t="shared" si="524"/>
        <v/>
      </c>
      <c r="V2396" s="95" t="str">
        <f t="shared" si="525"/>
        <v/>
      </c>
      <c r="W2396" s="95" t="str">
        <f t="shared" si="532"/>
        <v/>
      </c>
      <c r="X2396" s="96" t="str">
        <f t="shared" si="533"/>
        <v/>
      </c>
    </row>
    <row r="2397" spans="1:24" ht="14.4" x14ac:dyDescent="0.3">
      <c r="A2397" s="13"/>
      <c r="B2397" s="13"/>
      <c r="C2397" s="13"/>
      <c r="D2397" s="10"/>
      <c r="E2397" s="66"/>
      <c r="J2397" s="88" t="str">
        <f t="shared" si="521"/>
        <v/>
      </c>
      <c r="K2397" s="89" t="str">
        <f t="shared" ca="1" si="522"/>
        <v/>
      </c>
      <c r="L2397" s="88" t="str">
        <f t="shared" si="526"/>
        <v/>
      </c>
      <c r="M2397" s="90" t="str">
        <f ca="1">IF(J2397="","",VALUE(LEFT(OFFSET($E$7,$H$13*($J2397-1),0),MAX(ISNUMBER(VALUE(MID(OFFSET($E$7,$H$13*($J2397-1),0),{1,2,3,4,5,6,7,8,9},1)))*{1,2,3,4,5,6,7,8,9}))))</f>
        <v/>
      </c>
      <c r="N2397" s="90" t="str">
        <f t="shared" ca="1" si="520"/>
        <v/>
      </c>
      <c r="O2397" s="91" t="str">
        <f t="shared" si="527"/>
        <v/>
      </c>
      <c r="P2397" s="91" t="str">
        <f t="shared" si="528"/>
        <v/>
      </c>
      <c r="Q2397" s="92" t="str">
        <f t="shared" si="523"/>
        <v/>
      </c>
      <c r="R2397" s="92" t="str">
        <f t="shared" si="529"/>
        <v/>
      </c>
      <c r="S2397" s="92" t="str">
        <f t="shared" si="530"/>
        <v/>
      </c>
      <c r="T2397" s="92" t="str">
        <f t="shared" si="531"/>
        <v/>
      </c>
      <c r="U2397" s="94" t="str">
        <f t="shared" si="524"/>
        <v/>
      </c>
      <c r="V2397" s="95" t="str">
        <f t="shared" si="525"/>
        <v/>
      </c>
      <c r="W2397" s="95" t="str">
        <f t="shared" si="532"/>
        <v/>
      </c>
      <c r="X2397" s="96" t="str">
        <f t="shared" si="533"/>
        <v/>
      </c>
    </row>
    <row r="2398" spans="1:24" ht="14.4" x14ac:dyDescent="0.3">
      <c r="A2398" s="13"/>
      <c r="B2398" s="13"/>
      <c r="C2398" s="13"/>
      <c r="D2398" s="10"/>
      <c r="E2398" s="66"/>
      <c r="J2398" s="88" t="str">
        <f t="shared" si="521"/>
        <v/>
      </c>
      <c r="K2398" s="89" t="str">
        <f t="shared" ca="1" si="522"/>
        <v/>
      </c>
      <c r="L2398" s="88" t="str">
        <f t="shared" si="526"/>
        <v/>
      </c>
      <c r="M2398" s="90" t="str">
        <f ca="1">IF(J2398="","",VALUE(LEFT(OFFSET($E$7,$H$13*($J2398-1),0),MAX(ISNUMBER(VALUE(MID(OFFSET($E$7,$H$13*($J2398-1),0),{1,2,3,4,5,6,7,8,9},1)))*{1,2,3,4,5,6,7,8,9}))))</f>
        <v/>
      </c>
      <c r="N2398" s="90" t="str">
        <f t="shared" ca="1" si="520"/>
        <v/>
      </c>
      <c r="O2398" s="91" t="str">
        <f t="shared" si="527"/>
        <v/>
      </c>
      <c r="P2398" s="91" t="str">
        <f t="shared" si="528"/>
        <v/>
      </c>
      <c r="Q2398" s="92" t="str">
        <f t="shared" si="523"/>
        <v/>
      </c>
      <c r="R2398" s="92" t="str">
        <f t="shared" si="529"/>
        <v/>
      </c>
      <c r="S2398" s="92" t="str">
        <f t="shared" si="530"/>
        <v/>
      </c>
      <c r="T2398" s="92" t="str">
        <f t="shared" si="531"/>
        <v/>
      </c>
      <c r="U2398" s="94" t="str">
        <f t="shared" si="524"/>
        <v/>
      </c>
      <c r="V2398" s="95" t="str">
        <f t="shared" si="525"/>
        <v/>
      </c>
      <c r="W2398" s="95" t="str">
        <f t="shared" si="532"/>
        <v/>
      </c>
      <c r="X2398" s="96" t="str">
        <f t="shared" si="533"/>
        <v/>
      </c>
    </row>
    <row r="2399" spans="1:24" ht="14.4" x14ac:dyDescent="0.3">
      <c r="A2399" s="13"/>
      <c r="B2399" s="13"/>
      <c r="C2399" s="13"/>
      <c r="D2399" s="10"/>
      <c r="E2399" s="66"/>
      <c r="J2399" s="88" t="str">
        <f t="shared" si="521"/>
        <v/>
      </c>
      <c r="K2399" s="89" t="str">
        <f t="shared" ca="1" si="522"/>
        <v/>
      </c>
      <c r="L2399" s="88" t="str">
        <f t="shared" si="526"/>
        <v/>
      </c>
      <c r="M2399" s="90" t="str">
        <f ca="1">IF(J2399="","",VALUE(LEFT(OFFSET($E$7,$H$13*($J2399-1),0),MAX(ISNUMBER(VALUE(MID(OFFSET($E$7,$H$13*($J2399-1),0),{1,2,3,4,5,6,7,8,9},1)))*{1,2,3,4,5,6,7,8,9}))))</f>
        <v/>
      </c>
      <c r="N2399" s="90" t="str">
        <f t="shared" ca="1" si="520"/>
        <v/>
      </c>
      <c r="O2399" s="91" t="str">
        <f t="shared" si="527"/>
        <v/>
      </c>
      <c r="P2399" s="91" t="str">
        <f t="shared" si="528"/>
        <v/>
      </c>
      <c r="Q2399" s="92" t="str">
        <f t="shared" si="523"/>
        <v/>
      </c>
      <c r="R2399" s="92" t="str">
        <f t="shared" si="529"/>
        <v/>
      </c>
      <c r="S2399" s="92" t="str">
        <f t="shared" si="530"/>
        <v/>
      </c>
      <c r="T2399" s="92" t="str">
        <f t="shared" si="531"/>
        <v/>
      </c>
      <c r="U2399" s="94" t="str">
        <f t="shared" si="524"/>
        <v/>
      </c>
      <c r="V2399" s="95" t="str">
        <f t="shared" si="525"/>
        <v/>
      </c>
      <c r="W2399" s="95" t="str">
        <f t="shared" si="532"/>
        <v/>
      </c>
      <c r="X2399" s="96" t="str">
        <f t="shared" si="533"/>
        <v/>
      </c>
    </row>
    <row r="2400" spans="1:24" ht="14.4" x14ac:dyDescent="0.3">
      <c r="A2400" s="13"/>
      <c r="B2400" s="13"/>
      <c r="C2400" s="13"/>
      <c r="D2400" s="10"/>
      <c r="E2400" s="66"/>
      <c r="J2400" s="88" t="str">
        <f t="shared" si="521"/>
        <v/>
      </c>
      <c r="K2400" s="89" t="str">
        <f t="shared" ca="1" si="522"/>
        <v/>
      </c>
      <c r="L2400" s="88" t="str">
        <f t="shared" si="526"/>
        <v/>
      </c>
      <c r="M2400" s="90" t="str">
        <f ca="1">IF(J2400="","",VALUE(LEFT(OFFSET($E$7,$H$13*($J2400-1),0),MAX(ISNUMBER(VALUE(MID(OFFSET($E$7,$H$13*($J2400-1),0),{1,2,3,4,5,6,7,8,9},1)))*{1,2,3,4,5,6,7,8,9}))))</f>
        <v/>
      </c>
      <c r="N2400" s="90" t="str">
        <f t="shared" ca="1" si="520"/>
        <v/>
      </c>
      <c r="O2400" s="91" t="str">
        <f t="shared" si="527"/>
        <v/>
      </c>
      <c r="P2400" s="91" t="str">
        <f t="shared" si="528"/>
        <v/>
      </c>
      <c r="Q2400" s="92" t="str">
        <f t="shared" si="523"/>
        <v/>
      </c>
      <c r="R2400" s="92" t="str">
        <f t="shared" si="529"/>
        <v/>
      </c>
      <c r="S2400" s="92" t="str">
        <f t="shared" si="530"/>
        <v/>
      </c>
      <c r="T2400" s="92" t="str">
        <f t="shared" si="531"/>
        <v/>
      </c>
      <c r="U2400" s="94" t="str">
        <f t="shared" si="524"/>
        <v/>
      </c>
      <c r="V2400" s="95" t="str">
        <f t="shared" si="525"/>
        <v/>
      </c>
      <c r="W2400" s="95" t="str">
        <f t="shared" si="532"/>
        <v/>
      </c>
      <c r="X2400" s="96" t="str">
        <f t="shared" si="533"/>
        <v/>
      </c>
    </row>
    <row r="2401" spans="1:24" ht="14.4" x14ac:dyDescent="0.3">
      <c r="A2401" s="13"/>
      <c r="B2401" s="13"/>
      <c r="C2401" s="13"/>
      <c r="D2401" s="10"/>
      <c r="E2401" s="66"/>
      <c r="J2401" s="88" t="str">
        <f t="shared" si="521"/>
        <v/>
      </c>
      <c r="K2401" s="89" t="str">
        <f t="shared" ca="1" si="522"/>
        <v/>
      </c>
      <c r="L2401" s="88" t="str">
        <f t="shared" si="526"/>
        <v/>
      </c>
      <c r="M2401" s="90" t="str">
        <f ca="1">IF(J2401="","",VALUE(LEFT(OFFSET($E$7,$H$13*($J2401-1),0),MAX(ISNUMBER(VALUE(MID(OFFSET($E$7,$H$13*($J2401-1),0),{1,2,3,4,5,6,7,8,9},1)))*{1,2,3,4,5,6,7,8,9}))))</f>
        <v/>
      </c>
      <c r="N2401" s="90" t="str">
        <f t="shared" ca="1" si="520"/>
        <v/>
      </c>
      <c r="O2401" s="91" t="str">
        <f t="shared" si="527"/>
        <v/>
      </c>
      <c r="P2401" s="91" t="str">
        <f t="shared" si="528"/>
        <v/>
      </c>
      <c r="Q2401" s="92" t="str">
        <f t="shared" si="523"/>
        <v/>
      </c>
      <c r="R2401" s="92" t="str">
        <f t="shared" si="529"/>
        <v/>
      </c>
      <c r="S2401" s="92" t="str">
        <f t="shared" si="530"/>
        <v/>
      </c>
      <c r="T2401" s="92" t="str">
        <f t="shared" si="531"/>
        <v/>
      </c>
      <c r="U2401" s="94" t="str">
        <f t="shared" si="524"/>
        <v/>
      </c>
      <c r="V2401" s="95" t="str">
        <f t="shared" si="525"/>
        <v/>
      </c>
      <c r="W2401" s="95" t="str">
        <f t="shared" si="532"/>
        <v/>
      </c>
      <c r="X2401" s="96" t="str">
        <f t="shared" si="533"/>
        <v/>
      </c>
    </row>
    <row r="2402" spans="1:24" ht="14.4" x14ac:dyDescent="0.3">
      <c r="A2402" s="13"/>
      <c r="B2402" s="13"/>
      <c r="C2402" s="13"/>
      <c r="D2402" s="10"/>
      <c r="E2402" s="66"/>
      <c r="J2402" s="88" t="str">
        <f t="shared" si="521"/>
        <v/>
      </c>
      <c r="K2402" s="89" t="str">
        <f t="shared" ca="1" si="522"/>
        <v/>
      </c>
      <c r="L2402" s="88" t="str">
        <f t="shared" si="526"/>
        <v/>
      </c>
      <c r="M2402" s="90" t="str">
        <f ca="1">IF(J2402="","",VALUE(LEFT(OFFSET($E$7,$H$13*($J2402-1),0),MAX(ISNUMBER(VALUE(MID(OFFSET($E$7,$H$13*($J2402-1),0),{1,2,3,4,5,6,7,8,9},1)))*{1,2,3,4,5,6,7,8,9}))))</f>
        <v/>
      </c>
      <c r="N2402" s="90" t="str">
        <f t="shared" ca="1" si="520"/>
        <v/>
      </c>
      <c r="O2402" s="91" t="str">
        <f t="shared" si="527"/>
        <v/>
      </c>
      <c r="P2402" s="91" t="str">
        <f t="shared" si="528"/>
        <v/>
      </c>
      <c r="Q2402" s="92" t="str">
        <f t="shared" si="523"/>
        <v/>
      </c>
      <c r="R2402" s="92" t="str">
        <f t="shared" si="529"/>
        <v/>
      </c>
      <c r="S2402" s="92" t="str">
        <f t="shared" si="530"/>
        <v/>
      </c>
      <c r="T2402" s="92" t="str">
        <f t="shared" si="531"/>
        <v/>
      </c>
      <c r="U2402" s="94" t="str">
        <f t="shared" si="524"/>
        <v/>
      </c>
      <c r="V2402" s="95" t="str">
        <f t="shared" si="525"/>
        <v/>
      </c>
      <c r="W2402" s="95" t="str">
        <f t="shared" si="532"/>
        <v/>
      </c>
      <c r="X2402" s="96" t="str">
        <f t="shared" si="533"/>
        <v/>
      </c>
    </row>
    <row r="2403" spans="1:24" ht="14.4" x14ac:dyDescent="0.3">
      <c r="A2403" s="13"/>
      <c r="B2403" s="13"/>
      <c r="C2403" s="13"/>
      <c r="D2403" s="10"/>
      <c r="E2403" s="66"/>
      <c r="J2403" s="88" t="str">
        <f t="shared" si="521"/>
        <v/>
      </c>
      <c r="K2403" s="89" t="str">
        <f t="shared" ca="1" si="522"/>
        <v/>
      </c>
      <c r="L2403" s="88" t="str">
        <f t="shared" si="526"/>
        <v/>
      </c>
      <c r="M2403" s="90" t="str">
        <f ca="1">IF(J2403="","",VALUE(LEFT(OFFSET($E$7,$H$13*($J2403-1),0),MAX(ISNUMBER(VALUE(MID(OFFSET($E$7,$H$13*($J2403-1),0),{1,2,3,4,5,6,7,8,9},1)))*{1,2,3,4,5,6,7,8,9}))))</f>
        <v/>
      </c>
      <c r="N2403" s="90" t="str">
        <f t="shared" ca="1" si="520"/>
        <v/>
      </c>
      <c r="O2403" s="91" t="str">
        <f t="shared" si="527"/>
        <v/>
      </c>
      <c r="P2403" s="91" t="str">
        <f t="shared" si="528"/>
        <v/>
      </c>
      <c r="Q2403" s="92" t="str">
        <f t="shared" si="523"/>
        <v/>
      </c>
      <c r="R2403" s="92" t="str">
        <f t="shared" si="529"/>
        <v/>
      </c>
      <c r="S2403" s="92" t="str">
        <f t="shared" si="530"/>
        <v/>
      </c>
      <c r="T2403" s="92" t="str">
        <f t="shared" si="531"/>
        <v/>
      </c>
      <c r="U2403" s="94" t="str">
        <f t="shared" si="524"/>
        <v/>
      </c>
      <c r="V2403" s="95" t="str">
        <f t="shared" si="525"/>
        <v/>
      </c>
      <c r="W2403" s="95" t="str">
        <f t="shared" si="532"/>
        <v/>
      </c>
      <c r="X2403" s="96" t="str">
        <f t="shared" si="533"/>
        <v/>
      </c>
    </row>
    <row r="2404" spans="1:24" ht="14.4" x14ac:dyDescent="0.3">
      <c r="A2404" s="13"/>
      <c r="B2404" s="13"/>
      <c r="C2404" s="13"/>
      <c r="D2404" s="10"/>
      <c r="E2404" s="66"/>
      <c r="J2404" s="88" t="str">
        <f t="shared" si="521"/>
        <v/>
      </c>
      <c r="K2404" s="89" t="str">
        <f t="shared" ca="1" si="522"/>
        <v/>
      </c>
      <c r="L2404" s="88" t="str">
        <f t="shared" si="526"/>
        <v/>
      </c>
      <c r="M2404" s="90" t="str">
        <f ca="1">IF(J2404="","",VALUE(LEFT(OFFSET($E$7,$H$13*($J2404-1),0),MAX(ISNUMBER(VALUE(MID(OFFSET($E$7,$H$13*($J2404-1),0),{1,2,3,4,5,6,7,8,9},1)))*{1,2,3,4,5,6,7,8,9}))))</f>
        <v/>
      </c>
      <c r="N2404" s="90" t="str">
        <f t="shared" ca="1" si="520"/>
        <v/>
      </c>
      <c r="O2404" s="91" t="str">
        <f t="shared" si="527"/>
        <v/>
      </c>
      <c r="P2404" s="91" t="str">
        <f t="shared" si="528"/>
        <v/>
      </c>
      <c r="Q2404" s="92" t="str">
        <f t="shared" si="523"/>
        <v/>
      </c>
      <c r="R2404" s="92" t="str">
        <f t="shared" si="529"/>
        <v/>
      </c>
      <c r="S2404" s="92" t="str">
        <f t="shared" si="530"/>
        <v/>
      </c>
      <c r="T2404" s="92" t="str">
        <f t="shared" si="531"/>
        <v/>
      </c>
      <c r="U2404" s="94" t="str">
        <f t="shared" si="524"/>
        <v/>
      </c>
      <c r="V2404" s="95" t="str">
        <f t="shared" si="525"/>
        <v/>
      </c>
      <c r="W2404" s="95" t="str">
        <f t="shared" si="532"/>
        <v/>
      </c>
      <c r="X2404" s="96" t="str">
        <f t="shared" si="533"/>
        <v/>
      </c>
    </row>
    <row r="2405" spans="1:24" ht="14.4" x14ac:dyDescent="0.3">
      <c r="A2405" s="13"/>
      <c r="B2405" s="13"/>
      <c r="C2405" s="13"/>
      <c r="D2405" s="10"/>
      <c r="E2405" s="66"/>
      <c r="J2405" s="88" t="str">
        <f t="shared" si="521"/>
        <v/>
      </c>
      <c r="K2405" s="89" t="str">
        <f t="shared" ca="1" si="522"/>
        <v/>
      </c>
      <c r="L2405" s="88" t="str">
        <f t="shared" si="526"/>
        <v/>
      </c>
      <c r="M2405" s="90" t="str">
        <f ca="1">IF(J2405="","",VALUE(LEFT(OFFSET($E$7,$H$13*($J2405-1),0),MAX(ISNUMBER(VALUE(MID(OFFSET($E$7,$H$13*($J2405-1),0),{1,2,3,4,5,6,7,8,9},1)))*{1,2,3,4,5,6,7,8,9}))))</f>
        <v/>
      </c>
      <c r="N2405" s="90" t="str">
        <f t="shared" ca="1" si="520"/>
        <v/>
      </c>
      <c r="O2405" s="91" t="str">
        <f t="shared" si="527"/>
        <v/>
      </c>
      <c r="P2405" s="91" t="str">
        <f t="shared" si="528"/>
        <v/>
      </c>
      <c r="Q2405" s="92" t="str">
        <f t="shared" si="523"/>
        <v/>
      </c>
      <c r="R2405" s="92" t="str">
        <f t="shared" si="529"/>
        <v/>
      </c>
      <c r="S2405" s="92" t="str">
        <f t="shared" si="530"/>
        <v/>
      </c>
      <c r="T2405" s="92" t="str">
        <f t="shared" si="531"/>
        <v/>
      </c>
      <c r="U2405" s="94" t="str">
        <f t="shared" si="524"/>
        <v/>
      </c>
      <c r="V2405" s="95" t="str">
        <f t="shared" si="525"/>
        <v/>
      </c>
      <c r="W2405" s="95" t="str">
        <f t="shared" si="532"/>
        <v/>
      </c>
      <c r="X2405" s="96" t="str">
        <f t="shared" si="533"/>
        <v/>
      </c>
    </row>
    <row r="2406" spans="1:24" ht="14.4" x14ac:dyDescent="0.3">
      <c r="A2406" s="13"/>
      <c r="B2406" s="13"/>
      <c r="C2406" s="13"/>
      <c r="D2406" s="10"/>
      <c r="E2406" s="66"/>
      <c r="J2406" s="88" t="str">
        <f t="shared" si="521"/>
        <v/>
      </c>
      <c r="K2406" s="89" t="str">
        <f t="shared" ca="1" si="522"/>
        <v/>
      </c>
      <c r="L2406" s="88" t="str">
        <f t="shared" si="526"/>
        <v/>
      </c>
      <c r="M2406" s="90" t="str">
        <f ca="1">IF(J2406="","",VALUE(LEFT(OFFSET($E$7,$H$13*($J2406-1),0),MAX(ISNUMBER(VALUE(MID(OFFSET($E$7,$H$13*($J2406-1),0),{1,2,3,4,5,6,7,8,9},1)))*{1,2,3,4,5,6,7,8,9}))))</f>
        <v/>
      </c>
      <c r="N2406" s="90" t="str">
        <f t="shared" ca="1" si="520"/>
        <v/>
      </c>
      <c r="O2406" s="91" t="str">
        <f t="shared" si="527"/>
        <v/>
      </c>
      <c r="P2406" s="91" t="str">
        <f t="shared" si="528"/>
        <v/>
      </c>
      <c r="Q2406" s="92" t="str">
        <f t="shared" si="523"/>
        <v/>
      </c>
      <c r="R2406" s="92" t="str">
        <f t="shared" si="529"/>
        <v/>
      </c>
      <c r="S2406" s="92" t="str">
        <f t="shared" si="530"/>
        <v/>
      </c>
      <c r="T2406" s="92" t="str">
        <f t="shared" si="531"/>
        <v/>
      </c>
      <c r="U2406" s="94" t="str">
        <f t="shared" si="524"/>
        <v/>
      </c>
      <c r="V2406" s="95" t="str">
        <f t="shared" si="525"/>
        <v/>
      </c>
      <c r="W2406" s="95" t="str">
        <f t="shared" si="532"/>
        <v/>
      </c>
      <c r="X2406" s="96" t="str">
        <f t="shared" si="533"/>
        <v/>
      </c>
    </row>
    <row r="2407" spans="1:24" ht="14.4" x14ac:dyDescent="0.3">
      <c r="A2407" s="13"/>
      <c r="B2407" s="13"/>
      <c r="C2407" s="13"/>
      <c r="D2407" s="10"/>
      <c r="E2407" s="66"/>
      <c r="J2407" s="88" t="str">
        <f t="shared" si="521"/>
        <v/>
      </c>
      <c r="K2407" s="89" t="str">
        <f t="shared" ca="1" si="522"/>
        <v/>
      </c>
      <c r="L2407" s="88" t="str">
        <f t="shared" si="526"/>
        <v/>
      </c>
      <c r="M2407" s="90" t="str">
        <f ca="1">IF(J2407="","",VALUE(LEFT(OFFSET($E$7,$H$13*($J2407-1),0),MAX(ISNUMBER(VALUE(MID(OFFSET($E$7,$H$13*($J2407-1),0),{1,2,3,4,5,6,7,8,9},1)))*{1,2,3,4,5,6,7,8,9}))))</f>
        <v/>
      </c>
      <c r="N2407" s="90" t="str">
        <f t="shared" ca="1" si="520"/>
        <v/>
      </c>
      <c r="O2407" s="91" t="str">
        <f t="shared" si="527"/>
        <v/>
      </c>
      <c r="P2407" s="91" t="str">
        <f t="shared" si="528"/>
        <v/>
      </c>
      <c r="Q2407" s="92" t="str">
        <f t="shared" si="523"/>
        <v/>
      </c>
      <c r="R2407" s="92" t="str">
        <f t="shared" si="529"/>
        <v/>
      </c>
      <c r="S2407" s="92" t="str">
        <f t="shared" si="530"/>
        <v/>
      </c>
      <c r="T2407" s="92" t="str">
        <f t="shared" si="531"/>
        <v/>
      </c>
      <c r="U2407" s="94" t="str">
        <f t="shared" si="524"/>
        <v/>
      </c>
      <c r="V2407" s="95" t="str">
        <f t="shared" si="525"/>
        <v/>
      </c>
      <c r="W2407" s="95" t="str">
        <f t="shared" si="532"/>
        <v/>
      </c>
      <c r="X2407" s="96" t="str">
        <f t="shared" si="533"/>
        <v/>
      </c>
    </row>
    <row r="2408" spans="1:24" ht="14.4" x14ac:dyDescent="0.3">
      <c r="A2408" s="13"/>
      <c r="B2408" s="13"/>
      <c r="C2408" s="13"/>
      <c r="D2408" s="10"/>
      <c r="E2408" s="66"/>
    </row>
    <row r="2409" spans="1:24" ht="14.4" x14ac:dyDescent="0.3">
      <c r="A2409" s="13"/>
      <c r="B2409" s="13"/>
      <c r="C2409" s="13"/>
      <c r="D2409" s="10"/>
      <c r="E2409" s="66"/>
    </row>
    <row r="2410" spans="1:24" ht="14.4" x14ac:dyDescent="0.3">
      <c r="A2410" s="13"/>
      <c r="B2410" s="13"/>
      <c r="C2410" s="13"/>
      <c r="D2410" s="10"/>
      <c r="E2410" s="66"/>
    </row>
    <row r="2411" spans="1:24" ht="14.4" x14ac:dyDescent="0.3">
      <c r="A2411" s="13"/>
      <c r="B2411" s="13"/>
      <c r="C2411" s="13"/>
      <c r="D2411" s="10"/>
      <c r="E2411" s="66"/>
    </row>
    <row r="2412" spans="1:24" ht="14.4" x14ac:dyDescent="0.3">
      <c r="A2412" s="13"/>
      <c r="B2412" s="13"/>
      <c r="C2412" s="13"/>
      <c r="D2412" s="10"/>
      <c r="E2412" s="66"/>
    </row>
    <row r="2413" spans="1:24" ht="14.4" x14ac:dyDescent="0.3">
      <c r="A2413" s="13"/>
      <c r="B2413" s="13"/>
      <c r="C2413" s="13"/>
      <c r="D2413" s="10"/>
      <c r="E2413" s="66"/>
    </row>
    <row r="2414" spans="1:24" ht="14.4" x14ac:dyDescent="0.3">
      <c r="A2414" s="13"/>
      <c r="B2414" s="13"/>
      <c r="C2414" s="13"/>
      <c r="D2414" s="10"/>
      <c r="E2414" s="66"/>
    </row>
    <row r="2415" spans="1:24" ht="14.4" x14ac:dyDescent="0.3">
      <c r="A2415" s="13"/>
      <c r="B2415" s="13"/>
      <c r="C2415" s="13"/>
      <c r="D2415" s="10"/>
      <c r="E2415" s="66"/>
    </row>
    <row r="2416" spans="1:24" ht="14.4" x14ac:dyDescent="0.3">
      <c r="A2416" s="13"/>
      <c r="B2416" s="13"/>
      <c r="C2416" s="13"/>
      <c r="D2416" s="10"/>
      <c r="E2416" s="66"/>
    </row>
    <row r="2417" spans="1:5" ht="14.4" x14ac:dyDescent="0.3">
      <c r="A2417" s="13"/>
      <c r="B2417" s="13"/>
      <c r="C2417" s="13"/>
      <c r="D2417" s="10"/>
      <c r="E2417" s="66"/>
    </row>
    <row r="2418" spans="1:5" ht="14.4" x14ac:dyDescent="0.3">
      <c r="A2418" s="13"/>
      <c r="B2418" s="13"/>
      <c r="C2418" s="13"/>
      <c r="D2418" s="10"/>
      <c r="E2418" s="66"/>
    </row>
    <row r="2419" spans="1:5" ht="14.4" x14ac:dyDescent="0.3">
      <c r="A2419" s="13"/>
      <c r="B2419" s="13"/>
      <c r="C2419" s="13"/>
      <c r="D2419" s="10"/>
      <c r="E2419" s="66"/>
    </row>
    <row r="2420" spans="1:5" ht="14.4" x14ac:dyDescent="0.3">
      <c r="A2420" s="13"/>
      <c r="B2420" s="13"/>
      <c r="C2420" s="13"/>
      <c r="D2420" s="10"/>
      <c r="E2420" s="66"/>
    </row>
    <row r="2421" spans="1:5" ht="14.4" x14ac:dyDescent="0.3">
      <c r="A2421" s="13"/>
      <c r="B2421" s="13"/>
      <c r="C2421" s="13"/>
      <c r="D2421" s="10"/>
      <c r="E2421" s="66"/>
    </row>
    <row r="2422" spans="1:5" ht="14.4" x14ac:dyDescent="0.3">
      <c r="A2422" s="13"/>
      <c r="B2422" s="13"/>
      <c r="C2422" s="13"/>
      <c r="D2422" s="10"/>
      <c r="E2422" s="66"/>
    </row>
    <row r="2423" spans="1:5" ht="14.4" x14ac:dyDescent="0.3">
      <c r="A2423" s="13"/>
      <c r="B2423" s="13"/>
      <c r="C2423" s="13"/>
      <c r="D2423" s="10"/>
      <c r="E2423" s="66"/>
    </row>
    <row r="2424" spans="1:5" ht="14.4" x14ac:dyDescent="0.3">
      <c r="A2424" s="13"/>
      <c r="B2424" s="13"/>
      <c r="C2424" s="13"/>
      <c r="D2424" s="10"/>
      <c r="E2424" s="66"/>
    </row>
    <row r="2425" spans="1:5" ht="14.4" x14ac:dyDescent="0.3">
      <c r="A2425" s="13"/>
      <c r="B2425" s="13"/>
      <c r="C2425" s="13"/>
      <c r="D2425" s="10"/>
      <c r="E2425" s="66"/>
    </row>
    <row r="2426" spans="1:5" ht="14.4" x14ac:dyDescent="0.3">
      <c r="A2426" s="13"/>
      <c r="B2426" s="13"/>
      <c r="C2426" s="13"/>
      <c r="D2426" s="10"/>
      <c r="E2426" s="66"/>
    </row>
    <row r="2427" spans="1:5" ht="14.4" x14ac:dyDescent="0.3">
      <c r="A2427" s="13"/>
      <c r="B2427" s="13"/>
      <c r="C2427" s="13"/>
      <c r="D2427" s="10"/>
      <c r="E2427" s="66"/>
    </row>
    <row r="2428" spans="1:5" ht="14.4" x14ac:dyDescent="0.3">
      <c r="A2428" s="13"/>
      <c r="B2428" s="13"/>
      <c r="C2428" s="13"/>
      <c r="D2428" s="10"/>
      <c r="E2428" s="66"/>
    </row>
    <row r="2429" spans="1:5" ht="14.4" x14ac:dyDescent="0.3">
      <c r="A2429" s="13"/>
      <c r="B2429" s="13"/>
      <c r="C2429" s="13"/>
      <c r="D2429" s="10"/>
      <c r="E2429" s="66"/>
    </row>
    <row r="2430" spans="1:5" ht="14.4" x14ac:dyDescent="0.3">
      <c r="A2430" s="13"/>
      <c r="B2430" s="13"/>
      <c r="C2430" s="13"/>
      <c r="D2430" s="10"/>
      <c r="E2430" s="66"/>
    </row>
    <row r="2431" spans="1:5" ht="14.4" x14ac:dyDescent="0.3">
      <c r="A2431" s="13"/>
      <c r="B2431" s="13"/>
      <c r="C2431" s="13"/>
      <c r="D2431" s="10"/>
      <c r="E2431" s="66"/>
    </row>
    <row r="2432" spans="1:5" ht="14.4" x14ac:dyDescent="0.3">
      <c r="A2432" s="13"/>
      <c r="B2432" s="13"/>
      <c r="C2432" s="13"/>
      <c r="D2432" s="10"/>
      <c r="E2432" s="66"/>
    </row>
    <row r="2433" spans="1:5" ht="14.4" x14ac:dyDescent="0.3">
      <c r="A2433" s="13"/>
      <c r="B2433" s="13"/>
      <c r="C2433" s="13"/>
      <c r="D2433" s="10"/>
      <c r="E2433" s="66"/>
    </row>
    <row r="2434" spans="1:5" ht="14.4" x14ac:dyDescent="0.3">
      <c r="A2434" s="13"/>
      <c r="B2434" s="13"/>
      <c r="C2434" s="13"/>
      <c r="D2434" s="10"/>
      <c r="E2434" s="66"/>
    </row>
    <row r="2435" spans="1:5" ht="14.4" x14ac:dyDescent="0.3">
      <c r="A2435" s="13"/>
      <c r="B2435" s="13"/>
      <c r="C2435" s="13"/>
      <c r="D2435" s="10"/>
      <c r="E2435" s="66"/>
    </row>
    <row r="2436" spans="1:5" ht="14.4" x14ac:dyDescent="0.3">
      <c r="A2436" s="13"/>
      <c r="B2436" s="13"/>
      <c r="C2436" s="13"/>
      <c r="D2436" s="10"/>
      <c r="E2436" s="66"/>
    </row>
    <row r="2437" spans="1:5" ht="14.4" x14ac:dyDescent="0.3">
      <c r="A2437" s="13"/>
      <c r="B2437" s="13"/>
      <c r="C2437" s="13"/>
      <c r="D2437" s="10"/>
      <c r="E2437" s="66"/>
    </row>
    <row r="2438" spans="1:5" ht="14.4" x14ac:dyDescent="0.3">
      <c r="A2438" s="13"/>
      <c r="B2438" s="13"/>
      <c r="C2438" s="13"/>
      <c r="D2438" s="10"/>
      <c r="E2438" s="66"/>
    </row>
    <row r="2439" spans="1:5" ht="14.4" x14ac:dyDescent="0.3">
      <c r="A2439" s="13"/>
      <c r="B2439" s="13"/>
      <c r="C2439" s="13"/>
      <c r="D2439" s="10"/>
      <c r="E2439" s="66"/>
    </row>
    <row r="2440" spans="1:5" ht="14.4" x14ac:dyDescent="0.3">
      <c r="A2440" s="13"/>
      <c r="B2440" s="13"/>
      <c r="C2440" s="13"/>
      <c r="D2440" s="10"/>
      <c r="E2440" s="66"/>
    </row>
    <row r="2441" spans="1:5" ht="14.4" x14ac:dyDescent="0.3">
      <c r="A2441" s="13"/>
      <c r="B2441" s="13"/>
      <c r="C2441" s="13"/>
      <c r="D2441" s="10"/>
      <c r="E2441" s="66"/>
    </row>
    <row r="2442" spans="1:5" ht="14.4" x14ac:dyDescent="0.3">
      <c r="A2442" s="13"/>
      <c r="B2442" s="13"/>
      <c r="C2442" s="13"/>
      <c r="D2442" s="10"/>
      <c r="E2442" s="66"/>
    </row>
    <row r="2443" spans="1:5" ht="14.4" x14ac:dyDescent="0.3">
      <c r="A2443" s="13"/>
      <c r="B2443" s="13"/>
      <c r="C2443" s="13"/>
      <c r="D2443" s="10"/>
      <c r="E2443" s="66"/>
    </row>
    <row r="2444" spans="1:5" ht="14.4" x14ac:dyDescent="0.3">
      <c r="A2444" s="13"/>
      <c r="B2444" s="13"/>
      <c r="C2444" s="13"/>
      <c r="D2444" s="10"/>
      <c r="E2444" s="66"/>
    </row>
    <row r="2445" spans="1:5" ht="14.4" x14ac:dyDescent="0.3">
      <c r="A2445" s="13"/>
      <c r="B2445" s="13"/>
      <c r="C2445" s="13"/>
      <c r="D2445" s="10"/>
      <c r="E2445" s="66"/>
    </row>
    <row r="2446" spans="1:5" ht="14.4" x14ac:dyDescent="0.3">
      <c r="A2446" s="13"/>
      <c r="B2446" s="13"/>
      <c r="C2446" s="13"/>
      <c r="D2446" s="10"/>
      <c r="E2446" s="66"/>
    </row>
    <row r="2447" spans="1:5" ht="14.4" x14ac:dyDescent="0.3">
      <c r="A2447" s="13"/>
      <c r="B2447" s="13"/>
      <c r="C2447" s="13"/>
      <c r="D2447" s="10"/>
      <c r="E2447" s="66"/>
    </row>
    <row r="2448" spans="1:5" ht="14.4" x14ac:dyDescent="0.3">
      <c r="A2448" s="13"/>
      <c r="B2448" s="13"/>
      <c r="C2448" s="13"/>
      <c r="D2448" s="10"/>
      <c r="E2448" s="66"/>
    </row>
    <row r="2449" spans="1:5" ht="14.4" x14ac:dyDescent="0.3">
      <c r="A2449" s="13"/>
      <c r="B2449" s="13"/>
      <c r="C2449" s="13"/>
      <c r="D2449" s="10"/>
      <c r="E2449" s="66"/>
    </row>
    <row r="2450" spans="1:5" ht="14.4" x14ac:dyDescent="0.3">
      <c r="A2450" s="13"/>
      <c r="B2450" s="13"/>
      <c r="C2450" s="13"/>
      <c r="D2450" s="10"/>
      <c r="E2450" s="66"/>
    </row>
    <row r="2451" spans="1:5" ht="14.4" x14ac:dyDescent="0.3">
      <c r="A2451" s="13"/>
      <c r="B2451" s="13"/>
      <c r="C2451" s="13"/>
      <c r="D2451" s="10"/>
      <c r="E2451" s="66"/>
    </row>
    <row r="2452" spans="1:5" ht="14.4" x14ac:dyDescent="0.3">
      <c r="A2452" s="13"/>
      <c r="B2452" s="13"/>
      <c r="C2452" s="13"/>
      <c r="D2452" s="10"/>
      <c r="E2452" s="66"/>
    </row>
    <row r="2453" spans="1:5" ht="14.4" x14ac:dyDescent="0.3">
      <c r="A2453" s="13"/>
      <c r="B2453" s="13"/>
      <c r="C2453" s="13"/>
      <c r="D2453" s="10"/>
      <c r="E2453" s="66"/>
    </row>
    <row r="2454" spans="1:5" ht="14.4" x14ac:dyDescent="0.3">
      <c r="A2454" s="13"/>
      <c r="B2454" s="13"/>
      <c r="C2454" s="13"/>
      <c r="D2454" s="10"/>
      <c r="E2454" s="66"/>
    </row>
    <row r="2455" spans="1:5" ht="14.4" x14ac:dyDescent="0.3">
      <c r="A2455" s="13"/>
      <c r="B2455" s="13"/>
      <c r="C2455" s="13"/>
      <c r="D2455" s="10"/>
      <c r="E2455" s="66"/>
    </row>
    <row r="2456" spans="1:5" ht="14.4" x14ac:dyDescent="0.3">
      <c r="A2456" s="13"/>
      <c r="B2456" s="13"/>
      <c r="C2456" s="13"/>
      <c r="D2456" s="10"/>
      <c r="E2456" s="66"/>
    </row>
    <row r="2457" spans="1:5" ht="14.4" x14ac:dyDescent="0.3">
      <c r="A2457" s="13"/>
      <c r="B2457" s="13"/>
      <c r="C2457" s="13"/>
      <c r="D2457" s="10"/>
      <c r="E2457" s="66"/>
    </row>
    <row r="2458" spans="1:5" ht="14.4" x14ac:dyDescent="0.3">
      <c r="A2458" s="13"/>
      <c r="B2458" s="13"/>
      <c r="C2458" s="13"/>
      <c r="D2458" s="10"/>
      <c r="E2458" s="66"/>
    </row>
    <row r="2459" spans="1:5" ht="14.4" x14ac:dyDescent="0.3">
      <c r="A2459" s="13"/>
      <c r="B2459" s="13"/>
      <c r="C2459" s="13"/>
      <c r="D2459" s="10"/>
      <c r="E2459" s="66"/>
    </row>
    <row r="2460" spans="1:5" ht="14.4" x14ac:dyDescent="0.3">
      <c r="A2460" s="13"/>
      <c r="B2460" s="13"/>
      <c r="C2460" s="13"/>
      <c r="D2460" s="10"/>
      <c r="E2460" s="66"/>
    </row>
    <row r="2461" spans="1:5" ht="14.4" x14ac:dyDescent="0.3">
      <c r="A2461" s="13"/>
      <c r="B2461" s="13"/>
      <c r="C2461" s="13"/>
      <c r="D2461" s="10"/>
      <c r="E2461" s="66"/>
    </row>
    <row r="2462" spans="1:5" ht="14.4" x14ac:dyDescent="0.3">
      <c r="A2462" s="13"/>
      <c r="B2462" s="13"/>
      <c r="C2462" s="13"/>
      <c r="D2462" s="10"/>
      <c r="E2462" s="66"/>
    </row>
    <row r="2463" spans="1:5" ht="14.4" x14ac:dyDescent="0.3">
      <c r="A2463" s="13"/>
      <c r="B2463" s="13"/>
      <c r="C2463" s="13"/>
      <c r="D2463" s="10"/>
      <c r="E2463" s="66"/>
    </row>
    <row r="2464" spans="1:5" ht="14.4" x14ac:dyDescent="0.3">
      <c r="A2464" s="13"/>
      <c r="B2464" s="13"/>
      <c r="C2464" s="13"/>
      <c r="D2464" s="10"/>
      <c r="E2464" s="66"/>
    </row>
    <row r="2465" spans="1:5" ht="14.4" x14ac:dyDescent="0.3">
      <c r="A2465" s="13"/>
      <c r="B2465" s="13"/>
      <c r="C2465" s="13"/>
      <c r="D2465" s="10"/>
      <c r="E2465" s="66"/>
    </row>
    <row r="2466" spans="1:5" ht="14.4" x14ac:dyDescent="0.3">
      <c r="A2466" s="13"/>
      <c r="B2466" s="13"/>
      <c r="C2466" s="13"/>
      <c r="D2466" s="10"/>
      <c r="E2466" s="66"/>
    </row>
    <row r="2467" spans="1:5" ht="14.4" x14ac:dyDescent="0.3">
      <c r="A2467" s="13"/>
      <c r="B2467" s="13"/>
      <c r="C2467" s="13"/>
      <c r="D2467" s="10"/>
      <c r="E2467" s="66"/>
    </row>
    <row r="2468" spans="1:5" ht="14.4" x14ac:dyDescent="0.3">
      <c r="A2468" s="13"/>
      <c r="B2468" s="13"/>
      <c r="C2468" s="13"/>
      <c r="D2468" s="10"/>
      <c r="E2468" s="66"/>
    </row>
    <row r="2469" spans="1:5" ht="14.4" x14ac:dyDescent="0.3">
      <c r="A2469" s="13"/>
      <c r="B2469" s="13"/>
      <c r="C2469" s="13"/>
      <c r="D2469" s="10"/>
      <c r="E2469" s="66"/>
    </row>
    <row r="2470" spans="1:5" ht="14.4" x14ac:dyDescent="0.3">
      <c r="A2470" s="13"/>
      <c r="B2470" s="13"/>
      <c r="C2470" s="13"/>
      <c r="D2470" s="10"/>
      <c r="E2470" s="66"/>
    </row>
    <row r="2471" spans="1:5" ht="14.4" x14ac:dyDescent="0.3">
      <c r="A2471" s="13"/>
      <c r="B2471" s="13"/>
      <c r="C2471" s="13"/>
      <c r="D2471" s="10"/>
      <c r="E2471" s="66"/>
    </row>
    <row r="2472" spans="1:5" ht="14.4" x14ac:dyDescent="0.3">
      <c r="A2472" s="13"/>
      <c r="B2472" s="13"/>
      <c r="C2472" s="13"/>
      <c r="D2472" s="10"/>
      <c r="E2472" s="66"/>
    </row>
    <row r="2473" spans="1:5" ht="14.4" x14ac:dyDescent="0.3">
      <c r="A2473" s="13"/>
      <c r="B2473" s="13"/>
      <c r="C2473" s="13"/>
      <c r="D2473" s="10"/>
      <c r="E2473" s="66"/>
    </row>
    <row r="2474" spans="1:5" ht="14.4" x14ac:dyDescent="0.3">
      <c r="A2474" s="13"/>
      <c r="B2474" s="13"/>
      <c r="C2474" s="13"/>
      <c r="D2474" s="10"/>
      <c r="E2474" s="66"/>
    </row>
    <row r="2475" spans="1:5" ht="14.4" x14ac:dyDescent="0.3">
      <c r="A2475" s="13"/>
      <c r="B2475" s="13"/>
      <c r="C2475" s="13"/>
      <c r="D2475" s="10"/>
      <c r="E2475" s="66"/>
    </row>
    <row r="2476" spans="1:5" ht="14.4" x14ac:dyDescent="0.3">
      <c r="A2476" s="13"/>
      <c r="B2476" s="13"/>
      <c r="C2476" s="13"/>
      <c r="D2476" s="10"/>
      <c r="E2476" s="66"/>
    </row>
    <row r="2477" spans="1:5" ht="14.4" x14ac:dyDescent="0.3">
      <c r="A2477" s="13"/>
      <c r="B2477" s="13"/>
      <c r="C2477" s="13"/>
      <c r="D2477" s="10"/>
      <c r="E2477" s="66"/>
    </row>
    <row r="2478" spans="1:5" ht="14.4" x14ac:dyDescent="0.3">
      <c r="A2478" s="13"/>
      <c r="B2478" s="13"/>
      <c r="C2478" s="13"/>
      <c r="D2478" s="10"/>
      <c r="E2478" s="66"/>
    </row>
    <row r="2479" spans="1:5" ht="14.4" x14ac:dyDescent="0.3">
      <c r="A2479" s="13"/>
      <c r="B2479" s="13"/>
      <c r="C2479" s="13"/>
      <c r="D2479" s="10"/>
      <c r="E2479" s="66"/>
    </row>
    <row r="2480" spans="1:5" ht="14.4" x14ac:dyDescent="0.3">
      <c r="A2480" s="13"/>
      <c r="B2480" s="13"/>
      <c r="C2480" s="13"/>
      <c r="D2480" s="10"/>
      <c r="E2480" s="66"/>
    </row>
    <row r="2481" spans="1:5" ht="14.4" x14ac:dyDescent="0.3">
      <c r="A2481" s="13"/>
      <c r="B2481" s="13"/>
      <c r="C2481" s="13"/>
      <c r="D2481" s="10"/>
      <c r="E2481" s="66"/>
    </row>
    <row r="2482" spans="1:5" ht="14.4" x14ac:dyDescent="0.3">
      <c r="A2482" s="13"/>
      <c r="B2482" s="13"/>
      <c r="C2482" s="13"/>
      <c r="D2482" s="10"/>
      <c r="E2482" s="66"/>
    </row>
    <row r="2483" spans="1:5" ht="14.4" x14ac:dyDescent="0.3">
      <c r="A2483" s="13"/>
      <c r="B2483" s="13"/>
      <c r="C2483" s="13"/>
      <c r="D2483" s="10"/>
      <c r="E2483" s="66"/>
    </row>
    <row r="2484" spans="1:5" ht="14.4" x14ac:dyDescent="0.3">
      <c r="A2484" s="13"/>
      <c r="B2484" s="13"/>
      <c r="C2484" s="13"/>
      <c r="D2484" s="10"/>
      <c r="E2484" s="66"/>
    </row>
    <row r="2485" spans="1:5" ht="14.4" x14ac:dyDescent="0.3">
      <c r="A2485" s="13"/>
      <c r="B2485" s="13"/>
      <c r="C2485" s="13"/>
      <c r="D2485" s="10"/>
      <c r="E2485" s="66"/>
    </row>
    <row r="2486" spans="1:5" ht="14.4" x14ac:dyDescent="0.3">
      <c r="A2486" s="13"/>
      <c r="B2486" s="13"/>
      <c r="C2486" s="13"/>
      <c r="D2486" s="10"/>
      <c r="E2486" s="66"/>
    </row>
    <row r="2487" spans="1:5" ht="14.4" x14ac:dyDescent="0.3">
      <c r="A2487" s="13"/>
      <c r="B2487" s="13"/>
      <c r="C2487" s="13"/>
      <c r="D2487" s="10"/>
      <c r="E2487" s="66"/>
    </row>
    <row r="2488" spans="1:5" ht="14.4" x14ac:dyDescent="0.3">
      <c r="A2488" s="13"/>
      <c r="B2488" s="13"/>
      <c r="C2488" s="13"/>
      <c r="D2488" s="10"/>
      <c r="E2488" s="66"/>
    </row>
    <row r="2489" spans="1:5" ht="14.4" x14ac:dyDescent="0.3">
      <c r="A2489" s="13"/>
      <c r="B2489" s="13"/>
      <c r="C2489" s="13"/>
      <c r="D2489" s="10"/>
      <c r="E2489" s="66"/>
    </row>
    <row r="2490" spans="1:5" ht="14.4" x14ac:dyDescent="0.3">
      <c r="A2490" s="13"/>
      <c r="B2490" s="13"/>
      <c r="C2490" s="13"/>
      <c r="D2490" s="10"/>
      <c r="E2490" s="66"/>
    </row>
    <row r="2491" spans="1:5" ht="14.4" x14ac:dyDescent="0.3">
      <c r="A2491" s="13"/>
      <c r="B2491" s="13"/>
      <c r="C2491" s="13"/>
      <c r="D2491" s="10"/>
      <c r="E2491" s="66"/>
    </row>
    <row r="2492" spans="1:5" ht="14.4" x14ac:dyDescent="0.3">
      <c r="A2492" s="13"/>
      <c r="B2492" s="13"/>
      <c r="C2492" s="13"/>
      <c r="D2492" s="10"/>
      <c r="E2492" s="66"/>
    </row>
    <row r="2493" spans="1:5" ht="14.4" x14ac:dyDescent="0.3">
      <c r="A2493" s="13"/>
      <c r="B2493" s="13"/>
      <c r="C2493" s="13"/>
      <c r="D2493" s="10"/>
      <c r="E2493" s="66"/>
    </row>
    <row r="2494" spans="1:5" ht="14.4" x14ac:dyDescent="0.3">
      <c r="A2494" s="13"/>
      <c r="B2494" s="13"/>
      <c r="C2494" s="13"/>
      <c r="D2494" s="10"/>
      <c r="E2494" s="66"/>
    </row>
    <row r="2495" spans="1:5" ht="14.4" x14ac:dyDescent="0.3">
      <c r="A2495" s="13"/>
      <c r="B2495" s="13"/>
      <c r="C2495" s="13"/>
      <c r="D2495" s="10"/>
      <c r="E2495" s="66"/>
    </row>
    <row r="2496" spans="1:5" ht="14.4" x14ac:dyDescent="0.3">
      <c r="A2496" s="13"/>
      <c r="B2496" s="13"/>
      <c r="C2496" s="13"/>
      <c r="D2496" s="10"/>
      <c r="E2496" s="66"/>
    </row>
    <row r="2497" spans="1:5" ht="14.4" x14ac:dyDescent="0.3">
      <c r="A2497" s="13"/>
      <c r="B2497" s="13"/>
      <c r="C2497" s="13"/>
      <c r="D2497" s="10"/>
      <c r="E2497" s="66"/>
    </row>
    <row r="2498" spans="1:5" ht="14.4" x14ac:dyDescent="0.3">
      <c r="A2498" s="13"/>
      <c r="B2498" s="13"/>
      <c r="C2498" s="13"/>
      <c r="D2498" s="10"/>
      <c r="E2498" s="66"/>
    </row>
    <row r="2499" spans="1:5" ht="14.4" x14ac:dyDescent="0.3">
      <c r="A2499" s="13"/>
      <c r="B2499" s="13"/>
      <c r="C2499" s="13"/>
      <c r="D2499" s="10"/>
      <c r="E2499" s="66"/>
    </row>
    <row r="2500" spans="1:5" ht="14.4" x14ac:dyDescent="0.3">
      <c r="A2500" s="13"/>
      <c r="B2500" s="13"/>
      <c r="C2500" s="13"/>
      <c r="D2500" s="10"/>
      <c r="E2500" s="66"/>
    </row>
    <row r="2501" spans="1:5" ht="14.4" x14ac:dyDescent="0.3">
      <c r="A2501" s="13"/>
      <c r="B2501" s="13"/>
      <c r="C2501" s="13"/>
      <c r="D2501" s="10"/>
      <c r="E2501" s="66"/>
    </row>
    <row r="2502" spans="1:5" ht="14.4" x14ac:dyDescent="0.3">
      <c r="A2502" s="13"/>
      <c r="B2502" s="13"/>
      <c r="C2502" s="13"/>
      <c r="D2502" s="10"/>
      <c r="E2502" s="66"/>
    </row>
    <row r="2503" spans="1:5" ht="14.4" x14ac:dyDescent="0.3">
      <c r="A2503" s="13"/>
      <c r="B2503" s="13"/>
      <c r="C2503" s="13"/>
      <c r="D2503" s="10"/>
      <c r="E2503" s="66"/>
    </row>
    <row r="2504" spans="1:5" ht="14.4" x14ac:dyDescent="0.3">
      <c r="A2504" s="13"/>
      <c r="B2504" s="13"/>
      <c r="C2504" s="13"/>
      <c r="D2504" s="10"/>
      <c r="E2504" s="66"/>
    </row>
    <row r="2505" spans="1:5" ht="14.4" x14ac:dyDescent="0.3">
      <c r="A2505" s="13"/>
      <c r="B2505" s="13"/>
      <c r="C2505" s="13"/>
      <c r="D2505" s="10"/>
      <c r="E2505" s="66"/>
    </row>
    <row r="2506" spans="1:5" ht="14.4" x14ac:dyDescent="0.3">
      <c r="A2506" s="13"/>
      <c r="B2506" s="13"/>
      <c r="C2506" s="13"/>
      <c r="D2506" s="10"/>
      <c r="E2506" s="66"/>
    </row>
    <row r="2507" spans="1:5" ht="14.4" x14ac:dyDescent="0.3">
      <c r="A2507" s="13"/>
      <c r="B2507" s="13"/>
      <c r="C2507" s="13"/>
      <c r="D2507" s="10"/>
      <c r="E2507" s="66"/>
    </row>
    <row r="2508" spans="1:5" ht="14.4" x14ac:dyDescent="0.3">
      <c r="A2508" s="13"/>
      <c r="B2508" s="13"/>
      <c r="C2508" s="13"/>
      <c r="D2508" s="10"/>
      <c r="E2508" s="66"/>
    </row>
    <row r="2509" spans="1:5" ht="14.4" x14ac:dyDescent="0.3">
      <c r="A2509" s="13"/>
      <c r="B2509" s="13"/>
      <c r="C2509" s="13"/>
      <c r="D2509" s="10"/>
      <c r="E2509" s="66"/>
    </row>
    <row r="2510" spans="1:5" ht="14.4" x14ac:dyDescent="0.3">
      <c r="A2510" s="13"/>
      <c r="B2510" s="13"/>
      <c r="C2510" s="13"/>
      <c r="D2510" s="10"/>
      <c r="E2510" s="66"/>
    </row>
    <row r="2511" spans="1:5" ht="14.4" x14ac:dyDescent="0.3">
      <c r="A2511" s="13"/>
      <c r="B2511" s="13"/>
      <c r="C2511" s="13"/>
      <c r="D2511" s="10"/>
      <c r="E2511" s="66"/>
    </row>
    <row r="2512" spans="1:5" ht="14.4" x14ac:dyDescent="0.3">
      <c r="A2512" s="13"/>
      <c r="B2512" s="13"/>
      <c r="C2512" s="13"/>
      <c r="D2512" s="10"/>
      <c r="E2512" s="66"/>
    </row>
    <row r="2513" spans="1:5" ht="14.4" x14ac:dyDescent="0.3">
      <c r="A2513" s="13"/>
      <c r="B2513" s="13"/>
      <c r="C2513" s="13"/>
      <c r="D2513" s="10"/>
      <c r="E2513" s="66"/>
    </row>
    <row r="2514" spans="1:5" ht="14.4" x14ac:dyDescent="0.3">
      <c r="A2514" s="13"/>
      <c r="B2514" s="13"/>
      <c r="C2514" s="13"/>
      <c r="D2514" s="10"/>
      <c r="E2514" s="66"/>
    </row>
    <row r="2515" spans="1:5" ht="14.4" x14ac:dyDescent="0.3">
      <c r="A2515" s="13"/>
      <c r="B2515" s="13"/>
      <c r="C2515" s="13"/>
      <c r="D2515" s="10"/>
      <c r="E2515" s="66"/>
    </row>
    <row r="2516" spans="1:5" ht="14.4" x14ac:dyDescent="0.3">
      <c r="A2516" s="13"/>
      <c r="B2516" s="13"/>
      <c r="C2516" s="13"/>
      <c r="D2516" s="10"/>
      <c r="E2516" s="66"/>
    </row>
    <row r="2517" spans="1:5" ht="14.4" x14ac:dyDescent="0.3">
      <c r="A2517" s="13"/>
      <c r="B2517" s="13"/>
      <c r="C2517" s="13"/>
      <c r="D2517" s="10"/>
      <c r="E2517" s="66"/>
    </row>
    <row r="2518" spans="1:5" ht="14.4" x14ac:dyDescent="0.3">
      <c r="A2518" s="13"/>
      <c r="B2518" s="13"/>
      <c r="C2518" s="13"/>
      <c r="D2518" s="10"/>
      <c r="E2518" s="66"/>
    </row>
    <row r="2519" spans="1:5" ht="14.4" x14ac:dyDescent="0.3">
      <c r="A2519" s="13"/>
      <c r="B2519" s="13"/>
      <c r="C2519" s="13"/>
      <c r="D2519" s="10"/>
      <c r="E2519" s="66"/>
    </row>
    <row r="2520" spans="1:5" ht="14.4" x14ac:dyDescent="0.3">
      <c r="A2520" s="13"/>
      <c r="B2520" s="13"/>
      <c r="C2520" s="13"/>
      <c r="D2520" s="10"/>
      <c r="E2520" s="66"/>
    </row>
    <row r="2521" spans="1:5" ht="14.4" x14ac:dyDescent="0.3">
      <c r="A2521" s="13"/>
      <c r="B2521" s="13"/>
      <c r="C2521" s="13"/>
      <c r="D2521" s="10"/>
      <c r="E2521" s="66"/>
    </row>
    <row r="2522" spans="1:5" ht="14.4" x14ac:dyDescent="0.3">
      <c r="A2522" s="13"/>
      <c r="B2522" s="13"/>
      <c r="C2522" s="13"/>
      <c r="D2522" s="10"/>
      <c r="E2522" s="66"/>
    </row>
    <row r="2523" spans="1:5" ht="14.4" x14ac:dyDescent="0.3">
      <c r="A2523" s="13"/>
      <c r="B2523" s="13"/>
      <c r="C2523" s="13"/>
      <c r="D2523" s="10"/>
      <c r="E2523" s="66"/>
    </row>
    <row r="2524" spans="1:5" ht="14.4" x14ac:dyDescent="0.3">
      <c r="A2524" s="13"/>
      <c r="B2524" s="13"/>
      <c r="C2524" s="13"/>
      <c r="D2524" s="10"/>
      <c r="E2524" s="66"/>
    </row>
    <row r="2525" spans="1:5" ht="14.4" x14ac:dyDescent="0.3">
      <c r="A2525" s="13"/>
      <c r="B2525" s="13"/>
      <c r="C2525" s="13"/>
      <c r="D2525" s="10"/>
      <c r="E2525" s="66"/>
    </row>
    <row r="2526" spans="1:5" ht="14.4" x14ac:dyDescent="0.3">
      <c r="A2526" s="13"/>
      <c r="B2526" s="13"/>
      <c r="C2526" s="13"/>
      <c r="D2526" s="10"/>
      <c r="E2526" s="66"/>
    </row>
    <row r="2527" spans="1:5" ht="14.4" x14ac:dyDescent="0.3">
      <c r="A2527" s="13"/>
      <c r="B2527" s="13"/>
      <c r="C2527" s="13"/>
      <c r="D2527" s="10"/>
      <c r="E2527" s="66"/>
    </row>
    <row r="2528" spans="1:5" ht="14.4" x14ac:dyDescent="0.3">
      <c r="A2528" s="13"/>
      <c r="B2528" s="13"/>
      <c r="C2528" s="13"/>
      <c r="D2528" s="10"/>
      <c r="E2528" s="66"/>
    </row>
    <row r="2529" spans="1:5" ht="14.4" x14ac:dyDescent="0.3">
      <c r="A2529" s="13"/>
      <c r="B2529" s="13"/>
      <c r="C2529" s="13"/>
      <c r="D2529" s="10"/>
      <c r="E2529" s="66"/>
    </row>
    <row r="2530" spans="1:5" ht="14.4" x14ac:dyDescent="0.3">
      <c r="A2530" s="13"/>
      <c r="B2530" s="13"/>
      <c r="C2530" s="13"/>
      <c r="D2530" s="10"/>
      <c r="E2530" s="66"/>
    </row>
    <row r="2531" spans="1:5" ht="14.4" x14ac:dyDescent="0.3">
      <c r="A2531" s="13"/>
      <c r="B2531" s="13"/>
      <c r="C2531" s="13"/>
      <c r="D2531" s="10"/>
      <c r="E2531" s="66"/>
    </row>
    <row r="2532" spans="1:5" ht="14.4" x14ac:dyDescent="0.3">
      <c r="A2532" s="13"/>
      <c r="B2532" s="13"/>
      <c r="C2532" s="13"/>
      <c r="D2532" s="10"/>
      <c r="E2532" s="66"/>
    </row>
    <row r="2533" spans="1:5" ht="14.4" x14ac:dyDescent="0.3">
      <c r="A2533" s="13"/>
      <c r="B2533" s="13"/>
      <c r="C2533" s="13"/>
      <c r="D2533" s="10"/>
      <c r="E2533" s="66"/>
    </row>
    <row r="2534" spans="1:5" ht="14.4" x14ac:dyDescent="0.3">
      <c r="A2534" s="13"/>
      <c r="B2534" s="13"/>
      <c r="C2534" s="13"/>
      <c r="D2534" s="10"/>
      <c r="E2534" s="66"/>
    </row>
    <row r="2535" spans="1:5" ht="14.4" x14ac:dyDescent="0.3">
      <c r="A2535" s="13"/>
      <c r="B2535" s="13"/>
      <c r="C2535" s="13"/>
      <c r="D2535" s="10"/>
      <c r="E2535" s="66"/>
    </row>
    <row r="2536" spans="1:5" ht="14.4" x14ac:dyDescent="0.3">
      <c r="A2536" s="13"/>
      <c r="B2536" s="13"/>
      <c r="C2536" s="13"/>
      <c r="D2536" s="10"/>
      <c r="E2536" s="66"/>
    </row>
    <row r="2537" spans="1:5" ht="14.4" x14ac:dyDescent="0.3">
      <c r="A2537" s="13"/>
      <c r="B2537" s="13"/>
      <c r="C2537" s="13"/>
      <c r="D2537" s="10"/>
      <c r="E2537" s="66"/>
    </row>
    <row r="2538" spans="1:5" ht="14.4" x14ac:dyDescent="0.3">
      <c r="A2538" s="13"/>
      <c r="B2538" s="13"/>
      <c r="C2538" s="13"/>
      <c r="D2538" s="10"/>
      <c r="E2538" s="66"/>
    </row>
    <row r="2539" spans="1:5" ht="14.4" x14ac:dyDescent="0.3">
      <c r="A2539" s="13"/>
      <c r="B2539" s="13"/>
      <c r="C2539" s="13"/>
      <c r="D2539" s="10"/>
      <c r="E2539" s="66"/>
    </row>
    <row r="2540" spans="1:5" ht="14.4" x14ac:dyDescent="0.3">
      <c r="A2540" s="13"/>
      <c r="B2540" s="13"/>
      <c r="C2540" s="13"/>
      <c r="D2540" s="10"/>
      <c r="E2540" s="66"/>
    </row>
    <row r="2541" spans="1:5" ht="14.4" x14ac:dyDescent="0.3">
      <c r="A2541" s="13"/>
      <c r="B2541" s="13"/>
      <c r="C2541" s="13"/>
      <c r="D2541" s="10"/>
      <c r="E2541" s="66"/>
    </row>
    <row r="2542" spans="1:5" ht="14.4" x14ac:dyDescent="0.3">
      <c r="A2542" s="13"/>
      <c r="B2542" s="13"/>
      <c r="C2542" s="13"/>
      <c r="D2542" s="10"/>
      <c r="E2542" s="66"/>
    </row>
    <row r="2543" spans="1:5" ht="14.4" x14ac:dyDescent="0.3">
      <c r="A2543" s="13"/>
      <c r="B2543" s="13"/>
      <c r="C2543" s="13"/>
      <c r="D2543" s="10"/>
      <c r="E2543" s="66"/>
    </row>
    <row r="2544" spans="1:5" ht="14.4" x14ac:dyDescent="0.3">
      <c r="A2544" s="13"/>
      <c r="B2544" s="13"/>
      <c r="C2544" s="13"/>
      <c r="D2544" s="10"/>
      <c r="E2544" s="66"/>
    </row>
    <row r="2545" spans="1:5" ht="14.4" x14ac:dyDescent="0.3">
      <c r="A2545" s="13"/>
      <c r="B2545" s="13"/>
      <c r="C2545" s="13"/>
      <c r="D2545" s="10"/>
      <c r="E2545" s="66"/>
    </row>
    <row r="2546" spans="1:5" ht="14.4" x14ac:dyDescent="0.3">
      <c r="A2546" s="13"/>
      <c r="B2546" s="13"/>
      <c r="C2546" s="13"/>
      <c r="D2546" s="10"/>
      <c r="E2546" s="66"/>
    </row>
    <row r="2547" spans="1:5" ht="14.4" x14ac:dyDescent="0.3">
      <c r="A2547" s="13"/>
      <c r="B2547" s="13"/>
      <c r="C2547" s="13"/>
      <c r="D2547" s="10"/>
      <c r="E2547" s="66"/>
    </row>
    <row r="2548" spans="1:5" ht="14.4" x14ac:dyDescent="0.3">
      <c r="A2548" s="13"/>
      <c r="B2548" s="13"/>
      <c r="C2548" s="13"/>
      <c r="D2548" s="10"/>
      <c r="E2548" s="66"/>
    </row>
    <row r="2549" spans="1:5" ht="14.4" x14ac:dyDescent="0.3">
      <c r="A2549" s="13"/>
      <c r="B2549" s="13"/>
      <c r="C2549" s="13"/>
      <c r="D2549" s="10"/>
      <c r="E2549" s="66"/>
    </row>
    <row r="2550" spans="1:5" ht="14.4" x14ac:dyDescent="0.3">
      <c r="A2550" s="13"/>
      <c r="B2550" s="13"/>
      <c r="C2550" s="13"/>
      <c r="D2550" s="10"/>
      <c r="E2550" s="66"/>
    </row>
    <row r="2551" spans="1:5" ht="14.4" x14ac:dyDescent="0.3">
      <c r="A2551" s="13"/>
      <c r="B2551" s="13"/>
      <c r="C2551" s="13"/>
      <c r="D2551" s="10"/>
      <c r="E2551" s="66"/>
    </row>
    <row r="2552" spans="1:5" ht="14.4" x14ac:dyDescent="0.3">
      <c r="A2552" s="13"/>
      <c r="B2552" s="13"/>
      <c r="C2552" s="13"/>
      <c r="D2552" s="10"/>
      <c r="E2552" s="66"/>
    </row>
    <row r="2553" spans="1:5" ht="14.4" x14ac:dyDescent="0.3">
      <c r="A2553" s="13"/>
      <c r="B2553" s="13"/>
      <c r="C2553" s="13"/>
      <c r="D2553" s="10"/>
      <c r="E2553" s="66"/>
    </row>
    <row r="2554" spans="1:5" ht="14.4" x14ac:dyDescent="0.3">
      <c r="A2554" s="13"/>
      <c r="B2554" s="13"/>
      <c r="C2554" s="13"/>
      <c r="D2554" s="10"/>
      <c r="E2554" s="66"/>
    </row>
    <row r="2555" spans="1:5" ht="14.4" x14ac:dyDescent="0.3">
      <c r="A2555" s="13"/>
      <c r="B2555" s="13"/>
      <c r="C2555" s="13"/>
      <c r="D2555" s="10"/>
      <c r="E2555" s="66"/>
    </row>
    <row r="2556" spans="1:5" ht="14.4" x14ac:dyDescent="0.3">
      <c r="A2556" s="13"/>
      <c r="B2556" s="13"/>
      <c r="C2556" s="13"/>
      <c r="D2556" s="10"/>
      <c r="E2556" s="66"/>
    </row>
    <row r="2557" spans="1:5" ht="14.4" x14ac:dyDescent="0.3">
      <c r="A2557" s="13"/>
      <c r="B2557" s="13"/>
      <c r="C2557" s="13"/>
      <c r="D2557" s="10"/>
      <c r="E2557" s="66"/>
    </row>
    <row r="2558" spans="1:5" ht="14.4" x14ac:dyDescent="0.3">
      <c r="A2558" s="13"/>
      <c r="B2558" s="13"/>
      <c r="C2558" s="13"/>
      <c r="D2558" s="10"/>
      <c r="E2558" s="66"/>
    </row>
    <row r="2559" spans="1:5" ht="14.4" x14ac:dyDescent="0.3">
      <c r="A2559" s="13"/>
      <c r="B2559" s="13"/>
      <c r="C2559" s="13"/>
      <c r="D2559" s="10"/>
      <c r="E2559" s="66"/>
    </row>
    <row r="2560" spans="1:5" ht="14.4" x14ac:dyDescent="0.3">
      <c r="A2560" s="13"/>
      <c r="B2560" s="13"/>
      <c r="C2560" s="13"/>
      <c r="D2560" s="10"/>
      <c r="E2560" s="66"/>
    </row>
    <row r="2561" spans="1:5" ht="14.4" x14ac:dyDescent="0.3">
      <c r="A2561" s="13"/>
      <c r="B2561" s="13"/>
      <c r="C2561" s="13"/>
      <c r="D2561" s="10"/>
      <c r="E2561" s="66"/>
    </row>
    <row r="2562" spans="1:5" ht="14.4" x14ac:dyDescent="0.3">
      <c r="A2562" s="13"/>
      <c r="B2562" s="13"/>
      <c r="C2562" s="13"/>
      <c r="D2562" s="10"/>
      <c r="E2562" s="66"/>
    </row>
    <row r="2563" spans="1:5" ht="14.4" x14ac:dyDescent="0.3">
      <c r="A2563" s="13"/>
      <c r="B2563" s="13"/>
      <c r="C2563" s="13"/>
      <c r="D2563" s="10"/>
      <c r="E2563" s="66"/>
    </row>
    <row r="2564" spans="1:5" ht="14.4" x14ac:dyDescent="0.3">
      <c r="A2564" s="13"/>
      <c r="B2564" s="13"/>
      <c r="C2564" s="13"/>
      <c r="D2564" s="10"/>
      <c r="E2564" s="66"/>
    </row>
    <row r="2565" spans="1:5" ht="14.4" x14ac:dyDescent="0.3">
      <c r="A2565" s="13"/>
      <c r="B2565" s="13"/>
      <c r="C2565" s="13"/>
      <c r="D2565" s="10"/>
      <c r="E2565" s="66"/>
    </row>
    <row r="2566" spans="1:5" ht="14.4" x14ac:dyDescent="0.3">
      <c r="A2566" s="13"/>
      <c r="B2566" s="13"/>
      <c r="C2566" s="13"/>
      <c r="D2566" s="10"/>
      <c r="E2566" s="66"/>
    </row>
    <row r="2567" spans="1:5" ht="14.4" x14ac:dyDescent="0.3">
      <c r="A2567" s="13"/>
      <c r="B2567" s="13"/>
      <c r="C2567" s="13"/>
      <c r="D2567" s="10"/>
      <c r="E2567" s="66"/>
    </row>
    <row r="2568" spans="1:5" ht="14.4" x14ac:dyDescent="0.3">
      <c r="A2568" s="13"/>
      <c r="B2568" s="13"/>
      <c r="C2568" s="13"/>
      <c r="D2568" s="10"/>
      <c r="E2568" s="66"/>
    </row>
    <row r="2569" spans="1:5" ht="14.4" x14ac:dyDescent="0.3">
      <c r="A2569" s="13"/>
      <c r="B2569" s="13"/>
      <c r="C2569" s="13"/>
      <c r="D2569" s="10"/>
      <c r="E2569" s="66"/>
    </row>
    <row r="2570" spans="1:5" ht="14.4" x14ac:dyDescent="0.3">
      <c r="A2570" s="13"/>
      <c r="B2570" s="13"/>
      <c r="C2570" s="13"/>
      <c r="D2570" s="10"/>
      <c r="E2570" s="66"/>
    </row>
    <row r="2571" spans="1:5" ht="14.4" x14ac:dyDescent="0.3">
      <c r="A2571" s="13"/>
      <c r="B2571" s="13"/>
      <c r="C2571" s="13"/>
      <c r="D2571" s="10"/>
      <c r="E2571" s="66"/>
    </row>
    <row r="2572" spans="1:5" ht="14.4" x14ac:dyDescent="0.3">
      <c r="A2572" s="13"/>
      <c r="B2572" s="13"/>
      <c r="C2572" s="13"/>
      <c r="D2572" s="10"/>
      <c r="E2572" s="66"/>
    </row>
    <row r="2573" spans="1:5" ht="14.4" x14ac:dyDescent="0.3">
      <c r="A2573" s="13"/>
      <c r="B2573" s="13"/>
      <c r="C2573" s="13"/>
      <c r="D2573" s="10"/>
      <c r="E2573" s="66"/>
    </row>
    <row r="2574" spans="1:5" ht="14.4" x14ac:dyDescent="0.3">
      <c r="A2574" s="13"/>
      <c r="B2574" s="13"/>
      <c r="C2574" s="13"/>
      <c r="D2574" s="10"/>
      <c r="E2574" s="66"/>
    </row>
    <row r="2575" spans="1:5" ht="14.4" x14ac:dyDescent="0.3">
      <c r="A2575" s="13"/>
      <c r="B2575" s="13"/>
      <c r="C2575" s="13"/>
      <c r="D2575" s="10"/>
      <c r="E2575" s="66"/>
    </row>
    <row r="2576" spans="1:5" ht="14.4" x14ac:dyDescent="0.3">
      <c r="A2576" s="13"/>
      <c r="B2576" s="13"/>
      <c r="C2576" s="13"/>
      <c r="D2576" s="10"/>
      <c r="E2576" s="66"/>
    </row>
    <row r="2577" spans="1:5" ht="14.4" x14ac:dyDescent="0.3">
      <c r="A2577" s="13"/>
      <c r="B2577" s="13"/>
      <c r="C2577" s="13"/>
      <c r="D2577" s="10"/>
      <c r="E2577" s="66"/>
    </row>
    <row r="2578" spans="1:5" ht="14.4" x14ac:dyDescent="0.3">
      <c r="A2578" s="13"/>
      <c r="B2578" s="13"/>
      <c r="C2578" s="13"/>
      <c r="D2578" s="10"/>
      <c r="E2578" s="66"/>
    </row>
    <row r="2579" spans="1:5" ht="14.4" x14ac:dyDescent="0.3">
      <c r="A2579" s="13"/>
      <c r="B2579" s="13"/>
      <c r="C2579" s="13"/>
      <c r="D2579" s="10"/>
      <c r="E2579" s="66"/>
    </row>
    <row r="2580" spans="1:5" ht="14.4" x14ac:dyDescent="0.3">
      <c r="A2580" s="13"/>
      <c r="B2580" s="13"/>
      <c r="C2580" s="13"/>
      <c r="D2580" s="10"/>
      <c r="E2580" s="66"/>
    </row>
    <row r="2581" spans="1:5" ht="14.4" x14ac:dyDescent="0.3">
      <c r="A2581" s="13"/>
      <c r="B2581" s="13"/>
      <c r="C2581" s="13"/>
      <c r="D2581" s="10"/>
      <c r="E2581" s="66"/>
    </row>
    <row r="2582" spans="1:5" ht="14.4" x14ac:dyDescent="0.3">
      <c r="A2582" s="13"/>
      <c r="B2582" s="13"/>
      <c r="C2582" s="13"/>
      <c r="D2582" s="10"/>
      <c r="E2582" s="66"/>
    </row>
    <row r="2583" spans="1:5" ht="14.4" x14ac:dyDescent="0.3">
      <c r="A2583" s="13"/>
      <c r="B2583" s="13"/>
      <c r="C2583" s="13"/>
      <c r="D2583" s="10"/>
      <c r="E2583" s="66"/>
    </row>
    <row r="2584" spans="1:5" ht="14.4" x14ac:dyDescent="0.3">
      <c r="A2584" s="13"/>
      <c r="B2584" s="13"/>
      <c r="C2584" s="13"/>
      <c r="D2584" s="10"/>
      <c r="E2584" s="66"/>
    </row>
    <row r="2585" spans="1:5" ht="14.4" x14ac:dyDescent="0.3">
      <c r="A2585" s="13"/>
      <c r="B2585" s="13"/>
      <c r="C2585" s="13"/>
      <c r="D2585" s="10"/>
      <c r="E2585" s="66"/>
    </row>
    <row r="2586" spans="1:5" ht="14.4" x14ac:dyDescent="0.3">
      <c r="A2586" s="13"/>
      <c r="B2586" s="13"/>
      <c r="C2586" s="13"/>
      <c r="D2586" s="10"/>
      <c r="E2586" s="66"/>
    </row>
    <row r="2587" spans="1:5" ht="14.4" x14ac:dyDescent="0.3">
      <c r="A2587" s="13"/>
      <c r="B2587" s="13"/>
      <c r="C2587" s="13"/>
      <c r="D2587" s="10"/>
      <c r="E2587" s="66"/>
    </row>
    <row r="2588" spans="1:5" ht="14.4" x14ac:dyDescent="0.3">
      <c r="A2588" s="13"/>
      <c r="B2588" s="13"/>
      <c r="C2588" s="13"/>
      <c r="D2588" s="10"/>
      <c r="E2588" s="66"/>
    </row>
    <row r="2589" spans="1:5" ht="14.4" x14ac:dyDescent="0.3">
      <c r="A2589" s="13"/>
      <c r="B2589" s="13"/>
      <c r="C2589" s="13"/>
      <c r="D2589" s="10"/>
      <c r="E2589" s="66"/>
    </row>
    <row r="2590" spans="1:5" ht="14.4" x14ac:dyDescent="0.3">
      <c r="A2590" s="13"/>
      <c r="B2590" s="13"/>
      <c r="C2590" s="13"/>
      <c r="D2590" s="10"/>
      <c r="E2590" s="66"/>
    </row>
    <row r="2591" spans="1:5" ht="14.4" x14ac:dyDescent="0.3">
      <c r="A2591" s="13"/>
      <c r="B2591" s="13"/>
      <c r="C2591" s="13"/>
      <c r="D2591" s="10"/>
      <c r="E2591" s="66"/>
    </row>
    <row r="2592" spans="1:5" ht="14.4" x14ac:dyDescent="0.3">
      <c r="A2592" s="13"/>
      <c r="B2592" s="13"/>
      <c r="C2592" s="13"/>
      <c r="D2592" s="10"/>
      <c r="E2592" s="66"/>
    </row>
    <row r="2593" spans="1:5" ht="14.4" x14ac:dyDescent="0.3">
      <c r="A2593" s="13"/>
      <c r="B2593" s="13"/>
      <c r="C2593" s="13"/>
      <c r="D2593" s="10"/>
      <c r="E2593" s="66"/>
    </row>
    <row r="2594" spans="1:5" ht="14.4" x14ac:dyDescent="0.3">
      <c r="A2594" s="13"/>
      <c r="B2594" s="13"/>
      <c r="C2594" s="13"/>
      <c r="D2594" s="10"/>
      <c r="E2594" s="66"/>
    </row>
    <row r="2595" spans="1:5" ht="14.4" x14ac:dyDescent="0.3">
      <c r="A2595" s="13"/>
      <c r="B2595" s="13"/>
      <c r="C2595" s="13"/>
      <c r="D2595" s="10"/>
      <c r="E2595" s="66"/>
    </row>
    <row r="2596" spans="1:5" ht="14.4" x14ac:dyDescent="0.3">
      <c r="A2596" s="13"/>
      <c r="B2596" s="13"/>
      <c r="C2596" s="13"/>
      <c r="D2596" s="10"/>
      <c r="E2596" s="66"/>
    </row>
    <row r="2597" spans="1:5" ht="14.4" x14ac:dyDescent="0.3">
      <c r="A2597" s="13"/>
      <c r="B2597" s="13"/>
      <c r="C2597" s="13"/>
      <c r="D2597" s="10"/>
      <c r="E2597" s="66"/>
    </row>
    <row r="2598" spans="1:5" ht="14.4" x14ac:dyDescent="0.3">
      <c r="A2598" s="13"/>
      <c r="B2598" s="13"/>
      <c r="C2598" s="13"/>
      <c r="D2598" s="10"/>
      <c r="E2598" s="66"/>
    </row>
    <row r="2599" spans="1:5" ht="14.4" x14ac:dyDescent="0.3">
      <c r="A2599" s="13"/>
      <c r="B2599" s="13"/>
      <c r="C2599" s="13"/>
      <c r="D2599" s="10"/>
      <c r="E2599" s="66"/>
    </row>
    <row r="2600" spans="1:5" ht="14.4" x14ac:dyDescent="0.3">
      <c r="A2600" s="13"/>
      <c r="B2600" s="13"/>
      <c r="C2600" s="13"/>
      <c r="D2600" s="10"/>
      <c r="E2600" s="66"/>
    </row>
    <row r="2601" spans="1:5" ht="14.4" x14ac:dyDescent="0.3">
      <c r="A2601" s="13"/>
      <c r="B2601" s="13"/>
      <c r="C2601" s="13"/>
      <c r="D2601" s="10"/>
      <c r="E2601" s="66"/>
    </row>
    <row r="2602" spans="1:5" ht="14.4" x14ac:dyDescent="0.3">
      <c r="A2602" s="13"/>
      <c r="B2602" s="13"/>
      <c r="C2602" s="13"/>
      <c r="D2602" s="10"/>
      <c r="E2602" s="66"/>
    </row>
    <row r="2603" spans="1:5" ht="14.4" x14ac:dyDescent="0.3">
      <c r="A2603" s="13"/>
      <c r="B2603" s="13"/>
      <c r="C2603" s="13"/>
      <c r="D2603" s="10"/>
      <c r="E2603" s="66"/>
    </row>
    <row r="2604" spans="1:5" ht="14.4" x14ac:dyDescent="0.3">
      <c r="A2604" s="13"/>
      <c r="B2604" s="13"/>
      <c r="C2604" s="13"/>
      <c r="D2604" s="10"/>
      <c r="E2604" s="66"/>
    </row>
    <row r="2605" spans="1:5" ht="14.4" x14ac:dyDescent="0.3">
      <c r="A2605" s="13"/>
      <c r="B2605" s="13"/>
      <c r="C2605" s="13"/>
      <c r="D2605" s="10"/>
      <c r="E2605" s="66"/>
    </row>
    <row r="2606" spans="1:5" ht="14.4" x14ac:dyDescent="0.3">
      <c r="A2606" s="13"/>
      <c r="B2606" s="13"/>
      <c r="C2606" s="13"/>
      <c r="D2606" s="10"/>
      <c r="E2606" s="66"/>
    </row>
    <row r="2607" spans="1:5" ht="14.4" x14ac:dyDescent="0.3">
      <c r="A2607" s="13"/>
      <c r="B2607" s="13"/>
      <c r="C2607" s="13"/>
      <c r="D2607" s="10"/>
      <c r="E2607" s="66"/>
    </row>
    <row r="2608" spans="1:5" ht="14.4" x14ac:dyDescent="0.3">
      <c r="A2608" s="13"/>
      <c r="B2608" s="13"/>
      <c r="C2608" s="13"/>
      <c r="D2608" s="10"/>
      <c r="E2608" s="66"/>
    </row>
    <row r="2609" spans="1:5" ht="14.4" x14ac:dyDescent="0.3">
      <c r="A2609" s="13"/>
      <c r="B2609" s="13"/>
      <c r="C2609" s="13"/>
      <c r="D2609" s="10"/>
      <c r="E2609" s="66"/>
    </row>
    <row r="2610" spans="1:5" ht="14.4" x14ac:dyDescent="0.3">
      <c r="A2610" s="13"/>
      <c r="B2610" s="13"/>
      <c r="C2610" s="13"/>
      <c r="D2610" s="10"/>
      <c r="E2610" s="66"/>
    </row>
    <row r="2611" spans="1:5" ht="14.4" x14ac:dyDescent="0.3">
      <c r="A2611" s="13"/>
      <c r="B2611" s="13"/>
      <c r="C2611" s="13"/>
      <c r="D2611" s="10"/>
      <c r="E2611" s="66"/>
    </row>
    <row r="2612" spans="1:5" ht="14.4" x14ac:dyDescent="0.3">
      <c r="A2612" s="13"/>
      <c r="B2612" s="13"/>
      <c r="C2612" s="13"/>
      <c r="D2612" s="10"/>
      <c r="E2612" s="66"/>
    </row>
    <row r="2613" spans="1:5" ht="14.4" x14ac:dyDescent="0.3">
      <c r="A2613" s="13"/>
      <c r="B2613" s="13"/>
      <c r="C2613" s="13"/>
      <c r="D2613" s="10"/>
      <c r="E2613" s="66"/>
    </row>
    <row r="2614" spans="1:5" ht="14.4" x14ac:dyDescent="0.3">
      <c r="A2614" s="13"/>
      <c r="B2614" s="13"/>
      <c r="C2614" s="13"/>
      <c r="D2614" s="10"/>
      <c r="E2614" s="66"/>
    </row>
    <row r="2615" spans="1:5" ht="14.4" x14ac:dyDescent="0.3">
      <c r="A2615" s="13"/>
      <c r="B2615" s="13"/>
      <c r="C2615" s="13"/>
      <c r="D2615" s="10"/>
      <c r="E2615" s="66"/>
    </row>
    <row r="2616" spans="1:5" ht="14.4" x14ac:dyDescent="0.3">
      <c r="A2616" s="13"/>
      <c r="B2616" s="13"/>
      <c r="C2616" s="13"/>
      <c r="D2616" s="10"/>
      <c r="E2616" s="66"/>
    </row>
    <row r="2617" spans="1:5" ht="14.4" x14ac:dyDescent="0.3">
      <c r="A2617" s="13"/>
      <c r="B2617" s="13"/>
      <c r="C2617" s="13"/>
      <c r="D2617" s="10"/>
      <c r="E2617" s="66"/>
    </row>
    <row r="2618" spans="1:5" ht="14.4" x14ac:dyDescent="0.3">
      <c r="A2618" s="13"/>
      <c r="B2618" s="13"/>
      <c r="C2618" s="13"/>
      <c r="D2618" s="10"/>
      <c r="E2618" s="66"/>
    </row>
    <row r="2619" spans="1:5" ht="14.4" x14ac:dyDescent="0.3">
      <c r="A2619" s="13"/>
      <c r="B2619" s="13"/>
      <c r="C2619" s="13"/>
      <c r="D2619" s="10"/>
      <c r="E2619" s="66"/>
    </row>
    <row r="2620" spans="1:5" ht="14.4" x14ac:dyDescent="0.3">
      <c r="A2620" s="13"/>
      <c r="B2620" s="13"/>
      <c r="C2620" s="13"/>
      <c r="D2620" s="10"/>
      <c r="E2620" s="66"/>
    </row>
    <row r="2621" spans="1:5" ht="14.4" x14ac:dyDescent="0.3">
      <c r="A2621" s="13"/>
      <c r="B2621" s="13"/>
      <c r="C2621" s="13"/>
      <c r="D2621" s="10"/>
      <c r="E2621" s="66"/>
    </row>
    <row r="2622" spans="1:5" ht="14.4" x14ac:dyDescent="0.3">
      <c r="A2622" s="13"/>
      <c r="B2622" s="13"/>
      <c r="C2622" s="13"/>
      <c r="D2622" s="10"/>
      <c r="E2622" s="66"/>
    </row>
    <row r="2623" spans="1:5" ht="14.4" x14ac:dyDescent="0.3">
      <c r="A2623" s="13"/>
      <c r="B2623" s="13"/>
      <c r="C2623" s="13"/>
      <c r="D2623" s="10"/>
      <c r="E2623" s="66"/>
    </row>
    <row r="2624" spans="1:5" ht="14.4" x14ac:dyDescent="0.3">
      <c r="A2624" s="13"/>
      <c r="B2624" s="13"/>
      <c r="C2624" s="13"/>
      <c r="D2624" s="10"/>
      <c r="E2624" s="66"/>
    </row>
    <row r="2625" spans="1:5" ht="14.4" x14ac:dyDescent="0.3">
      <c r="A2625" s="13"/>
      <c r="B2625" s="13"/>
      <c r="C2625" s="13"/>
      <c r="D2625" s="10"/>
      <c r="E2625" s="66"/>
    </row>
    <row r="2626" spans="1:5" ht="14.4" x14ac:dyDescent="0.3">
      <c r="A2626" s="13"/>
      <c r="B2626" s="13"/>
      <c r="C2626" s="13"/>
      <c r="D2626" s="10"/>
      <c r="E2626" s="66"/>
    </row>
    <row r="2627" spans="1:5" ht="14.4" x14ac:dyDescent="0.3">
      <c r="A2627" s="13"/>
      <c r="B2627" s="13"/>
      <c r="C2627" s="13"/>
      <c r="D2627" s="10"/>
      <c r="E2627" s="66"/>
    </row>
    <row r="2628" spans="1:5" ht="14.4" x14ac:dyDescent="0.3">
      <c r="A2628" s="13"/>
      <c r="B2628" s="13"/>
      <c r="C2628" s="13"/>
      <c r="D2628" s="10"/>
      <c r="E2628" s="66"/>
    </row>
    <row r="2629" spans="1:5" ht="14.4" x14ac:dyDescent="0.3">
      <c r="A2629" s="13"/>
      <c r="B2629" s="13"/>
      <c r="C2629" s="13"/>
      <c r="D2629" s="10"/>
      <c r="E2629" s="66"/>
    </row>
    <row r="2630" spans="1:5" ht="14.4" x14ac:dyDescent="0.3">
      <c r="A2630" s="13"/>
      <c r="B2630" s="13"/>
      <c r="C2630" s="13"/>
      <c r="D2630" s="10"/>
      <c r="E2630" s="66"/>
    </row>
    <row r="2631" spans="1:5" ht="14.4" x14ac:dyDescent="0.3">
      <c r="A2631" s="13"/>
      <c r="B2631" s="13"/>
      <c r="C2631" s="13"/>
      <c r="D2631" s="10"/>
      <c r="E2631" s="66"/>
    </row>
    <row r="2632" spans="1:5" ht="14.4" x14ac:dyDescent="0.3">
      <c r="A2632" s="13"/>
      <c r="B2632" s="13"/>
      <c r="C2632" s="13"/>
      <c r="D2632" s="10"/>
      <c r="E2632" s="66"/>
    </row>
    <row r="2633" spans="1:5" ht="14.4" x14ac:dyDescent="0.3">
      <c r="A2633" s="13"/>
      <c r="B2633" s="13"/>
      <c r="C2633" s="13"/>
      <c r="D2633" s="10"/>
      <c r="E2633" s="66"/>
    </row>
    <row r="2634" spans="1:5" ht="14.4" x14ac:dyDescent="0.3">
      <c r="A2634" s="13"/>
      <c r="B2634" s="13"/>
      <c r="C2634" s="13"/>
      <c r="D2634" s="10"/>
      <c r="E2634" s="66"/>
    </row>
    <row r="2635" spans="1:5" ht="14.4" x14ac:dyDescent="0.3">
      <c r="A2635" s="13"/>
      <c r="B2635" s="13"/>
      <c r="C2635" s="13"/>
      <c r="D2635" s="10"/>
      <c r="E2635" s="66"/>
    </row>
    <row r="2636" spans="1:5" ht="14.4" x14ac:dyDescent="0.3">
      <c r="A2636" s="13"/>
      <c r="B2636" s="13"/>
      <c r="C2636" s="13"/>
      <c r="D2636" s="10"/>
      <c r="E2636" s="66"/>
    </row>
    <row r="2637" spans="1:5" ht="14.4" x14ac:dyDescent="0.3">
      <c r="A2637" s="13"/>
      <c r="B2637" s="13"/>
      <c r="C2637" s="13"/>
      <c r="D2637" s="10"/>
      <c r="E2637" s="66"/>
    </row>
    <row r="2638" spans="1:5" ht="14.4" x14ac:dyDescent="0.3">
      <c r="A2638" s="13"/>
      <c r="B2638" s="13"/>
      <c r="C2638" s="13"/>
      <c r="D2638" s="10"/>
      <c r="E2638" s="66"/>
    </row>
    <row r="2639" spans="1:5" ht="14.4" x14ac:dyDescent="0.3">
      <c r="A2639" s="13"/>
      <c r="B2639" s="13"/>
      <c r="C2639" s="13"/>
      <c r="D2639" s="10"/>
      <c r="E2639" s="66"/>
    </row>
    <row r="2640" spans="1:5" ht="14.4" x14ac:dyDescent="0.3">
      <c r="A2640" s="13"/>
      <c r="B2640" s="13"/>
      <c r="C2640" s="13"/>
      <c r="D2640" s="10"/>
      <c r="E2640" s="66"/>
    </row>
    <row r="2641" spans="1:5" ht="14.4" x14ac:dyDescent="0.3">
      <c r="A2641" s="13"/>
      <c r="B2641" s="13"/>
      <c r="C2641" s="13"/>
      <c r="D2641" s="10"/>
      <c r="E2641" s="66"/>
    </row>
    <row r="2642" spans="1:5" ht="14.4" x14ac:dyDescent="0.3">
      <c r="A2642" s="13"/>
      <c r="B2642" s="13"/>
      <c r="C2642" s="13"/>
      <c r="D2642" s="10"/>
      <c r="E2642" s="66"/>
    </row>
    <row r="2643" spans="1:5" ht="14.4" x14ac:dyDescent="0.3">
      <c r="A2643" s="13"/>
      <c r="B2643" s="13"/>
      <c r="C2643" s="13"/>
      <c r="D2643" s="10"/>
      <c r="E2643" s="66"/>
    </row>
    <row r="2644" spans="1:5" ht="14.4" x14ac:dyDescent="0.3">
      <c r="A2644" s="13"/>
      <c r="B2644" s="13"/>
      <c r="C2644" s="13"/>
      <c r="D2644" s="10"/>
      <c r="E2644" s="66"/>
    </row>
    <row r="2645" spans="1:5" ht="14.4" x14ac:dyDescent="0.3">
      <c r="A2645" s="13"/>
      <c r="B2645" s="13"/>
      <c r="C2645" s="13"/>
      <c r="D2645" s="10"/>
      <c r="E2645" s="66"/>
    </row>
    <row r="2646" spans="1:5" ht="14.4" x14ac:dyDescent="0.3">
      <c r="A2646" s="13"/>
      <c r="B2646" s="13"/>
      <c r="C2646" s="13"/>
      <c r="D2646" s="10"/>
      <c r="E2646" s="66"/>
    </row>
    <row r="2647" spans="1:5" ht="14.4" x14ac:dyDescent="0.3">
      <c r="A2647" s="13"/>
      <c r="B2647" s="13"/>
      <c r="C2647" s="13"/>
      <c r="D2647" s="10"/>
      <c r="E2647" s="66"/>
    </row>
    <row r="2648" spans="1:5" ht="14.4" x14ac:dyDescent="0.3">
      <c r="A2648" s="13"/>
      <c r="B2648" s="13"/>
      <c r="C2648" s="13"/>
      <c r="D2648" s="10"/>
      <c r="E2648" s="66"/>
    </row>
    <row r="2649" spans="1:5" ht="14.4" x14ac:dyDescent="0.3">
      <c r="A2649" s="13"/>
      <c r="B2649" s="13"/>
      <c r="C2649" s="13"/>
      <c r="D2649" s="10"/>
      <c r="E2649" s="66"/>
    </row>
    <row r="2650" spans="1:5" ht="14.4" x14ac:dyDescent="0.3">
      <c r="A2650" s="13"/>
      <c r="B2650" s="13"/>
      <c r="C2650" s="13"/>
      <c r="D2650" s="10"/>
      <c r="E2650" s="66"/>
    </row>
    <row r="2651" spans="1:5" ht="14.4" x14ac:dyDescent="0.3">
      <c r="A2651" s="13"/>
      <c r="B2651" s="13"/>
      <c r="C2651" s="13"/>
      <c r="D2651" s="10"/>
      <c r="E2651" s="66"/>
    </row>
    <row r="2652" spans="1:5" ht="14.4" x14ac:dyDescent="0.3">
      <c r="A2652" s="13"/>
      <c r="B2652" s="13"/>
      <c r="C2652" s="13"/>
      <c r="D2652" s="10"/>
      <c r="E2652" s="66"/>
    </row>
    <row r="2653" spans="1:5" ht="14.4" x14ac:dyDescent="0.3">
      <c r="A2653" s="13"/>
      <c r="B2653" s="13"/>
      <c r="C2653" s="13"/>
      <c r="D2653" s="10"/>
      <c r="E2653" s="66"/>
    </row>
    <row r="2654" spans="1:5" ht="14.4" x14ac:dyDescent="0.3">
      <c r="A2654" s="13"/>
      <c r="B2654" s="13"/>
      <c r="C2654" s="13"/>
      <c r="D2654" s="10"/>
      <c r="E2654" s="66"/>
    </row>
    <row r="2655" spans="1:5" ht="14.4" x14ac:dyDescent="0.3">
      <c r="A2655" s="13"/>
      <c r="B2655" s="13"/>
      <c r="C2655" s="13"/>
      <c r="D2655" s="10"/>
      <c r="E2655" s="66"/>
    </row>
    <row r="2656" spans="1:5" ht="14.4" x14ac:dyDescent="0.3">
      <c r="A2656" s="13"/>
      <c r="B2656" s="13"/>
      <c r="C2656" s="13"/>
      <c r="D2656" s="10"/>
      <c r="E2656" s="66"/>
    </row>
    <row r="2657" spans="1:5" ht="14.4" x14ac:dyDescent="0.3">
      <c r="A2657" s="13"/>
      <c r="B2657" s="13"/>
      <c r="C2657" s="13"/>
      <c r="D2657" s="10"/>
      <c r="E2657" s="66"/>
    </row>
    <row r="2658" spans="1:5" ht="14.4" x14ac:dyDescent="0.3">
      <c r="A2658" s="13"/>
      <c r="B2658" s="13"/>
      <c r="C2658" s="13"/>
      <c r="D2658" s="10"/>
      <c r="E2658" s="66"/>
    </row>
    <row r="2659" spans="1:5" ht="14.4" x14ac:dyDescent="0.3">
      <c r="A2659" s="13"/>
      <c r="B2659" s="13"/>
      <c r="C2659" s="13"/>
      <c r="D2659" s="10"/>
      <c r="E2659" s="66"/>
    </row>
    <row r="2660" spans="1:5" ht="14.4" x14ac:dyDescent="0.3">
      <c r="A2660" s="13"/>
      <c r="B2660" s="13"/>
      <c r="C2660" s="13"/>
      <c r="D2660" s="10"/>
      <c r="E2660" s="66"/>
    </row>
    <row r="2661" spans="1:5" ht="14.4" x14ac:dyDescent="0.3">
      <c r="A2661" s="13"/>
      <c r="B2661" s="13"/>
      <c r="C2661" s="13"/>
      <c r="D2661" s="10"/>
      <c r="E2661" s="66"/>
    </row>
    <row r="2662" spans="1:5" ht="14.4" x14ac:dyDescent="0.3">
      <c r="A2662" s="13"/>
      <c r="B2662" s="13"/>
      <c r="C2662" s="13"/>
      <c r="D2662" s="10"/>
      <c r="E2662" s="66"/>
    </row>
    <row r="2663" spans="1:5" ht="14.4" x14ac:dyDescent="0.3">
      <c r="A2663" s="13"/>
      <c r="B2663" s="13"/>
      <c r="C2663" s="13"/>
      <c r="D2663" s="10"/>
      <c r="E2663" s="66"/>
    </row>
    <row r="2664" spans="1:5" ht="14.4" x14ac:dyDescent="0.3">
      <c r="A2664" s="13"/>
      <c r="B2664" s="13"/>
      <c r="C2664" s="13"/>
      <c r="D2664" s="10"/>
      <c r="E2664" s="66"/>
    </row>
    <row r="2665" spans="1:5" ht="14.4" x14ac:dyDescent="0.3">
      <c r="A2665" s="13"/>
      <c r="B2665" s="13"/>
      <c r="C2665" s="13"/>
      <c r="D2665" s="10"/>
      <c r="E2665" s="66"/>
    </row>
    <row r="2666" spans="1:5" ht="14.4" x14ac:dyDescent="0.3">
      <c r="A2666" s="13"/>
      <c r="B2666" s="13"/>
      <c r="C2666" s="13"/>
      <c r="D2666" s="10"/>
      <c r="E2666" s="66"/>
    </row>
    <row r="2667" spans="1:5" ht="14.4" x14ac:dyDescent="0.3">
      <c r="A2667" s="13"/>
      <c r="B2667" s="13"/>
      <c r="C2667" s="13"/>
      <c r="D2667" s="10"/>
      <c r="E2667" s="66"/>
    </row>
    <row r="2668" spans="1:5" ht="14.4" x14ac:dyDescent="0.3">
      <c r="A2668" s="13"/>
      <c r="B2668" s="13"/>
      <c r="C2668" s="13"/>
      <c r="D2668" s="10"/>
      <c r="E2668" s="66"/>
    </row>
    <row r="2669" spans="1:5" ht="14.4" x14ac:dyDescent="0.3">
      <c r="A2669" s="13"/>
      <c r="B2669" s="13"/>
      <c r="C2669" s="13"/>
      <c r="D2669" s="10"/>
      <c r="E2669" s="66"/>
    </row>
    <row r="2670" spans="1:5" ht="14.4" x14ac:dyDescent="0.3">
      <c r="A2670" s="13"/>
      <c r="B2670" s="13"/>
      <c r="C2670" s="13"/>
      <c r="D2670" s="10"/>
      <c r="E2670" s="66"/>
    </row>
    <row r="2671" spans="1:5" ht="14.4" x14ac:dyDescent="0.3">
      <c r="A2671" s="13"/>
      <c r="B2671" s="13"/>
      <c r="C2671" s="13"/>
      <c r="D2671" s="10"/>
      <c r="E2671" s="66"/>
    </row>
    <row r="2672" spans="1:5" ht="14.4" x14ac:dyDescent="0.3">
      <c r="A2672" s="13"/>
      <c r="B2672" s="13"/>
      <c r="C2672" s="13"/>
      <c r="D2672" s="10"/>
      <c r="E2672" s="66"/>
    </row>
    <row r="2673" spans="1:5" ht="14.4" x14ac:dyDescent="0.3">
      <c r="A2673" s="13"/>
      <c r="B2673" s="13"/>
      <c r="C2673" s="13"/>
      <c r="D2673" s="10"/>
      <c r="E2673" s="66"/>
    </row>
    <row r="2674" spans="1:5" ht="14.4" x14ac:dyDescent="0.3">
      <c r="A2674" s="13"/>
      <c r="B2674" s="13"/>
      <c r="C2674" s="13"/>
      <c r="D2674" s="10"/>
      <c r="E2674" s="66"/>
    </row>
    <row r="2675" spans="1:5" ht="14.4" x14ac:dyDescent="0.3">
      <c r="A2675" s="13"/>
      <c r="B2675" s="13"/>
      <c r="C2675" s="13"/>
      <c r="D2675" s="10"/>
      <c r="E2675" s="66"/>
    </row>
    <row r="2676" spans="1:5" ht="14.4" x14ac:dyDescent="0.3">
      <c r="A2676" s="13"/>
      <c r="B2676" s="13"/>
      <c r="C2676" s="13"/>
      <c r="D2676" s="10"/>
      <c r="E2676" s="66"/>
    </row>
    <row r="2677" spans="1:5" ht="14.4" x14ac:dyDescent="0.3">
      <c r="A2677" s="13"/>
      <c r="B2677" s="13"/>
      <c r="C2677" s="13"/>
      <c r="D2677" s="10"/>
      <c r="E2677" s="66"/>
    </row>
    <row r="2678" spans="1:5" ht="14.4" x14ac:dyDescent="0.3">
      <c r="A2678" s="13"/>
      <c r="B2678" s="13"/>
      <c r="C2678" s="13"/>
      <c r="D2678" s="10"/>
      <c r="E2678" s="66"/>
    </row>
    <row r="2679" spans="1:5" ht="14.4" x14ac:dyDescent="0.3">
      <c r="A2679" s="13"/>
      <c r="B2679" s="13"/>
      <c r="C2679" s="13"/>
      <c r="D2679" s="10"/>
      <c r="E2679" s="66"/>
    </row>
    <row r="2680" spans="1:5" ht="14.4" x14ac:dyDescent="0.3">
      <c r="A2680" s="13"/>
      <c r="B2680" s="13"/>
      <c r="C2680" s="13"/>
      <c r="D2680" s="10"/>
      <c r="E2680" s="66"/>
    </row>
    <row r="2681" spans="1:5" ht="14.4" x14ac:dyDescent="0.3">
      <c r="A2681" s="13"/>
      <c r="B2681" s="13"/>
      <c r="C2681" s="13"/>
      <c r="D2681" s="10"/>
      <c r="E2681" s="66"/>
    </row>
    <row r="2682" spans="1:5" ht="14.4" x14ac:dyDescent="0.3">
      <c r="A2682" s="13"/>
      <c r="B2682" s="13"/>
      <c r="C2682" s="13"/>
      <c r="D2682" s="10"/>
      <c r="E2682" s="66"/>
    </row>
    <row r="2683" spans="1:5" ht="14.4" x14ac:dyDescent="0.3">
      <c r="A2683" s="13"/>
      <c r="B2683" s="13"/>
      <c r="C2683" s="13"/>
      <c r="D2683" s="10"/>
      <c r="E2683" s="66"/>
    </row>
    <row r="2684" spans="1:5" ht="14.4" x14ac:dyDescent="0.3">
      <c r="A2684" s="13"/>
      <c r="B2684" s="13"/>
      <c r="C2684" s="13"/>
      <c r="D2684" s="10"/>
      <c r="E2684" s="66"/>
    </row>
    <row r="2685" spans="1:5" ht="14.4" x14ac:dyDescent="0.3">
      <c r="A2685" s="13"/>
      <c r="B2685" s="13"/>
      <c r="C2685" s="13"/>
      <c r="D2685" s="10"/>
      <c r="E2685" s="66"/>
    </row>
    <row r="2686" spans="1:5" ht="14.4" x14ac:dyDescent="0.3">
      <c r="A2686" s="13"/>
      <c r="B2686" s="13"/>
      <c r="C2686" s="13"/>
      <c r="D2686" s="10"/>
      <c r="E2686" s="66"/>
    </row>
    <row r="2687" spans="1:5" ht="14.4" x14ac:dyDescent="0.3">
      <c r="A2687" s="13"/>
      <c r="B2687" s="13"/>
      <c r="C2687" s="13"/>
      <c r="D2687" s="10"/>
      <c r="E2687" s="66"/>
    </row>
    <row r="2688" spans="1:5" ht="14.4" x14ac:dyDescent="0.3">
      <c r="A2688" s="13"/>
      <c r="B2688" s="13"/>
      <c r="C2688" s="13"/>
      <c r="D2688" s="10"/>
      <c r="E2688" s="66"/>
    </row>
    <row r="2689" spans="1:5" ht="14.4" x14ac:dyDescent="0.3">
      <c r="A2689" s="13"/>
      <c r="B2689" s="13"/>
      <c r="C2689" s="13"/>
      <c r="D2689" s="10"/>
      <c r="E2689" s="66"/>
    </row>
    <row r="2690" spans="1:5" ht="14.4" x14ac:dyDescent="0.3">
      <c r="A2690" s="13"/>
      <c r="B2690" s="13"/>
      <c r="C2690" s="13"/>
      <c r="D2690" s="10"/>
      <c r="E2690" s="66"/>
    </row>
    <row r="2691" spans="1:5" ht="14.4" x14ac:dyDescent="0.3">
      <c r="A2691" s="13"/>
      <c r="B2691" s="13"/>
      <c r="C2691" s="13"/>
      <c r="D2691" s="10"/>
      <c r="E2691" s="66"/>
    </row>
    <row r="2692" spans="1:5" ht="14.4" x14ac:dyDescent="0.3">
      <c r="A2692" s="13"/>
      <c r="B2692" s="13"/>
      <c r="C2692" s="13"/>
      <c r="D2692" s="10"/>
      <c r="E2692" s="66"/>
    </row>
    <row r="2693" spans="1:5" ht="14.4" x14ac:dyDescent="0.3">
      <c r="A2693" s="13"/>
      <c r="B2693" s="13"/>
      <c r="C2693" s="13"/>
      <c r="D2693" s="10"/>
      <c r="E2693" s="66"/>
    </row>
    <row r="2694" spans="1:5" ht="14.4" x14ac:dyDescent="0.3">
      <c r="A2694" s="13"/>
      <c r="B2694" s="13"/>
      <c r="C2694" s="13"/>
      <c r="D2694" s="10"/>
      <c r="E2694" s="66"/>
    </row>
    <row r="2695" spans="1:5" ht="14.4" x14ac:dyDescent="0.3">
      <c r="A2695" s="13"/>
      <c r="B2695" s="13"/>
      <c r="C2695" s="13"/>
      <c r="D2695" s="10"/>
      <c r="E2695" s="66"/>
    </row>
    <row r="2696" spans="1:5" ht="14.4" x14ac:dyDescent="0.3">
      <c r="A2696" s="13"/>
      <c r="B2696" s="13"/>
      <c r="C2696" s="13"/>
      <c r="D2696" s="10"/>
      <c r="E2696" s="66"/>
    </row>
    <row r="2697" spans="1:5" ht="14.4" x14ac:dyDescent="0.3">
      <c r="A2697" s="13"/>
      <c r="B2697" s="13"/>
      <c r="C2697" s="13"/>
      <c r="D2697" s="10"/>
      <c r="E2697" s="66"/>
    </row>
    <row r="2698" spans="1:5" ht="14.4" x14ac:dyDescent="0.3">
      <c r="A2698" s="13"/>
      <c r="B2698" s="13"/>
      <c r="C2698" s="13"/>
      <c r="D2698" s="10"/>
      <c r="E2698" s="66"/>
    </row>
    <row r="2699" spans="1:5" ht="14.4" x14ac:dyDescent="0.3">
      <c r="A2699" s="13"/>
      <c r="B2699" s="13"/>
      <c r="C2699" s="13"/>
      <c r="D2699" s="10"/>
      <c r="E2699" s="66"/>
    </row>
    <row r="2700" spans="1:5" ht="14.4" x14ac:dyDescent="0.3">
      <c r="A2700" s="13"/>
      <c r="B2700" s="13"/>
      <c r="C2700" s="13"/>
      <c r="D2700" s="10"/>
      <c r="E2700" s="66"/>
    </row>
    <row r="2701" spans="1:5" ht="14.4" x14ac:dyDescent="0.3">
      <c r="A2701" s="13"/>
      <c r="B2701" s="13"/>
      <c r="C2701" s="13"/>
      <c r="D2701" s="10"/>
      <c r="E2701" s="66"/>
    </row>
    <row r="2702" spans="1:5" ht="14.4" x14ac:dyDescent="0.3">
      <c r="A2702" s="13"/>
      <c r="B2702" s="13"/>
      <c r="C2702" s="13"/>
      <c r="D2702" s="10"/>
      <c r="E2702" s="66"/>
    </row>
    <row r="2703" spans="1:5" ht="14.4" x14ac:dyDescent="0.3">
      <c r="A2703" s="13"/>
      <c r="B2703" s="13"/>
      <c r="C2703" s="13"/>
      <c r="D2703" s="10"/>
      <c r="E2703" s="66"/>
    </row>
    <row r="2704" spans="1:5" ht="14.4" x14ac:dyDescent="0.3">
      <c r="A2704" s="13"/>
      <c r="B2704" s="13"/>
      <c r="C2704" s="13"/>
      <c r="D2704" s="10"/>
      <c r="E2704" s="66"/>
    </row>
    <row r="2705" spans="1:5" ht="14.4" x14ac:dyDescent="0.3">
      <c r="A2705" s="13"/>
      <c r="B2705" s="13"/>
      <c r="C2705" s="13"/>
      <c r="D2705" s="10"/>
      <c r="E2705" s="66"/>
    </row>
    <row r="2706" spans="1:5" ht="14.4" x14ac:dyDescent="0.3">
      <c r="A2706" s="13"/>
      <c r="B2706" s="13"/>
      <c r="C2706" s="13"/>
      <c r="D2706" s="10"/>
      <c r="E2706" s="66"/>
    </row>
    <row r="2707" spans="1:5" ht="14.4" x14ac:dyDescent="0.3">
      <c r="A2707" s="13"/>
      <c r="B2707" s="13"/>
      <c r="C2707" s="13"/>
      <c r="D2707" s="10"/>
      <c r="E2707" s="66"/>
    </row>
    <row r="2708" spans="1:5" ht="14.4" x14ac:dyDescent="0.3">
      <c r="A2708" s="13"/>
      <c r="B2708" s="13"/>
      <c r="C2708" s="13"/>
      <c r="D2708" s="10"/>
      <c r="E2708" s="66"/>
    </row>
    <row r="2709" spans="1:5" ht="14.4" x14ac:dyDescent="0.3">
      <c r="A2709" s="13"/>
      <c r="B2709" s="13"/>
      <c r="C2709" s="13"/>
      <c r="D2709" s="10"/>
      <c r="E2709" s="66"/>
    </row>
    <row r="2710" spans="1:5" ht="14.4" x14ac:dyDescent="0.3">
      <c r="A2710" s="13"/>
      <c r="B2710" s="13"/>
      <c r="C2710" s="13"/>
      <c r="D2710" s="10"/>
      <c r="E2710" s="66"/>
    </row>
    <row r="2711" spans="1:5" ht="14.4" x14ac:dyDescent="0.3">
      <c r="A2711" s="13"/>
      <c r="B2711" s="13"/>
      <c r="C2711" s="13"/>
      <c r="D2711" s="10"/>
      <c r="E2711" s="66"/>
    </row>
    <row r="2712" spans="1:5" ht="14.4" x14ac:dyDescent="0.3">
      <c r="A2712" s="13"/>
      <c r="B2712" s="13"/>
      <c r="C2712" s="13"/>
      <c r="D2712" s="10"/>
      <c r="E2712" s="66"/>
    </row>
    <row r="2713" spans="1:5" ht="14.4" x14ac:dyDescent="0.3">
      <c r="A2713" s="13"/>
      <c r="B2713" s="13"/>
      <c r="C2713" s="13"/>
      <c r="D2713" s="10"/>
      <c r="E2713" s="66"/>
    </row>
    <row r="2714" spans="1:5" ht="14.4" x14ac:dyDescent="0.3">
      <c r="A2714" s="13"/>
      <c r="B2714" s="13"/>
      <c r="C2714" s="13"/>
      <c r="D2714" s="10"/>
      <c r="E2714" s="66"/>
    </row>
    <row r="2715" spans="1:5" ht="14.4" x14ac:dyDescent="0.3">
      <c r="A2715" s="13"/>
      <c r="B2715" s="13"/>
      <c r="C2715" s="13"/>
      <c r="D2715" s="10"/>
      <c r="E2715" s="66"/>
    </row>
    <row r="2716" spans="1:5" ht="14.4" x14ac:dyDescent="0.3">
      <c r="A2716" s="13"/>
      <c r="B2716" s="13"/>
      <c r="C2716" s="13"/>
      <c r="D2716" s="10"/>
      <c r="E2716" s="66"/>
    </row>
    <row r="2717" spans="1:5" ht="14.4" x14ac:dyDescent="0.3">
      <c r="A2717" s="13"/>
      <c r="B2717" s="13"/>
      <c r="C2717" s="13"/>
      <c r="D2717" s="10"/>
      <c r="E2717" s="66"/>
    </row>
    <row r="2718" spans="1:5" ht="14.4" x14ac:dyDescent="0.3">
      <c r="A2718" s="13"/>
      <c r="B2718" s="13"/>
      <c r="C2718" s="13"/>
      <c r="D2718" s="10"/>
      <c r="E2718" s="66"/>
    </row>
    <row r="2719" spans="1:5" ht="14.4" x14ac:dyDescent="0.3">
      <c r="A2719" s="13"/>
      <c r="B2719" s="13"/>
      <c r="C2719" s="13"/>
      <c r="D2719" s="10"/>
      <c r="E2719" s="66"/>
    </row>
    <row r="2720" spans="1:5" ht="14.4" x14ac:dyDescent="0.3">
      <c r="A2720" s="13"/>
      <c r="B2720" s="13"/>
      <c r="C2720" s="13"/>
      <c r="D2720" s="10"/>
      <c r="E2720" s="66"/>
    </row>
    <row r="2721" spans="1:5" ht="14.4" x14ac:dyDescent="0.3">
      <c r="A2721" s="13"/>
      <c r="B2721" s="13"/>
      <c r="C2721" s="13"/>
      <c r="D2721" s="10"/>
      <c r="E2721" s="66"/>
    </row>
    <row r="2722" spans="1:5" ht="14.4" x14ac:dyDescent="0.3">
      <c r="A2722" s="13"/>
      <c r="B2722" s="13"/>
      <c r="C2722" s="13"/>
      <c r="D2722" s="10"/>
      <c r="E2722" s="66"/>
    </row>
    <row r="2723" spans="1:5" ht="14.4" x14ac:dyDescent="0.3">
      <c r="A2723" s="13"/>
      <c r="B2723" s="13"/>
      <c r="C2723" s="13"/>
      <c r="D2723" s="10"/>
      <c r="E2723" s="66"/>
    </row>
    <row r="2724" spans="1:5" ht="14.4" x14ac:dyDescent="0.3">
      <c r="A2724" s="13"/>
      <c r="B2724" s="13"/>
      <c r="C2724" s="13"/>
      <c r="D2724" s="10"/>
      <c r="E2724" s="66"/>
    </row>
    <row r="2725" spans="1:5" ht="14.4" x14ac:dyDescent="0.3">
      <c r="A2725" s="13"/>
      <c r="B2725" s="13"/>
      <c r="C2725" s="13"/>
      <c r="D2725" s="10"/>
      <c r="E2725" s="66"/>
    </row>
    <row r="2726" spans="1:5" ht="14.4" x14ac:dyDescent="0.3">
      <c r="A2726" s="13"/>
      <c r="B2726" s="13"/>
      <c r="C2726" s="13"/>
      <c r="D2726" s="10"/>
      <c r="E2726" s="66"/>
    </row>
    <row r="2727" spans="1:5" ht="14.4" x14ac:dyDescent="0.3">
      <c r="A2727" s="13"/>
      <c r="B2727" s="13"/>
      <c r="C2727" s="13"/>
      <c r="D2727" s="10"/>
      <c r="E2727" s="66"/>
    </row>
    <row r="2728" spans="1:5" ht="14.4" x14ac:dyDescent="0.3">
      <c r="A2728" s="13"/>
      <c r="B2728" s="13"/>
      <c r="C2728" s="13"/>
      <c r="D2728" s="10"/>
      <c r="E2728" s="66"/>
    </row>
    <row r="2729" spans="1:5" ht="14.4" x14ac:dyDescent="0.3">
      <c r="A2729" s="13"/>
      <c r="B2729" s="13"/>
      <c r="C2729" s="13"/>
      <c r="D2729" s="10"/>
      <c r="E2729" s="66"/>
    </row>
    <row r="2730" spans="1:5" ht="14.4" x14ac:dyDescent="0.3">
      <c r="A2730" s="13"/>
      <c r="B2730" s="13"/>
      <c r="C2730" s="13"/>
      <c r="D2730" s="10"/>
      <c r="E2730" s="66"/>
    </row>
    <row r="2731" spans="1:5" ht="14.4" x14ac:dyDescent="0.3">
      <c r="A2731" s="13"/>
      <c r="B2731" s="13"/>
      <c r="C2731" s="13"/>
      <c r="D2731" s="10"/>
      <c r="E2731" s="66"/>
    </row>
    <row r="2732" spans="1:5" ht="14.4" x14ac:dyDescent="0.3">
      <c r="A2732" s="13"/>
      <c r="B2732" s="13"/>
      <c r="C2732" s="13"/>
      <c r="D2732" s="10"/>
      <c r="E2732" s="66"/>
    </row>
    <row r="2733" spans="1:5" ht="14.4" x14ac:dyDescent="0.3">
      <c r="A2733" s="13"/>
      <c r="B2733" s="13"/>
      <c r="C2733" s="13"/>
      <c r="D2733" s="10"/>
      <c r="E2733" s="66"/>
    </row>
    <row r="2734" spans="1:5" ht="14.4" x14ac:dyDescent="0.3">
      <c r="A2734" s="13"/>
      <c r="B2734" s="13"/>
      <c r="C2734" s="13"/>
      <c r="D2734" s="10"/>
      <c r="E2734" s="66"/>
    </row>
    <row r="2735" spans="1:5" ht="14.4" x14ac:dyDescent="0.3">
      <c r="A2735" s="13"/>
      <c r="B2735" s="13"/>
      <c r="C2735" s="13"/>
      <c r="D2735" s="10"/>
      <c r="E2735" s="66"/>
    </row>
    <row r="2736" spans="1:5" ht="14.4" x14ac:dyDescent="0.3">
      <c r="A2736" s="13"/>
      <c r="B2736" s="13"/>
      <c r="C2736" s="13"/>
      <c r="D2736" s="10"/>
      <c r="E2736" s="66"/>
    </row>
    <row r="2737" spans="1:5" ht="14.4" x14ac:dyDescent="0.3">
      <c r="A2737" s="13"/>
      <c r="B2737" s="13"/>
      <c r="C2737" s="13"/>
      <c r="D2737" s="10"/>
      <c r="E2737" s="66"/>
    </row>
    <row r="2738" spans="1:5" ht="14.4" x14ac:dyDescent="0.3">
      <c r="A2738" s="13"/>
      <c r="B2738" s="13"/>
      <c r="C2738" s="13"/>
      <c r="D2738" s="10"/>
      <c r="E2738" s="66"/>
    </row>
    <row r="2739" spans="1:5" ht="14.4" x14ac:dyDescent="0.3">
      <c r="A2739" s="13"/>
      <c r="B2739" s="13"/>
      <c r="C2739" s="13"/>
      <c r="D2739" s="10"/>
      <c r="E2739" s="66"/>
    </row>
    <row r="2740" spans="1:5" ht="14.4" x14ac:dyDescent="0.3">
      <c r="A2740" s="13"/>
      <c r="B2740" s="13"/>
      <c r="C2740" s="13"/>
      <c r="D2740" s="10"/>
      <c r="E2740" s="66"/>
    </row>
    <row r="2741" spans="1:5" ht="14.4" x14ac:dyDescent="0.3">
      <c r="A2741" s="13"/>
      <c r="B2741" s="13"/>
      <c r="C2741" s="13"/>
      <c r="D2741" s="10"/>
      <c r="E2741" s="66"/>
    </row>
    <row r="2742" spans="1:5" ht="14.4" x14ac:dyDescent="0.3">
      <c r="A2742" s="13"/>
      <c r="B2742" s="13"/>
      <c r="C2742" s="13"/>
      <c r="D2742" s="10"/>
      <c r="E2742" s="66"/>
    </row>
    <row r="2743" spans="1:5" ht="14.4" x14ac:dyDescent="0.3">
      <c r="A2743" s="13"/>
      <c r="B2743" s="13"/>
      <c r="C2743" s="13"/>
      <c r="D2743" s="10"/>
      <c r="E2743" s="66"/>
    </row>
    <row r="2744" spans="1:5" ht="14.4" x14ac:dyDescent="0.3">
      <c r="A2744" s="13"/>
      <c r="B2744" s="13"/>
      <c r="C2744" s="13"/>
      <c r="D2744" s="10"/>
      <c r="E2744" s="66"/>
    </row>
    <row r="2745" spans="1:5" ht="14.4" x14ac:dyDescent="0.3">
      <c r="A2745" s="13"/>
      <c r="B2745" s="13"/>
      <c r="C2745" s="13"/>
      <c r="D2745" s="10"/>
      <c r="E2745" s="66"/>
    </row>
    <row r="2746" spans="1:5" ht="14.4" x14ac:dyDescent="0.3">
      <c r="A2746" s="13"/>
      <c r="B2746" s="13"/>
      <c r="C2746" s="13"/>
      <c r="D2746" s="10"/>
      <c r="E2746" s="66"/>
    </row>
    <row r="2747" spans="1:5" ht="14.4" x14ac:dyDescent="0.3">
      <c r="A2747" s="13"/>
      <c r="B2747" s="13"/>
      <c r="C2747" s="13"/>
      <c r="D2747" s="10"/>
      <c r="E2747" s="66"/>
    </row>
    <row r="2748" spans="1:5" ht="14.4" x14ac:dyDescent="0.3">
      <c r="A2748" s="13"/>
      <c r="B2748" s="13"/>
      <c r="C2748" s="13"/>
      <c r="D2748" s="10"/>
      <c r="E2748" s="66"/>
    </row>
    <row r="2749" spans="1:5" ht="14.4" x14ac:dyDescent="0.3">
      <c r="A2749" s="13"/>
      <c r="B2749" s="13"/>
      <c r="C2749" s="13"/>
      <c r="D2749" s="10"/>
      <c r="E2749" s="66"/>
    </row>
    <row r="2750" spans="1:5" ht="14.4" x14ac:dyDescent="0.3">
      <c r="A2750" s="13"/>
      <c r="B2750" s="13"/>
      <c r="C2750" s="13"/>
      <c r="D2750" s="10"/>
      <c r="E2750" s="66"/>
    </row>
    <row r="2751" spans="1:5" ht="14.4" x14ac:dyDescent="0.3">
      <c r="A2751" s="13"/>
      <c r="B2751" s="13"/>
      <c r="C2751" s="13"/>
      <c r="D2751" s="10"/>
      <c r="E2751" s="66"/>
    </row>
    <row r="2752" spans="1:5" ht="14.4" x14ac:dyDescent="0.3">
      <c r="A2752" s="13"/>
      <c r="B2752" s="13"/>
      <c r="C2752" s="13"/>
      <c r="D2752" s="10"/>
      <c r="E2752" s="66"/>
    </row>
    <row r="2753" spans="1:5" ht="14.4" x14ac:dyDescent="0.3">
      <c r="A2753" s="13"/>
      <c r="B2753" s="13"/>
      <c r="C2753" s="13"/>
      <c r="D2753" s="10"/>
      <c r="E2753" s="66"/>
    </row>
    <row r="2754" spans="1:5" ht="14.4" x14ac:dyDescent="0.3">
      <c r="A2754" s="13"/>
      <c r="B2754" s="13"/>
      <c r="C2754" s="13"/>
      <c r="D2754" s="10"/>
      <c r="E2754" s="66"/>
    </row>
    <row r="2755" spans="1:5" ht="14.4" x14ac:dyDescent="0.3">
      <c r="A2755" s="13"/>
      <c r="B2755" s="13"/>
      <c r="C2755" s="13"/>
      <c r="D2755" s="10"/>
      <c r="E2755" s="66"/>
    </row>
    <row r="2756" spans="1:5" ht="14.4" x14ac:dyDescent="0.3">
      <c r="A2756" s="13"/>
      <c r="B2756" s="13"/>
      <c r="C2756" s="13"/>
      <c r="D2756" s="10"/>
      <c r="E2756" s="66"/>
    </row>
    <row r="2757" spans="1:5" ht="14.4" x14ac:dyDescent="0.3">
      <c r="A2757" s="13"/>
      <c r="B2757" s="13"/>
      <c r="C2757" s="13"/>
      <c r="D2757" s="10"/>
      <c r="E2757" s="66"/>
    </row>
    <row r="2758" spans="1:5" ht="14.4" x14ac:dyDescent="0.3">
      <c r="A2758" s="13"/>
      <c r="B2758" s="13"/>
      <c r="C2758" s="13"/>
      <c r="D2758" s="10"/>
      <c r="E2758" s="66"/>
    </row>
    <row r="2759" spans="1:5" ht="14.4" x14ac:dyDescent="0.3">
      <c r="A2759" s="13"/>
      <c r="B2759" s="13"/>
      <c r="C2759" s="13"/>
      <c r="D2759" s="10"/>
      <c r="E2759" s="66"/>
    </row>
    <row r="2760" spans="1:5" ht="14.4" x14ac:dyDescent="0.3">
      <c r="A2760" s="13"/>
      <c r="B2760" s="13"/>
      <c r="C2760" s="13"/>
      <c r="D2760" s="10"/>
      <c r="E2760" s="66"/>
    </row>
    <row r="2761" spans="1:5" ht="14.4" x14ac:dyDescent="0.3">
      <c r="A2761" s="13"/>
      <c r="B2761" s="13"/>
      <c r="C2761" s="13"/>
      <c r="D2761" s="10"/>
      <c r="E2761" s="66"/>
    </row>
    <row r="2762" spans="1:5" ht="14.4" x14ac:dyDescent="0.3">
      <c r="A2762" s="13"/>
      <c r="B2762" s="13"/>
      <c r="C2762" s="13"/>
      <c r="D2762" s="10"/>
      <c r="E2762" s="66"/>
    </row>
    <row r="2763" spans="1:5" ht="14.4" x14ac:dyDescent="0.3">
      <c r="A2763" s="13"/>
      <c r="B2763" s="13"/>
      <c r="C2763" s="13"/>
      <c r="D2763" s="10"/>
      <c r="E2763" s="66"/>
    </row>
    <row r="2764" spans="1:5" ht="14.4" x14ac:dyDescent="0.3">
      <c r="A2764" s="13"/>
      <c r="B2764" s="13"/>
      <c r="C2764" s="13"/>
      <c r="D2764" s="10"/>
      <c r="E2764" s="66"/>
    </row>
    <row r="2765" spans="1:5" ht="14.4" x14ac:dyDescent="0.3">
      <c r="A2765" s="13"/>
      <c r="B2765" s="13"/>
      <c r="C2765" s="13"/>
      <c r="D2765" s="10"/>
      <c r="E2765" s="66"/>
    </row>
    <row r="2766" spans="1:5" ht="14.4" x14ac:dyDescent="0.3">
      <c r="A2766" s="13"/>
      <c r="B2766" s="13"/>
      <c r="C2766" s="13"/>
      <c r="D2766" s="10"/>
      <c r="E2766" s="66"/>
    </row>
    <row r="2767" spans="1:5" ht="14.4" x14ac:dyDescent="0.3">
      <c r="A2767" s="13"/>
      <c r="B2767" s="13"/>
      <c r="C2767" s="13"/>
      <c r="D2767" s="10"/>
      <c r="E2767" s="66"/>
    </row>
    <row r="2768" spans="1:5" ht="14.4" x14ac:dyDescent="0.3">
      <c r="A2768" s="13"/>
      <c r="B2768" s="13"/>
      <c r="C2768" s="13"/>
      <c r="D2768" s="10"/>
      <c r="E2768" s="66"/>
    </row>
    <row r="2769" spans="1:5" ht="14.4" x14ac:dyDescent="0.3">
      <c r="A2769" s="13"/>
      <c r="B2769" s="13"/>
      <c r="C2769" s="13"/>
      <c r="D2769" s="10"/>
      <c r="E2769" s="66"/>
    </row>
    <row r="2770" spans="1:5" ht="14.4" x14ac:dyDescent="0.3">
      <c r="A2770" s="13"/>
      <c r="B2770" s="13"/>
      <c r="C2770" s="13"/>
      <c r="D2770" s="10"/>
      <c r="E2770" s="66"/>
    </row>
    <row r="2771" spans="1:5" ht="14.4" x14ac:dyDescent="0.3">
      <c r="A2771" s="13"/>
      <c r="B2771" s="13"/>
      <c r="C2771" s="13"/>
      <c r="D2771" s="10"/>
      <c r="E2771" s="66"/>
    </row>
    <row r="2772" spans="1:5" ht="14.4" x14ac:dyDescent="0.3">
      <c r="A2772" s="13"/>
      <c r="B2772" s="13"/>
      <c r="C2772" s="13"/>
      <c r="D2772" s="10"/>
      <c r="E2772" s="66"/>
    </row>
    <row r="2773" spans="1:5" ht="14.4" x14ac:dyDescent="0.3">
      <c r="A2773" s="13"/>
      <c r="B2773" s="13"/>
      <c r="C2773" s="13"/>
      <c r="D2773" s="10"/>
      <c r="E2773" s="66"/>
    </row>
    <row r="2774" spans="1:5" ht="14.4" x14ac:dyDescent="0.3">
      <c r="A2774" s="13"/>
      <c r="B2774" s="13"/>
      <c r="C2774" s="13"/>
      <c r="D2774" s="10"/>
      <c r="E2774" s="66"/>
    </row>
    <row r="2775" spans="1:5" ht="14.4" x14ac:dyDescent="0.3">
      <c r="A2775" s="13"/>
      <c r="B2775" s="13"/>
      <c r="C2775" s="13"/>
      <c r="D2775" s="10"/>
      <c r="E2775" s="66"/>
    </row>
    <row r="2776" spans="1:5" ht="14.4" x14ac:dyDescent="0.3">
      <c r="A2776" s="13"/>
      <c r="B2776" s="13"/>
      <c r="C2776" s="13"/>
      <c r="D2776" s="10"/>
      <c r="E2776" s="66"/>
    </row>
    <row r="2777" spans="1:5" ht="14.4" x14ac:dyDescent="0.3">
      <c r="A2777" s="13"/>
      <c r="B2777" s="13"/>
      <c r="C2777" s="13"/>
      <c r="D2777" s="10"/>
      <c r="E2777" s="66"/>
    </row>
    <row r="2778" spans="1:5" ht="14.4" x14ac:dyDescent="0.3">
      <c r="A2778" s="13"/>
      <c r="B2778" s="13"/>
      <c r="C2778" s="13"/>
      <c r="D2778" s="10"/>
      <c r="E2778" s="66"/>
    </row>
    <row r="2779" spans="1:5" ht="14.4" x14ac:dyDescent="0.3">
      <c r="A2779" s="13"/>
      <c r="B2779" s="13"/>
      <c r="C2779" s="13"/>
      <c r="D2779" s="10"/>
      <c r="E2779" s="66"/>
    </row>
    <row r="2780" spans="1:5" ht="14.4" x14ac:dyDescent="0.3">
      <c r="A2780" s="13"/>
      <c r="B2780" s="13"/>
      <c r="C2780" s="13"/>
      <c r="D2780" s="10"/>
      <c r="E2780" s="66"/>
    </row>
    <row r="2781" spans="1:5" ht="14.4" x14ac:dyDescent="0.3">
      <c r="A2781" s="13"/>
      <c r="B2781" s="13"/>
      <c r="C2781" s="13"/>
      <c r="D2781" s="10"/>
      <c r="E2781" s="66"/>
    </row>
    <row r="2782" spans="1:5" ht="14.4" x14ac:dyDescent="0.3">
      <c r="A2782" s="13"/>
      <c r="B2782" s="13"/>
      <c r="C2782" s="13"/>
      <c r="D2782" s="10"/>
      <c r="E2782" s="66"/>
    </row>
    <row r="2783" spans="1:5" ht="14.4" x14ac:dyDescent="0.3">
      <c r="A2783" s="13"/>
      <c r="B2783" s="13"/>
      <c r="C2783" s="13"/>
      <c r="D2783" s="10"/>
      <c r="E2783" s="66"/>
    </row>
    <row r="2784" spans="1:5" ht="14.4" x14ac:dyDescent="0.3">
      <c r="A2784" s="13"/>
      <c r="B2784" s="13"/>
      <c r="C2784" s="13"/>
      <c r="D2784" s="10"/>
      <c r="E2784" s="66"/>
    </row>
    <row r="2785" spans="1:5" ht="14.4" x14ac:dyDescent="0.3">
      <c r="A2785" s="13"/>
      <c r="B2785" s="13"/>
      <c r="C2785" s="13"/>
      <c r="D2785" s="10"/>
      <c r="E2785" s="66"/>
    </row>
    <row r="2786" spans="1:5" ht="14.4" x14ac:dyDescent="0.3">
      <c r="A2786" s="13"/>
      <c r="B2786" s="13"/>
      <c r="C2786" s="13"/>
      <c r="D2786" s="10"/>
      <c r="E2786" s="66"/>
    </row>
    <row r="2787" spans="1:5" ht="14.4" x14ac:dyDescent="0.3">
      <c r="A2787" s="13"/>
      <c r="B2787" s="13"/>
      <c r="C2787" s="13"/>
      <c r="D2787" s="10"/>
      <c r="E2787" s="66"/>
    </row>
    <row r="2788" spans="1:5" ht="14.4" x14ac:dyDescent="0.3">
      <c r="A2788" s="13"/>
      <c r="B2788" s="13"/>
      <c r="C2788" s="13"/>
      <c r="D2788" s="10"/>
      <c r="E2788" s="66"/>
    </row>
    <row r="2789" spans="1:5" ht="14.4" x14ac:dyDescent="0.3">
      <c r="A2789" s="13"/>
      <c r="B2789" s="13"/>
      <c r="C2789" s="13"/>
      <c r="D2789" s="10"/>
      <c r="E2789" s="66"/>
    </row>
    <row r="2790" spans="1:5" ht="14.4" x14ac:dyDescent="0.3">
      <c r="A2790" s="13"/>
      <c r="B2790" s="13"/>
      <c r="C2790" s="13"/>
      <c r="D2790" s="10"/>
      <c r="E2790" s="66"/>
    </row>
    <row r="2791" spans="1:5" ht="14.4" x14ac:dyDescent="0.3">
      <c r="A2791" s="13"/>
      <c r="B2791" s="13"/>
      <c r="C2791" s="13"/>
      <c r="D2791" s="10"/>
      <c r="E2791" s="66"/>
    </row>
    <row r="2792" spans="1:5" ht="14.4" x14ac:dyDescent="0.3">
      <c r="A2792" s="13"/>
      <c r="B2792" s="13"/>
      <c r="C2792" s="13"/>
      <c r="D2792" s="10"/>
      <c r="E2792" s="66"/>
    </row>
    <row r="2793" spans="1:5" ht="14.4" x14ac:dyDescent="0.3">
      <c r="A2793" s="13"/>
      <c r="B2793" s="13"/>
      <c r="C2793" s="13"/>
      <c r="D2793" s="10"/>
      <c r="E2793" s="66"/>
    </row>
    <row r="2794" spans="1:5" ht="14.4" x14ac:dyDescent="0.3">
      <c r="A2794" s="13"/>
      <c r="B2794" s="13"/>
      <c r="C2794" s="13"/>
      <c r="D2794" s="10"/>
      <c r="E2794" s="66"/>
    </row>
    <row r="2795" spans="1:5" ht="14.4" x14ac:dyDescent="0.3">
      <c r="A2795" s="13"/>
      <c r="B2795" s="13"/>
      <c r="C2795" s="13"/>
      <c r="D2795" s="10"/>
      <c r="E2795" s="66"/>
    </row>
    <row r="2796" spans="1:5" ht="14.4" x14ac:dyDescent="0.3">
      <c r="A2796" s="13"/>
      <c r="B2796" s="13"/>
      <c r="C2796" s="13"/>
      <c r="D2796" s="10"/>
      <c r="E2796" s="66"/>
    </row>
    <row r="2797" spans="1:5" ht="14.4" x14ac:dyDescent="0.3">
      <c r="A2797" s="13"/>
      <c r="B2797" s="13"/>
      <c r="C2797" s="13"/>
      <c r="D2797" s="10"/>
      <c r="E2797" s="66"/>
    </row>
    <row r="2798" spans="1:5" ht="14.4" x14ac:dyDescent="0.3">
      <c r="A2798" s="13"/>
      <c r="B2798" s="13"/>
      <c r="C2798" s="13"/>
      <c r="D2798" s="10"/>
      <c r="E2798" s="66"/>
    </row>
    <row r="2799" spans="1:5" ht="14.4" x14ac:dyDescent="0.3">
      <c r="A2799" s="13"/>
      <c r="B2799" s="13"/>
      <c r="C2799" s="13"/>
      <c r="D2799" s="10"/>
      <c r="E2799" s="66"/>
    </row>
    <row r="2800" spans="1:5" ht="14.4" x14ac:dyDescent="0.3">
      <c r="A2800" s="13"/>
      <c r="B2800" s="13"/>
      <c r="C2800" s="13"/>
      <c r="D2800" s="10"/>
      <c r="E2800" s="66"/>
    </row>
    <row r="2801" spans="1:5" ht="14.4" x14ac:dyDescent="0.3">
      <c r="A2801" s="13"/>
      <c r="B2801" s="13"/>
      <c r="C2801" s="13"/>
      <c r="D2801" s="10"/>
      <c r="E2801" s="66"/>
    </row>
    <row r="2802" spans="1:5" ht="14.4" x14ac:dyDescent="0.3">
      <c r="A2802" s="13"/>
      <c r="B2802" s="13"/>
      <c r="C2802" s="13"/>
      <c r="D2802" s="10"/>
      <c r="E2802" s="66"/>
    </row>
    <row r="2803" spans="1:5" ht="14.4" x14ac:dyDescent="0.3">
      <c r="A2803" s="13"/>
      <c r="B2803" s="13"/>
      <c r="C2803" s="13"/>
      <c r="D2803" s="10"/>
      <c r="E2803" s="66"/>
    </row>
    <row r="2804" spans="1:5" ht="14.4" x14ac:dyDescent="0.3">
      <c r="A2804" s="13"/>
      <c r="B2804" s="13"/>
      <c r="C2804" s="13"/>
      <c r="D2804" s="10"/>
      <c r="E2804" s="66"/>
    </row>
    <row r="2805" spans="1:5" ht="14.4" x14ac:dyDescent="0.3">
      <c r="A2805" s="13"/>
      <c r="B2805" s="13"/>
      <c r="C2805" s="13"/>
      <c r="D2805" s="10"/>
      <c r="E2805" s="66"/>
    </row>
    <row r="2806" spans="1:5" ht="14.4" x14ac:dyDescent="0.3">
      <c r="A2806" s="13"/>
      <c r="B2806" s="13"/>
      <c r="C2806" s="13"/>
      <c r="D2806" s="10"/>
      <c r="E2806" s="66"/>
    </row>
    <row r="2807" spans="1:5" ht="14.4" x14ac:dyDescent="0.3">
      <c r="A2807" s="13"/>
      <c r="B2807" s="13"/>
      <c r="C2807" s="13"/>
      <c r="D2807" s="10"/>
      <c r="E2807" s="66"/>
    </row>
    <row r="2808" spans="1:5" ht="14.4" x14ac:dyDescent="0.3">
      <c r="A2808" s="13"/>
      <c r="B2808" s="13"/>
      <c r="C2808" s="13"/>
      <c r="D2808" s="10"/>
      <c r="E2808" s="66"/>
    </row>
    <row r="2809" spans="1:5" ht="14.4" x14ac:dyDescent="0.3">
      <c r="A2809" s="13"/>
      <c r="B2809" s="13"/>
      <c r="C2809" s="13"/>
      <c r="D2809" s="10"/>
      <c r="E2809" s="66"/>
    </row>
    <row r="2810" spans="1:5" ht="14.4" x14ac:dyDescent="0.3">
      <c r="A2810" s="13"/>
      <c r="B2810" s="13"/>
      <c r="C2810" s="13"/>
      <c r="D2810" s="10"/>
      <c r="E2810" s="66"/>
    </row>
    <row r="2811" spans="1:5" ht="14.4" x14ac:dyDescent="0.3">
      <c r="A2811" s="13"/>
      <c r="B2811" s="13"/>
      <c r="C2811" s="13"/>
      <c r="D2811" s="10"/>
      <c r="E2811" s="66"/>
    </row>
    <row r="2812" spans="1:5" ht="14.4" x14ac:dyDescent="0.3">
      <c r="A2812" s="13"/>
      <c r="B2812" s="13"/>
      <c r="C2812" s="13"/>
      <c r="D2812" s="10"/>
      <c r="E2812" s="66"/>
    </row>
    <row r="2813" spans="1:5" ht="14.4" x14ac:dyDescent="0.3">
      <c r="A2813" s="13"/>
      <c r="B2813" s="13"/>
      <c r="C2813" s="13"/>
      <c r="D2813" s="10"/>
      <c r="E2813" s="66"/>
    </row>
    <row r="2814" spans="1:5" ht="14.4" x14ac:dyDescent="0.3">
      <c r="A2814" s="13"/>
      <c r="B2814" s="13"/>
      <c r="C2814" s="13"/>
      <c r="D2814" s="10"/>
      <c r="E2814" s="66"/>
    </row>
    <row r="2815" spans="1:5" ht="14.4" x14ac:dyDescent="0.3">
      <c r="A2815" s="13"/>
      <c r="B2815" s="13"/>
      <c r="C2815" s="13"/>
      <c r="D2815" s="10"/>
      <c r="E2815" s="66"/>
    </row>
    <row r="2816" spans="1:5" ht="14.4" x14ac:dyDescent="0.3">
      <c r="A2816" s="13"/>
      <c r="B2816" s="13"/>
      <c r="C2816" s="13"/>
      <c r="D2816" s="10"/>
      <c r="E2816" s="66"/>
    </row>
    <row r="2817" spans="1:5" ht="14.4" x14ac:dyDescent="0.3">
      <c r="A2817" s="13"/>
      <c r="B2817" s="13"/>
      <c r="C2817" s="13"/>
      <c r="D2817" s="10"/>
      <c r="E2817" s="66"/>
    </row>
    <row r="2818" spans="1:5" ht="14.4" x14ac:dyDescent="0.3">
      <c r="A2818" s="13"/>
      <c r="B2818" s="13"/>
      <c r="C2818" s="13"/>
      <c r="D2818" s="10"/>
      <c r="E2818" s="66"/>
    </row>
    <row r="2819" spans="1:5" ht="14.4" x14ac:dyDescent="0.3">
      <c r="A2819" s="13"/>
      <c r="B2819" s="13"/>
      <c r="C2819" s="13"/>
      <c r="D2819" s="10"/>
      <c r="E2819" s="66"/>
    </row>
    <row r="2820" spans="1:5" ht="14.4" x14ac:dyDescent="0.3">
      <c r="A2820" s="13"/>
      <c r="B2820" s="13"/>
      <c r="C2820" s="13"/>
      <c r="D2820" s="10"/>
      <c r="E2820" s="66"/>
    </row>
    <row r="2821" spans="1:5" ht="14.4" x14ac:dyDescent="0.3">
      <c r="A2821" s="13"/>
      <c r="B2821" s="13"/>
      <c r="C2821" s="13"/>
      <c r="D2821" s="10"/>
      <c r="E2821" s="66"/>
    </row>
    <row r="2822" spans="1:5" ht="14.4" x14ac:dyDescent="0.3">
      <c r="A2822" s="13"/>
      <c r="B2822" s="13"/>
      <c r="C2822" s="13"/>
      <c r="D2822" s="10"/>
      <c r="E2822" s="66"/>
    </row>
    <row r="2823" spans="1:5" ht="14.4" x14ac:dyDescent="0.3">
      <c r="A2823" s="13"/>
      <c r="B2823" s="13"/>
      <c r="C2823" s="13"/>
      <c r="D2823" s="10"/>
      <c r="E2823" s="66"/>
    </row>
    <row r="2824" spans="1:5" ht="14.4" x14ac:dyDescent="0.3">
      <c r="A2824" s="13"/>
      <c r="B2824" s="13"/>
      <c r="C2824" s="13"/>
      <c r="D2824" s="10"/>
      <c r="E2824" s="66"/>
    </row>
    <row r="2825" spans="1:5" ht="14.4" x14ac:dyDescent="0.3">
      <c r="A2825" s="13"/>
      <c r="B2825" s="13"/>
      <c r="C2825" s="13"/>
      <c r="D2825" s="10"/>
      <c r="E2825" s="66"/>
    </row>
    <row r="2826" spans="1:5" ht="14.4" x14ac:dyDescent="0.3">
      <c r="A2826" s="13"/>
      <c r="B2826" s="13"/>
      <c r="C2826" s="13"/>
      <c r="D2826" s="10"/>
      <c r="E2826" s="66"/>
    </row>
    <row r="2827" spans="1:5" ht="14.4" x14ac:dyDescent="0.3">
      <c r="A2827" s="13"/>
      <c r="B2827" s="13"/>
      <c r="C2827" s="13"/>
      <c r="D2827" s="10"/>
      <c r="E2827" s="66"/>
    </row>
    <row r="2828" spans="1:5" ht="14.4" x14ac:dyDescent="0.3">
      <c r="A2828" s="13"/>
      <c r="B2828" s="13"/>
      <c r="C2828" s="13"/>
      <c r="D2828" s="10"/>
      <c r="E2828" s="66"/>
    </row>
    <row r="2829" spans="1:5" ht="14.4" x14ac:dyDescent="0.3">
      <c r="A2829" s="13"/>
      <c r="B2829" s="13"/>
      <c r="C2829" s="13"/>
      <c r="D2829" s="10"/>
      <c r="E2829" s="66"/>
    </row>
    <row r="2830" spans="1:5" ht="14.4" x14ac:dyDescent="0.3">
      <c r="A2830" s="13"/>
      <c r="B2830" s="13"/>
      <c r="C2830" s="13"/>
      <c r="D2830" s="10"/>
      <c r="E2830" s="66"/>
    </row>
    <row r="2831" spans="1:5" ht="14.4" x14ac:dyDescent="0.3">
      <c r="A2831" s="13"/>
      <c r="B2831" s="13"/>
      <c r="C2831" s="13"/>
      <c r="D2831" s="10"/>
      <c r="E2831" s="66"/>
    </row>
    <row r="2832" spans="1:5" ht="14.4" x14ac:dyDescent="0.3">
      <c r="A2832" s="13"/>
      <c r="B2832" s="13"/>
      <c r="C2832" s="13"/>
      <c r="D2832" s="10"/>
      <c r="E2832" s="66"/>
    </row>
    <row r="2833" spans="1:5" ht="14.4" x14ac:dyDescent="0.3">
      <c r="A2833" s="13"/>
      <c r="B2833" s="13"/>
      <c r="C2833" s="13"/>
      <c r="D2833" s="10"/>
      <c r="E2833" s="66"/>
    </row>
    <row r="2834" spans="1:5" ht="14.4" x14ac:dyDescent="0.3">
      <c r="A2834" s="13"/>
      <c r="B2834" s="13"/>
      <c r="C2834" s="13"/>
      <c r="D2834" s="10"/>
      <c r="E2834" s="66"/>
    </row>
    <row r="2835" spans="1:5" ht="14.4" x14ac:dyDescent="0.3">
      <c r="A2835" s="13"/>
      <c r="B2835" s="13"/>
      <c r="C2835" s="13"/>
      <c r="D2835" s="10"/>
      <c r="E2835" s="66"/>
    </row>
    <row r="2836" spans="1:5" ht="14.4" x14ac:dyDescent="0.3">
      <c r="A2836" s="13"/>
      <c r="B2836" s="13"/>
      <c r="C2836" s="13"/>
      <c r="D2836" s="10"/>
      <c r="E2836" s="66"/>
    </row>
    <row r="2837" spans="1:5" ht="14.4" x14ac:dyDescent="0.3">
      <c r="A2837" s="13"/>
      <c r="B2837" s="13"/>
      <c r="C2837" s="13"/>
      <c r="D2837" s="10"/>
      <c r="E2837" s="66"/>
    </row>
    <row r="2838" spans="1:5" ht="14.4" x14ac:dyDescent="0.3">
      <c r="A2838" s="13"/>
      <c r="B2838" s="13"/>
      <c r="C2838" s="13"/>
      <c r="D2838" s="10"/>
      <c r="E2838" s="66"/>
    </row>
    <row r="2839" spans="1:5" ht="14.4" x14ac:dyDescent="0.3">
      <c r="A2839" s="13"/>
      <c r="B2839" s="13"/>
      <c r="C2839" s="13"/>
      <c r="D2839" s="10"/>
      <c r="E2839" s="66"/>
    </row>
    <row r="2840" spans="1:5" ht="14.4" x14ac:dyDescent="0.3">
      <c r="A2840" s="13"/>
      <c r="B2840" s="13"/>
      <c r="C2840" s="13"/>
      <c r="D2840" s="10"/>
      <c r="E2840" s="66"/>
    </row>
    <row r="2841" spans="1:5" ht="14.4" x14ac:dyDescent="0.3">
      <c r="A2841" s="13"/>
      <c r="B2841" s="13"/>
      <c r="C2841" s="13"/>
      <c r="D2841" s="10"/>
      <c r="E2841" s="66"/>
    </row>
    <row r="2842" spans="1:5" ht="14.4" x14ac:dyDescent="0.3">
      <c r="A2842" s="13"/>
      <c r="B2842" s="13"/>
      <c r="C2842" s="13"/>
      <c r="D2842" s="10"/>
      <c r="E2842" s="66"/>
    </row>
    <row r="2843" spans="1:5" ht="14.4" x14ac:dyDescent="0.3">
      <c r="A2843" s="13"/>
      <c r="B2843" s="13"/>
      <c r="C2843" s="13"/>
      <c r="D2843" s="10"/>
      <c r="E2843" s="66"/>
    </row>
    <row r="2844" spans="1:5" ht="14.4" x14ac:dyDescent="0.3">
      <c r="A2844" s="13"/>
      <c r="B2844" s="13"/>
      <c r="C2844" s="13"/>
      <c r="D2844" s="10"/>
      <c r="E2844" s="66"/>
    </row>
    <row r="2845" spans="1:5" ht="14.4" x14ac:dyDescent="0.3">
      <c r="A2845" s="13"/>
      <c r="B2845" s="13"/>
      <c r="C2845" s="13"/>
      <c r="D2845" s="10"/>
      <c r="E2845" s="66"/>
    </row>
    <row r="2846" spans="1:5" ht="14.4" x14ac:dyDescent="0.3">
      <c r="A2846" s="13"/>
      <c r="B2846" s="13"/>
      <c r="C2846" s="13"/>
      <c r="D2846" s="10"/>
      <c r="E2846" s="66"/>
    </row>
    <row r="2847" spans="1:5" ht="14.4" x14ac:dyDescent="0.3">
      <c r="A2847" s="13"/>
      <c r="B2847" s="13"/>
      <c r="C2847" s="13"/>
      <c r="D2847" s="10"/>
      <c r="E2847" s="66"/>
    </row>
    <row r="2848" spans="1:5" ht="14.4" x14ac:dyDescent="0.3">
      <c r="A2848" s="13"/>
      <c r="B2848" s="13"/>
      <c r="C2848" s="13"/>
      <c r="D2848" s="10"/>
      <c r="E2848" s="66"/>
    </row>
    <row r="2849" spans="1:5" ht="14.4" x14ac:dyDescent="0.3">
      <c r="A2849" s="13"/>
      <c r="B2849" s="13"/>
      <c r="C2849" s="13"/>
      <c r="D2849" s="10"/>
      <c r="E2849" s="66"/>
    </row>
    <row r="2850" spans="1:5" ht="14.4" x14ac:dyDescent="0.3">
      <c r="A2850" s="13"/>
      <c r="B2850" s="13"/>
      <c r="C2850" s="13"/>
      <c r="D2850" s="10"/>
      <c r="E2850" s="66"/>
    </row>
    <row r="2851" spans="1:5" ht="14.4" x14ac:dyDescent="0.3">
      <c r="A2851" s="13"/>
      <c r="B2851" s="13"/>
      <c r="C2851" s="13"/>
      <c r="D2851" s="10"/>
      <c r="E2851" s="66"/>
    </row>
    <row r="2852" spans="1:5" ht="14.4" x14ac:dyDescent="0.3">
      <c r="A2852" s="13"/>
      <c r="B2852" s="13"/>
      <c r="C2852" s="13"/>
      <c r="D2852" s="10"/>
      <c r="E2852" s="66"/>
    </row>
    <row r="2853" spans="1:5" ht="14.4" x14ac:dyDescent="0.3">
      <c r="A2853" s="13"/>
      <c r="B2853" s="13"/>
      <c r="C2853" s="13"/>
      <c r="D2853" s="10"/>
      <c r="E2853" s="66"/>
    </row>
    <row r="2854" spans="1:5" ht="14.4" x14ac:dyDescent="0.3">
      <c r="A2854" s="13"/>
      <c r="B2854" s="13"/>
      <c r="C2854" s="13"/>
      <c r="D2854" s="10"/>
      <c r="E2854" s="66"/>
    </row>
    <row r="2855" spans="1:5" ht="14.4" x14ac:dyDescent="0.3">
      <c r="A2855" s="13"/>
      <c r="B2855" s="13"/>
      <c r="C2855" s="13"/>
      <c r="D2855" s="10"/>
      <c r="E2855" s="66"/>
    </row>
    <row r="2856" spans="1:5" ht="14.4" x14ac:dyDescent="0.3">
      <c r="A2856" s="13"/>
      <c r="B2856" s="13"/>
      <c r="C2856" s="13"/>
      <c r="D2856" s="10"/>
      <c r="E2856" s="66"/>
    </row>
    <row r="2857" spans="1:5" ht="14.4" x14ac:dyDescent="0.3">
      <c r="A2857" s="13"/>
      <c r="B2857" s="13"/>
      <c r="C2857" s="13"/>
      <c r="D2857" s="10"/>
      <c r="E2857" s="66"/>
    </row>
    <row r="2858" spans="1:5" ht="14.4" x14ac:dyDescent="0.3">
      <c r="A2858" s="13"/>
      <c r="B2858" s="13"/>
      <c r="C2858" s="13"/>
      <c r="D2858" s="10"/>
      <c r="E2858" s="66"/>
    </row>
    <row r="2859" spans="1:5" ht="14.4" x14ac:dyDescent="0.3">
      <c r="A2859" s="13"/>
      <c r="B2859" s="13"/>
      <c r="C2859" s="13"/>
      <c r="D2859" s="10"/>
      <c r="E2859" s="66"/>
    </row>
    <row r="2860" spans="1:5" ht="14.4" x14ac:dyDescent="0.3">
      <c r="A2860" s="13"/>
      <c r="B2860" s="13"/>
      <c r="C2860" s="13"/>
      <c r="D2860" s="10"/>
      <c r="E2860" s="66"/>
    </row>
    <row r="2861" spans="1:5" ht="14.4" x14ac:dyDescent="0.3">
      <c r="A2861" s="13"/>
      <c r="B2861" s="13"/>
      <c r="C2861" s="13"/>
      <c r="D2861" s="10"/>
      <c r="E2861" s="66"/>
    </row>
    <row r="2862" spans="1:5" ht="14.4" x14ac:dyDescent="0.3">
      <c r="A2862" s="13"/>
      <c r="B2862" s="13"/>
      <c r="C2862" s="13"/>
      <c r="D2862" s="10"/>
      <c r="E2862" s="66"/>
    </row>
    <row r="2863" spans="1:5" ht="14.4" x14ac:dyDescent="0.3">
      <c r="A2863" s="13"/>
      <c r="B2863" s="13"/>
      <c r="C2863" s="13"/>
      <c r="D2863" s="10"/>
      <c r="E2863" s="66"/>
    </row>
    <row r="2864" spans="1:5" ht="14.4" x14ac:dyDescent="0.3">
      <c r="A2864" s="13"/>
      <c r="B2864" s="13"/>
      <c r="C2864" s="13"/>
      <c r="D2864" s="10"/>
      <c r="E2864" s="66"/>
    </row>
    <row r="2865" spans="1:5" ht="14.4" x14ac:dyDescent="0.3">
      <c r="A2865" s="13"/>
      <c r="B2865" s="13"/>
      <c r="C2865" s="13"/>
      <c r="D2865" s="10"/>
      <c r="E2865" s="66"/>
    </row>
    <row r="2866" spans="1:5" ht="14.4" x14ac:dyDescent="0.3">
      <c r="A2866" s="13"/>
      <c r="B2866" s="13"/>
      <c r="C2866" s="13"/>
      <c r="D2866" s="10"/>
      <c r="E2866" s="66"/>
    </row>
    <row r="2867" spans="1:5" ht="14.4" x14ac:dyDescent="0.3">
      <c r="A2867" s="13"/>
      <c r="B2867" s="13"/>
      <c r="C2867" s="13"/>
      <c r="D2867" s="10"/>
      <c r="E2867" s="66"/>
    </row>
    <row r="2868" spans="1:5" ht="14.4" x14ac:dyDescent="0.3">
      <c r="A2868" s="13"/>
      <c r="B2868" s="13"/>
      <c r="C2868" s="13"/>
      <c r="D2868" s="10"/>
      <c r="E2868" s="66"/>
    </row>
    <row r="2869" spans="1:5" ht="14.4" x14ac:dyDescent="0.3">
      <c r="A2869" s="13"/>
      <c r="B2869" s="13"/>
      <c r="C2869" s="13"/>
      <c r="D2869" s="10"/>
      <c r="E2869" s="66"/>
    </row>
    <row r="2870" spans="1:5" ht="14.4" x14ac:dyDescent="0.3">
      <c r="A2870" s="13"/>
      <c r="B2870" s="13"/>
      <c r="C2870" s="13"/>
      <c r="D2870" s="10"/>
      <c r="E2870" s="66"/>
    </row>
    <row r="2871" spans="1:5" ht="14.4" x14ac:dyDescent="0.3">
      <c r="A2871" s="13"/>
      <c r="B2871" s="13"/>
      <c r="C2871" s="13"/>
      <c r="D2871" s="10"/>
      <c r="E2871" s="66"/>
    </row>
    <row r="2872" spans="1:5" ht="14.4" x14ac:dyDescent="0.3">
      <c r="A2872" s="13"/>
      <c r="B2872" s="13"/>
      <c r="C2872" s="13"/>
      <c r="D2872" s="10"/>
      <c r="E2872" s="66"/>
    </row>
    <row r="2873" spans="1:5" ht="14.4" x14ac:dyDescent="0.3">
      <c r="A2873" s="13"/>
      <c r="B2873" s="13"/>
      <c r="C2873" s="13"/>
      <c r="D2873" s="10"/>
      <c r="E2873" s="66"/>
    </row>
    <row r="2874" spans="1:5" ht="14.4" x14ac:dyDescent="0.3">
      <c r="A2874" s="13"/>
      <c r="B2874" s="13"/>
      <c r="C2874" s="13"/>
      <c r="D2874" s="10"/>
      <c r="E2874" s="66"/>
    </row>
    <row r="2875" spans="1:5" ht="14.4" x14ac:dyDescent="0.3">
      <c r="A2875" s="13"/>
      <c r="B2875" s="13"/>
      <c r="C2875" s="13"/>
      <c r="D2875" s="10"/>
      <c r="E2875" s="66"/>
    </row>
    <row r="2876" spans="1:5" ht="14.4" x14ac:dyDescent="0.3">
      <c r="A2876" s="13"/>
      <c r="B2876" s="13"/>
      <c r="C2876" s="13"/>
      <c r="D2876" s="10"/>
      <c r="E2876" s="66"/>
    </row>
    <row r="2877" spans="1:5" ht="14.4" x14ac:dyDescent="0.3">
      <c r="A2877" s="13"/>
      <c r="B2877" s="13"/>
      <c r="C2877" s="13"/>
      <c r="D2877" s="10"/>
      <c r="E2877" s="66"/>
    </row>
    <row r="2878" spans="1:5" ht="14.4" x14ac:dyDescent="0.3">
      <c r="A2878" s="13"/>
      <c r="B2878" s="13"/>
      <c r="C2878" s="13"/>
      <c r="D2878" s="10"/>
      <c r="E2878" s="66"/>
    </row>
    <row r="2879" spans="1:5" ht="14.4" x14ac:dyDescent="0.3">
      <c r="A2879" s="13"/>
      <c r="B2879" s="13"/>
      <c r="C2879" s="13"/>
      <c r="D2879" s="10"/>
      <c r="E2879" s="66"/>
    </row>
    <row r="2880" spans="1:5" ht="14.4" x14ac:dyDescent="0.3">
      <c r="A2880" s="13"/>
      <c r="B2880" s="13"/>
      <c r="C2880" s="13"/>
      <c r="D2880" s="10"/>
      <c r="E2880" s="66"/>
    </row>
    <row r="2881" spans="1:5" ht="14.4" x14ac:dyDescent="0.3">
      <c r="A2881" s="13"/>
      <c r="B2881" s="13"/>
      <c r="C2881" s="13"/>
      <c r="D2881" s="10"/>
      <c r="E2881" s="66"/>
    </row>
    <row r="2882" spans="1:5" ht="14.4" x14ac:dyDescent="0.3">
      <c r="A2882" s="13"/>
      <c r="B2882" s="13"/>
      <c r="C2882" s="13"/>
      <c r="D2882" s="10"/>
      <c r="E2882" s="66"/>
    </row>
    <row r="2883" spans="1:5" ht="14.4" x14ac:dyDescent="0.3">
      <c r="A2883" s="13"/>
      <c r="B2883" s="13"/>
      <c r="C2883" s="13"/>
      <c r="D2883" s="10"/>
      <c r="E2883" s="66"/>
    </row>
    <row r="2884" spans="1:5" ht="14.4" x14ac:dyDescent="0.3">
      <c r="A2884" s="13"/>
      <c r="B2884" s="13"/>
      <c r="C2884" s="13"/>
      <c r="D2884" s="10"/>
      <c r="E2884" s="66"/>
    </row>
    <row r="2885" spans="1:5" ht="14.4" x14ac:dyDescent="0.3">
      <c r="A2885" s="13"/>
      <c r="B2885" s="13"/>
      <c r="C2885" s="13"/>
      <c r="D2885" s="10"/>
      <c r="E2885" s="66"/>
    </row>
    <row r="2886" spans="1:5" ht="14.4" x14ac:dyDescent="0.3">
      <c r="A2886" s="13"/>
      <c r="B2886" s="13"/>
      <c r="C2886" s="13"/>
      <c r="D2886" s="10"/>
      <c r="E2886" s="66"/>
    </row>
    <row r="2887" spans="1:5" ht="14.4" x14ac:dyDescent="0.3">
      <c r="A2887" s="13"/>
      <c r="B2887" s="13"/>
      <c r="C2887" s="13"/>
      <c r="D2887" s="10"/>
      <c r="E2887" s="66"/>
    </row>
    <row r="2888" spans="1:5" ht="14.4" x14ac:dyDescent="0.3">
      <c r="A2888" s="13"/>
      <c r="B2888" s="13"/>
      <c r="C2888" s="13"/>
      <c r="D2888" s="10"/>
      <c r="E2888" s="66"/>
    </row>
    <row r="2889" spans="1:5" ht="14.4" x14ac:dyDescent="0.3">
      <c r="A2889" s="13"/>
      <c r="B2889" s="13"/>
      <c r="C2889" s="13"/>
      <c r="D2889" s="10"/>
      <c r="E2889" s="66"/>
    </row>
    <row r="2890" spans="1:5" ht="14.4" x14ac:dyDescent="0.3">
      <c r="A2890" s="13"/>
      <c r="B2890" s="13"/>
      <c r="C2890" s="13"/>
      <c r="D2890" s="10"/>
      <c r="E2890" s="66"/>
    </row>
    <row r="2891" spans="1:5" ht="14.4" x14ac:dyDescent="0.3">
      <c r="A2891" s="13"/>
      <c r="B2891" s="13"/>
      <c r="C2891" s="13"/>
      <c r="D2891" s="10"/>
      <c r="E2891" s="66"/>
    </row>
    <row r="2892" spans="1:5" ht="14.4" x14ac:dyDescent="0.3">
      <c r="A2892" s="13"/>
      <c r="B2892" s="13"/>
      <c r="C2892" s="13"/>
      <c r="D2892" s="10"/>
      <c r="E2892" s="66"/>
    </row>
    <row r="2893" spans="1:5" ht="14.4" x14ac:dyDescent="0.3">
      <c r="A2893" s="13"/>
      <c r="B2893" s="13"/>
      <c r="C2893" s="13"/>
      <c r="D2893" s="10"/>
      <c r="E2893" s="66"/>
    </row>
    <row r="2894" spans="1:5" ht="14.4" x14ac:dyDescent="0.3">
      <c r="A2894" s="13"/>
      <c r="B2894" s="13"/>
      <c r="C2894" s="13"/>
      <c r="D2894" s="10"/>
      <c r="E2894" s="66"/>
    </row>
    <row r="2895" spans="1:5" ht="14.4" x14ac:dyDescent="0.3">
      <c r="A2895" s="13"/>
      <c r="B2895" s="13"/>
      <c r="C2895" s="13"/>
      <c r="D2895" s="10"/>
      <c r="E2895" s="66"/>
    </row>
    <row r="2896" spans="1:5" ht="14.4" x14ac:dyDescent="0.3">
      <c r="A2896" s="13"/>
      <c r="B2896" s="13"/>
      <c r="C2896" s="13"/>
      <c r="D2896" s="10"/>
      <c r="E2896" s="66"/>
    </row>
    <row r="2897" spans="1:5" ht="14.4" x14ac:dyDescent="0.3">
      <c r="A2897" s="13"/>
      <c r="B2897" s="13"/>
      <c r="C2897" s="13"/>
      <c r="D2897" s="10"/>
      <c r="E2897" s="66"/>
    </row>
    <row r="2898" spans="1:5" ht="14.4" x14ac:dyDescent="0.3">
      <c r="A2898" s="13"/>
      <c r="B2898" s="13"/>
      <c r="C2898" s="13"/>
      <c r="D2898" s="10"/>
      <c r="E2898" s="66"/>
    </row>
    <row r="2899" spans="1:5" ht="14.4" x14ac:dyDescent="0.3">
      <c r="A2899" s="13"/>
      <c r="B2899" s="13"/>
      <c r="C2899" s="13"/>
      <c r="D2899" s="10"/>
      <c r="E2899" s="66"/>
    </row>
    <row r="2900" spans="1:5" ht="14.4" x14ac:dyDescent="0.3">
      <c r="A2900" s="13"/>
      <c r="B2900" s="13"/>
      <c r="C2900" s="13"/>
      <c r="D2900" s="10"/>
      <c r="E2900" s="66"/>
    </row>
    <row r="2901" spans="1:5" ht="14.4" x14ac:dyDescent="0.3">
      <c r="A2901" s="13"/>
      <c r="B2901" s="13"/>
      <c r="C2901" s="13"/>
      <c r="D2901" s="10"/>
      <c r="E2901" s="66"/>
    </row>
    <row r="2902" spans="1:5" ht="14.4" x14ac:dyDescent="0.3">
      <c r="A2902" s="13"/>
      <c r="B2902" s="13"/>
      <c r="C2902" s="13"/>
      <c r="D2902" s="10"/>
      <c r="E2902" s="66"/>
    </row>
    <row r="2903" spans="1:5" ht="14.4" x14ac:dyDescent="0.3">
      <c r="A2903" s="13"/>
      <c r="B2903" s="13"/>
      <c r="C2903" s="13"/>
      <c r="D2903" s="10"/>
      <c r="E2903" s="66"/>
    </row>
    <row r="2904" spans="1:5" ht="14.4" x14ac:dyDescent="0.3">
      <c r="A2904" s="13"/>
      <c r="B2904" s="13"/>
      <c r="C2904" s="13"/>
      <c r="D2904" s="10"/>
      <c r="E2904" s="66"/>
    </row>
    <row r="2905" spans="1:5" ht="14.4" x14ac:dyDescent="0.3">
      <c r="A2905" s="13"/>
      <c r="B2905" s="13"/>
      <c r="C2905" s="13"/>
      <c r="D2905" s="10"/>
      <c r="E2905" s="66"/>
    </row>
    <row r="2906" spans="1:5" ht="14.4" x14ac:dyDescent="0.3">
      <c r="A2906" s="13"/>
      <c r="B2906" s="13"/>
      <c r="C2906" s="13"/>
      <c r="D2906" s="10"/>
      <c r="E2906" s="66"/>
    </row>
    <row r="2907" spans="1:5" ht="14.4" x14ac:dyDescent="0.3">
      <c r="A2907" s="13"/>
      <c r="B2907" s="13"/>
      <c r="C2907" s="13"/>
      <c r="D2907" s="10"/>
      <c r="E2907" s="66"/>
    </row>
    <row r="2908" spans="1:5" ht="14.4" x14ac:dyDescent="0.3">
      <c r="A2908" s="13"/>
      <c r="B2908" s="13"/>
      <c r="C2908" s="13"/>
      <c r="D2908" s="10"/>
      <c r="E2908" s="66"/>
    </row>
    <row r="2909" spans="1:5" ht="14.4" x14ac:dyDescent="0.3">
      <c r="A2909" s="13"/>
      <c r="B2909" s="13"/>
      <c r="C2909" s="13"/>
      <c r="D2909" s="10"/>
      <c r="E2909" s="66"/>
    </row>
    <row r="2910" spans="1:5" ht="14.4" x14ac:dyDescent="0.3">
      <c r="A2910" s="13"/>
      <c r="B2910" s="13"/>
      <c r="C2910" s="13"/>
      <c r="D2910" s="10"/>
      <c r="E2910" s="66"/>
    </row>
    <row r="2911" spans="1:5" ht="14.4" x14ac:dyDescent="0.3">
      <c r="A2911" s="13"/>
      <c r="B2911" s="13"/>
      <c r="C2911" s="13"/>
      <c r="D2911" s="10"/>
      <c r="E2911" s="66"/>
    </row>
    <row r="2912" spans="1:5" ht="14.4" x14ac:dyDescent="0.3">
      <c r="A2912" s="13"/>
      <c r="B2912" s="13"/>
      <c r="C2912" s="13"/>
      <c r="D2912" s="10"/>
      <c r="E2912" s="66"/>
    </row>
    <row r="2913" spans="1:5" ht="14.4" x14ac:dyDescent="0.3">
      <c r="A2913" s="13"/>
      <c r="B2913" s="13"/>
      <c r="C2913" s="13"/>
      <c r="D2913" s="10"/>
      <c r="E2913" s="66"/>
    </row>
    <row r="2914" spans="1:5" ht="14.4" x14ac:dyDescent="0.3">
      <c r="A2914" s="13"/>
      <c r="B2914" s="13"/>
      <c r="C2914" s="13"/>
      <c r="D2914" s="10"/>
      <c r="E2914" s="66"/>
    </row>
    <row r="2915" spans="1:5" ht="14.4" x14ac:dyDescent="0.3">
      <c r="A2915" s="13"/>
      <c r="B2915" s="13"/>
      <c r="C2915" s="13"/>
      <c r="D2915" s="10"/>
      <c r="E2915" s="66"/>
    </row>
    <row r="2916" spans="1:5" ht="14.4" x14ac:dyDescent="0.3">
      <c r="A2916" s="13"/>
      <c r="B2916" s="13"/>
      <c r="C2916" s="13"/>
      <c r="D2916" s="10"/>
      <c r="E2916" s="66"/>
    </row>
    <row r="2917" spans="1:5" ht="14.4" x14ac:dyDescent="0.3">
      <c r="A2917" s="13"/>
      <c r="B2917" s="13"/>
      <c r="C2917" s="13"/>
      <c r="D2917" s="10"/>
      <c r="E2917" s="66"/>
    </row>
    <row r="2918" spans="1:5" ht="14.4" x14ac:dyDescent="0.3">
      <c r="A2918" s="13"/>
      <c r="B2918" s="13"/>
      <c r="C2918" s="13"/>
      <c r="D2918" s="10"/>
      <c r="E2918" s="66"/>
    </row>
    <row r="2919" spans="1:5" ht="14.4" x14ac:dyDescent="0.3">
      <c r="A2919" s="13"/>
      <c r="B2919" s="13"/>
      <c r="C2919" s="13"/>
      <c r="D2919" s="10"/>
      <c r="E2919" s="66"/>
    </row>
    <row r="2920" spans="1:5" ht="14.4" x14ac:dyDescent="0.3">
      <c r="A2920" s="13"/>
      <c r="B2920" s="13"/>
      <c r="C2920" s="13"/>
      <c r="D2920" s="10"/>
      <c r="E2920" s="66"/>
    </row>
    <row r="2921" spans="1:5" ht="14.4" x14ac:dyDescent="0.3">
      <c r="A2921" s="13"/>
      <c r="B2921" s="13"/>
      <c r="C2921" s="13"/>
      <c r="D2921" s="10"/>
      <c r="E2921" s="66"/>
    </row>
    <row r="2922" spans="1:5" ht="14.4" x14ac:dyDescent="0.3">
      <c r="A2922" s="13"/>
      <c r="B2922" s="13"/>
      <c r="C2922" s="13"/>
      <c r="D2922" s="10"/>
      <c r="E2922" s="66"/>
    </row>
    <row r="2923" spans="1:5" ht="14.4" x14ac:dyDescent="0.3">
      <c r="A2923" s="13"/>
      <c r="B2923" s="13"/>
      <c r="C2923" s="13"/>
      <c r="D2923" s="10"/>
      <c r="E2923" s="66"/>
    </row>
    <row r="2924" spans="1:5" ht="14.4" x14ac:dyDescent="0.3">
      <c r="A2924" s="13"/>
      <c r="B2924" s="13"/>
      <c r="C2924" s="13"/>
      <c r="D2924" s="10"/>
      <c r="E2924" s="66"/>
    </row>
    <row r="2925" spans="1:5" ht="14.4" x14ac:dyDescent="0.3">
      <c r="A2925" s="13"/>
      <c r="B2925" s="13"/>
      <c r="C2925" s="13"/>
      <c r="D2925" s="10"/>
      <c r="E2925" s="66"/>
    </row>
    <row r="2926" spans="1:5" ht="14.4" x14ac:dyDescent="0.3">
      <c r="A2926" s="13"/>
      <c r="B2926" s="13"/>
      <c r="C2926" s="13"/>
      <c r="D2926" s="10"/>
      <c r="E2926" s="66"/>
    </row>
    <row r="2927" spans="1:5" ht="14.4" x14ac:dyDescent="0.3">
      <c r="A2927" s="13"/>
      <c r="B2927" s="13"/>
      <c r="C2927" s="13"/>
      <c r="D2927" s="10"/>
      <c r="E2927" s="66"/>
    </row>
    <row r="2928" spans="1:5" ht="14.4" x14ac:dyDescent="0.3">
      <c r="A2928" s="13"/>
      <c r="B2928" s="13"/>
      <c r="C2928" s="13"/>
      <c r="D2928" s="10"/>
      <c r="E2928" s="66"/>
    </row>
    <row r="2929" spans="1:5" ht="14.4" x14ac:dyDescent="0.3">
      <c r="A2929" s="13"/>
      <c r="B2929" s="13"/>
      <c r="C2929" s="13"/>
      <c r="D2929" s="10"/>
      <c r="E2929" s="66"/>
    </row>
    <row r="2930" spans="1:5" ht="14.4" x14ac:dyDescent="0.3">
      <c r="A2930" s="13"/>
      <c r="B2930" s="13"/>
      <c r="C2930" s="13"/>
      <c r="D2930" s="10"/>
      <c r="E2930" s="66"/>
    </row>
    <row r="2931" spans="1:5" ht="14.4" x14ac:dyDescent="0.3">
      <c r="A2931" s="13"/>
      <c r="B2931" s="13"/>
      <c r="C2931" s="13"/>
      <c r="D2931" s="10"/>
      <c r="E2931" s="66"/>
    </row>
    <row r="2932" spans="1:5" ht="14.4" x14ac:dyDescent="0.3">
      <c r="A2932" s="13"/>
      <c r="B2932" s="13"/>
      <c r="C2932" s="13"/>
      <c r="D2932" s="10"/>
      <c r="E2932" s="66"/>
    </row>
    <row r="2933" spans="1:5" ht="14.4" x14ac:dyDescent="0.3">
      <c r="A2933" s="13"/>
      <c r="B2933" s="13"/>
      <c r="C2933" s="13"/>
      <c r="D2933" s="10"/>
      <c r="E2933" s="66"/>
    </row>
    <row r="2934" spans="1:5" ht="14.4" x14ac:dyDescent="0.3">
      <c r="A2934" s="13"/>
      <c r="B2934" s="13"/>
      <c r="C2934" s="13"/>
      <c r="D2934" s="10"/>
      <c r="E2934" s="66"/>
    </row>
    <row r="2935" spans="1:5" ht="14.4" x14ac:dyDescent="0.3">
      <c r="A2935" s="13"/>
      <c r="B2935" s="13"/>
      <c r="C2935" s="13"/>
      <c r="D2935" s="10"/>
      <c r="E2935" s="66"/>
    </row>
    <row r="2936" spans="1:5" ht="14.4" x14ac:dyDescent="0.3">
      <c r="A2936" s="13"/>
      <c r="B2936" s="13"/>
      <c r="C2936" s="13"/>
      <c r="D2936" s="10"/>
      <c r="E2936" s="66"/>
    </row>
    <row r="2937" spans="1:5" ht="14.4" x14ac:dyDescent="0.3">
      <c r="A2937" s="13"/>
      <c r="B2937" s="13"/>
      <c r="C2937" s="13"/>
      <c r="D2937" s="10"/>
      <c r="E2937" s="66"/>
    </row>
    <row r="2938" spans="1:5" ht="14.4" x14ac:dyDescent="0.3">
      <c r="A2938" s="13"/>
      <c r="B2938" s="13"/>
      <c r="C2938" s="13"/>
      <c r="D2938" s="10"/>
      <c r="E2938" s="66"/>
    </row>
    <row r="2939" spans="1:5" ht="14.4" x14ac:dyDescent="0.3">
      <c r="A2939" s="13"/>
      <c r="B2939" s="13"/>
      <c r="C2939" s="13"/>
      <c r="D2939" s="10"/>
      <c r="E2939" s="66"/>
    </row>
    <row r="2940" spans="1:5" ht="14.4" x14ac:dyDescent="0.3">
      <c r="A2940" s="13"/>
      <c r="B2940" s="13"/>
      <c r="C2940" s="13"/>
      <c r="D2940" s="10"/>
      <c r="E2940" s="66"/>
    </row>
    <row r="2941" spans="1:5" ht="14.4" x14ac:dyDescent="0.3">
      <c r="A2941" s="13"/>
      <c r="B2941" s="13"/>
      <c r="C2941" s="13"/>
      <c r="D2941" s="10"/>
      <c r="E2941" s="66"/>
    </row>
    <row r="2942" spans="1:5" ht="14.4" x14ac:dyDescent="0.3">
      <c r="A2942" s="13"/>
      <c r="B2942" s="13"/>
      <c r="C2942" s="13"/>
      <c r="D2942" s="10"/>
      <c r="E2942" s="66"/>
    </row>
    <row r="2943" spans="1:5" ht="14.4" x14ac:dyDescent="0.3">
      <c r="A2943" s="13"/>
      <c r="B2943" s="13"/>
      <c r="C2943" s="13"/>
      <c r="D2943" s="10"/>
      <c r="E2943" s="66"/>
    </row>
    <row r="2944" spans="1:5" ht="14.4" x14ac:dyDescent="0.3">
      <c r="A2944" s="13"/>
      <c r="B2944" s="13"/>
      <c r="C2944" s="13"/>
      <c r="D2944" s="10"/>
      <c r="E2944" s="66"/>
    </row>
    <row r="2945" spans="1:5" ht="14.4" x14ac:dyDescent="0.3">
      <c r="A2945" s="13"/>
      <c r="B2945" s="13"/>
      <c r="C2945" s="13"/>
      <c r="D2945" s="10"/>
      <c r="E2945" s="66"/>
    </row>
    <row r="2946" spans="1:5" ht="14.4" x14ac:dyDescent="0.3">
      <c r="A2946" s="13"/>
      <c r="B2946" s="13"/>
      <c r="C2946" s="13"/>
      <c r="D2946" s="10"/>
      <c r="E2946" s="66"/>
    </row>
    <row r="2947" spans="1:5" ht="14.4" x14ac:dyDescent="0.3">
      <c r="A2947" s="13"/>
      <c r="B2947" s="13"/>
      <c r="C2947" s="13"/>
      <c r="D2947" s="10"/>
      <c r="E2947" s="66"/>
    </row>
    <row r="2948" spans="1:5" ht="14.4" x14ac:dyDescent="0.3">
      <c r="A2948" s="13"/>
      <c r="B2948" s="13"/>
      <c r="C2948" s="13"/>
      <c r="D2948" s="10"/>
      <c r="E2948" s="66"/>
    </row>
    <row r="2949" spans="1:5" ht="14.4" x14ac:dyDescent="0.3">
      <c r="A2949" s="13"/>
      <c r="B2949" s="13"/>
      <c r="C2949" s="13"/>
      <c r="D2949" s="10"/>
      <c r="E2949" s="66"/>
    </row>
    <row r="2950" spans="1:5" ht="14.4" x14ac:dyDescent="0.3">
      <c r="A2950" s="13"/>
      <c r="B2950" s="13"/>
      <c r="C2950" s="13"/>
      <c r="D2950" s="10"/>
      <c r="E2950" s="66"/>
    </row>
    <row r="2951" spans="1:5" ht="14.4" x14ac:dyDescent="0.3">
      <c r="A2951" s="13"/>
      <c r="B2951" s="13"/>
      <c r="C2951" s="13"/>
      <c r="D2951" s="10"/>
      <c r="E2951" s="66"/>
    </row>
    <row r="2952" spans="1:5" ht="14.4" x14ac:dyDescent="0.3">
      <c r="A2952" s="13"/>
      <c r="B2952" s="13"/>
      <c r="C2952" s="13"/>
      <c r="D2952" s="10"/>
      <c r="E2952" s="66"/>
    </row>
    <row r="2953" spans="1:5" ht="14.4" x14ac:dyDescent="0.3">
      <c r="A2953" s="13"/>
      <c r="B2953" s="13"/>
      <c r="C2953" s="13"/>
      <c r="D2953" s="10"/>
      <c r="E2953" s="66"/>
    </row>
    <row r="2954" spans="1:5" ht="14.4" x14ac:dyDescent="0.3">
      <c r="A2954" s="13"/>
      <c r="B2954" s="13"/>
      <c r="C2954" s="13"/>
      <c r="D2954" s="10"/>
      <c r="E2954" s="66"/>
    </row>
    <row r="2955" spans="1:5" ht="14.4" x14ac:dyDescent="0.3">
      <c r="A2955" s="13"/>
      <c r="B2955" s="13"/>
      <c r="C2955" s="13"/>
      <c r="D2955" s="10"/>
      <c r="E2955" s="66"/>
    </row>
    <row r="2956" spans="1:5" ht="14.4" x14ac:dyDescent="0.3">
      <c r="A2956" s="13"/>
      <c r="B2956" s="13"/>
      <c r="C2956" s="13"/>
      <c r="D2956" s="10"/>
      <c r="E2956" s="66"/>
    </row>
    <row r="2957" spans="1:5" ht="14.4" x14ac:dyDescent="0.3">
      <c r="A2957" s="13"/>
      <c r="B2957" s="13"/>
      <c r="C2957" s="13"/>
      <c r="D2957" s="10"/>
      <c r="E2957" s="66"/>
    </row>
    <row r="2958" spans="1:5" ht="14.4" x14ac:dyDescent="0.3">
      <c r="A2958" s="13"/>
      <c r="B2958" s="13"/>
      <c r="C2958" s="13"/>
      <c r="D2958" s="10"/>
      <c r="E2958" s="66"/>
    </row>
    <row r="2959" spans="1:5" ht="14.4" x14ac:dyDescent="0.3">
      <c r="A2959" s="13"/>
      <c r="B2959" s="13"/>
      <c r="C2959" s="13"/>
      <c r="D2959" s="10"/>
      <c r="E2959" s="66"/>
    </row>
    <row r="2960" spans="1:5" ht="14.4" x14ac:dyDescent="0.3">
      <c r="A2960" s="13"/>
      <c r="B2960" s="13"/>
      <c r="C2960" s="13"/>
      <c r="D2960" s="10"/>
      <c r="E2960" s="66"/>
    </row>
    <row r="2961" spans="1:5" ht="14.4" x14ac:dyDescent="0.3">
      <c r="A2961" s="13"/>
      <c r="B2961" s="13"/>
      <c r="C2961" s="13"/>
      <c r="D2961" s="10"/>
      <c r="E2961" s="66"/>
    </row>
    <row r="2962" spans="1:5" ht="14.4" x14ac:dyDescent="0.3">
      <c r="A2962" s="13"/>
      <c r="B2962" s="13"/>
      <c r="C2962" s="13"/>
      <c r="D2962" s="10"/>
      <c r="E2962" s="66"/>
    </row>
    <row r="2963" spans="1:5" ht="14.4" x14ac:dyDescent="0.3">
      <c r="A2963" s="13"/>
      <c r="B2963" s="13"/>
      <c r="C2963" s="13"/>
      <c r="D2963" s="10"/>
      <c r="E2963" s="66"/>
    </row>
    <row r="2964" spans="1:5" ht="14.4" x14ac:dyDescent="0.3">
      <c r="A2964" s="13"/>
      <c r="B2964" s="13"/>
      <c r="C2964" s="13"/>
      <c r="D2964" s="10"/>
      <c r="E2964" s="66"/>
    </row>
    <row r="2965" spans="1:5" ht="14.4" x14ac:dyDescent="0.3">
      <c r="A2965" s="13"/>
      <c r="B2965" s="13"/>
      <c r="C2965" s="13"/>
      <c r="D2965" s="10"/>
      <c r="E2965" s="66"/>
    </row>
    <row r="2966" spans="1:5" ht="14.4" x14ac:dyDescent="0.3">
      <c r="A2966" s="13"/>
      <c r="B2966" s="13"/>
      <c r="C2966" s="13"/>
      <c r="D2966" s="10"/>
      <c r="E2966" s="66"/>
    </row>
    <row r="2967" spans="1:5" ht="14.4" x14ac:dyDescent="0.3">
      <c r="A2967" s="13"/>
      <c r="B2967" s="13"/>
      <c r="C2967" s="13"/>
      <c r="D2967" s="10"/>
      <c r="E2967" s="66"/>
    </row>
    <row r="2968" spans="1:5" ht="14.4" x14ac:dyDescent="0.3">
      <c r="A2968" s="13"/>
      <c r="B2968" s="13"/>
      <c r="C2968" s="13"/>
      <c r="D2968" s="10"/>
      <c r="E2968" s="66"/>
    </row>
    <row r="2969" spans="1:5" ht="14.4" x14ac:dyDescent="0.3">
      <c r="A2969" s="13"/>
      <c r="B2969" s="13"/>
      <c r="C2969" s="13"/>
      <c r="D2969" s="10"/>
      <c r="E2969" s="66"/>
    </row>
    <row r="2970" spans="1:5" ht="14.4" x14ac:dyDescent="0.3">
      <c r="A2970" s="13"/>
      <c r="B2970" s="13"/>
      <c r="C2970" s="13"/>
      <c r="D2970" s="10"/>
      <c r="E2970" s="66"/>
    </row>
    <row r="2971" spans="1:5" ht="14.4" x14ac:dyDescent="0.3">
      <c r="A2971" s="13"/>
      <c r="B2971" s="13"/>
      <c r="C2971" s="13"/>
      <c r="D2971" s="10"/>
      <c r="E2971" s="66"/>
    </row>
    <row r="2972" spans="1:5" ht="14.4" x14ac:dyDescent="0.3">
      <c r="A2972" s="13"/>
      <c r="B2972" s="13"/>
      <c r="C2972" s="13"/>
      <c r="D2972" s="10"/>
      <c r="E2972" s="66"/>
    </row>
    <row r="2973" spans="1:5" ht="14.4" x14ac:dyDescent="0.3">
      <c r="A2973" s="13"/>
      <c r="B2973" s="13"/>
      <c r="C2973" s="13"/>
      <c r="D2973" s="10"/>
      <c r="E2973" s="66"/>
    </row>
    <row r="2974" spans="1:5" ht="14.4" x14ac:dyDescent="0.3">
      <c r="A2974" s="13"/>
      <c r="B2974" s="13"/>
      <c r="C2974" s="13"/>
      <c r="D2974" s="10"/>
      <c r="E2974" s="66"/>
    </row>
    <row r="2975" spans="1:5" ht="14.4" x14ac:dyDescent="0.3">
      <c r="A2975" s="13"/>
      <c r="B2975" s="13"/>
      <c r="C2975" s="13"/>
      <c r="D2975" s="10"/>
      <c r="E2975" s="66"/>
    </row>
    <row r="2976" spans="1:5" ht="14.4" x14ac:dyDescent="0.3">
      <c r="A2976" s="13"/>
      <c r="B2976" s="13"/>
      <c r="C2976" s="13"/>
      <c r="D2976" s="10"/>
      <c r="E2976" s="66"/>
    </row>
    <row r="2977" spans="1:5" ht="14.4" x14ac:dyDescent="0.3">
      <c r="A2977" s="13"/>
      <c r="B2977" s="13"/>
      <c r="C2977" s="13"/>
      <c r="D2977" s="10"/>
      <c r="E2977" s="66"/>
    </row>
    <row r="2978" spans="1:5" ht="14.4" x14ac:dyDescent="0.3">
      <c r="A2978" s="13"/>
      <c r="B2978" s="13"/>
      <c r="C2978" s="13"/>
      <c r="D2978" s="10"/>
      <c r="E2978" s="66"/>
    </row>
    <row r="2979" spans="1:5" ht="14.4" x14ac:dyDescent="0.3">
      <c r="A2979" s="13"/>
      <c r="B2979" s="13"/>
      <c r="C2979" s="13"/>
      <c r="D2979" s="10"/>
      <c r="E2979" s="66"/>
    </row>
    <row r="2980" spans="1:5" ht="14.4" x14ac:dyDescent="0.3">
      <c r="A2980" s="13"/>
      <c r="B2980" s="13"/>
      <c r="C2980" s="13"/>
      <c r="D2980" s="10"/>
      <c r="E2980" s="66"/>
    </row>
    <row r="2981" spans="1:5" ht="14.4" x14ac:dyDescent="0.3">
      <c r="A2981" s="13"/>
      <c r="B2981" s="13"/>
      <c r="C2981" s="13"/>
      <c r="D2981" s="10"/>
      <c r="E2981" s="66"/>
    </row>
    <row r="2982" spans="1:5" ht="14.4" x14ac:dyDescent="0.3">
      <c r="A2982" s="13"/>
      <c r="B2982" s="13"/>
      <c r="C2982" s="13"/>
      <c r="D2982" s="10"/>
      <c r="E2982" s="66"/>
    </row>
    <row r="2983" spans="1:5" ht="14.4" x14ac:dyDescent="0.3">
      <c r="A2983" s="13"/>
      <c r="B2983" s="13"/>
      <c r="C2983" s="13"/>
      <c r="D2983" s="10"/>
      <c r="E2983" s="66"/>
    </row>
    <row r="2984" spans="1:5" ht="14.4" x14ac:dyDescent="0.3">
      <c r="A2984" s="13"/>
      <c r="B2984" s="13"/>
      <c r="C2984" s="13"/>
      <c r="D2984" s="10"/>
      <c r="E2984" s="66"/>
    </row>
    <row r="2985" spans="1:5" ht="14.4" x14ac:dyDescent="0.3">
      <c r="A2985" s="13"/>
      <c r="B2985" s="13"/>
      <c r="C2985" s="13"/>
      <c r="D2985" s="10"/>
      <c r="E2985" s="66"/>
    </row>
    <row r="2986" spans="1:5" ht="14.4" x14ac:dyDescent="0.3">
      <c r="A2986" s="13"/>
      <c r="B2986" s="13"/>
      <c r="C2986" s="13"/>
      <c r="D2986" s="10"/>
      <c r="E2986" s="66"/>
    </row>
    <row r="2987" spans="1:5" ht="14.4" x14ac:dyDescent="0.3">
      <c r="A2987" s="13"/>
      <c r="B2987" s="13"/>
      <c r="C2987" s="13"/>
      <c r="D2987" s="10"/>
      <c r="E2987" s="66"/>
    </row>
    <row r="2988" spans="1:5" ht="14.4" x14ac:dyDescent="0.3">
      <c r="A2988" s="13"/>
      <c r="B2988" s="13"/>
      <c r="C2988" s="13"/>
      <c r="D2988" s="10"/>
      <c r="E2988" s="66"/>
    </row>
    <row r="2989" spans="1:5" ht="14.4" x14ac:dyDescent="0.3">
      <c r="A2989" s="13"/>
      <c r="B2989" s="13"/>
      <c r="C2989" s="13"/>
      <c r="D2989" s="10"/>
      <c r="E2989" s="66"/>
    </row>
    <row r="2990" spans="1:5" ht="14.4" x14ac:dyDescent="0.3">
      <c r="A2990" s="13"/>
      <c r="B2990" s="13"/>
      <c r="C2990" s="13"/>
      <c r="D2990" s="10"/>
      <c r="E2990" s="66"/>
    </row>
    <row r="2991" spans="1:5" ht="14.4" x14ac:dyDescent="0.3">
      <c r="A2991" s="13"/>
      <c r="B2991" s="13"/>
      <c r="C2991" s="13"/>
      <c r="D2991" s="10"/>
      <c r="E2991" s="66"/>
    </row>
    <row r="2992" spans="1:5" ht="14.4" x14ac:dyDescent="0.3">
      <c r="A2992" s="13"/>
      <c r="B2992" s="13"/>
      <c r="C2992" s="13"/>
      <c r="D2992" s="10"/>
      <c r="E2992" s="66"/>
    </row>
    <row r="2993" spans="1:5" ht="14.4" x14ac:dyDescent="0.3">
      <c r="A2993" s="13"/>
      <c r="B2993" s="13"/>
      <c r="C2993" s="13"/>
      <c r="D2993" s="10"/>
      <c r="E2993" s="66"/>
    </row>
    <row r="2994" spans="1:5" ht="14.4" x14ac:dyDescent="0.3">
      <c r="A2994" s="13"/>
      <c r="B2994" s="13"/>
      <c r="C2994" s="13"/>
      <c r="D2994" s="10"/>
      <c r="E2994" s="66"/>
    </row>
    <row r="2995" spans="1:5" ht="14.4" x14ac:dyDescent="0.3">
      <c r="A2995" s="13"/>
      <c r="B2995" s="13"/>
      <c r="C2995" s="13"/>
      <c r="D2995" s="10"/>
      <c r="E2995" s="66"/>
    </row>
    <row r="2996" spans="1:5" ht="14.4" x14ac:dyDescent="0.3">
      <c r="A2996" s="13"/>
      <c r="B2996" s="13"/>
      <c r="C2996" s="13"/>
      <c r="D2996" s="10"/>
      <c r="E2996" s="66"/>
    </row>
    <row r="2997" spans="1:5" ht="14.4" x14ac:dyDescent="0.3">
      <c r="A2997" s="13"/>
      <c r="B2997" s="13"/>
      <c r="C2997" s="13"/>
      <c r="D2997" s="10"/>
      <c r="E2997" s="66"/>
    </row>
    <row r="2998" spans="1:5" ht="14.4" x14ac:dyDescent="0.3">
      <c r="A2998" s="13"/>
      <c r="B2998" s="13"/>
      <c r="C2998" s="13"/>
      <c r="D2998" s="10"/>
      <c r="E2998" s="66"/>
    </row>
    <row r="2999" spans="1:5" ht="14.4" x14ac:dyDescent="0.3">
      <c r="A2999" s="13"/>
      <c r="B2999" s="13"/>
      <c r="C2999" s="13"/>
      <c r="D2999" s="10"/>
      <c r="E2999" s="66"/>
    </row>
    <row r="3000" spans="1:5" ht="14.4" x14ac:dyDescent="0.3">
      <c r="A3000" s="13"/>
      <c r="B3000" s="13"/>
      <c r="C3000" s="13"/>
      <c r="D3000" s="10"/>
      <c r="E3000" s="66"/>
    </row>
    <row r="3001" spans="1:5" ht="14.4" x14ac:dyDescent="0.3">
      <c r="A3001" s="13"/>
      <c r="B3001" s="13"/>
      <c r="C3001" s="13"/>
      <c r="D3001" s="10"/>
      <c r="E3001" s="66"/>
    </row>
    <row r="3002" spans="1:5" ht="14.4" x14ac:dyDescent="0.3">
      <c r="A3002" s="13"/>
      <c r="B3002" s="13"/>
      <c r="C3002" s="13"/>
      <c r="D3002" s="10"/>
      <c r="E3002" s="66"/>
    </row>
    <row r="3003" spans="1:5" ht="14.4" x14ac:dyDescent="0.3">
      <c r="A3003" s="13"/>
      <c r="B3003" s="13"/>
      <c r="C3003" s="13"/>
      <c r="D3003" s="10"/>
      <c r="E3003" s="66"/>
    </row>
    <row r="3004" spans="1:5" ht="14.4" x14ac:dyDescent="0.3">
      <c r="A3004" s="13"/>
      <c r="B3004" s="13"/>
      <c r="C3004" s="13"/>
      <c r="D3004" s="10"/>
      <c r="E3004" s="66"/>
    </row>
    <row r="3005" spans="1:5" ht="14.4" x14ac:dyDescent="0.3">
      <c r="A3005" s="13"/>
      <c r="B3005" s="13"/>
      <c r="C3005" s="13"/>
      <c r="D3005" s="10"/>
      <c r="E3005" s="66"/>
    </row>
    <row r="3006" spans="1:5" ht="14.4" x14ac:dyDescent="0.3">
      <c r="A3006" s="13"/>
      <c r="B3006" s="13"/>
      <c r="C3006" s="13"/>
      <c r="D3006" s="10"/>
      <c r="E3006" s="66"/>
    </row>
    <row r="3007" spans="1:5" ht="14.4" x14ac:dyDescent="0.3">
      <c r="A3007" s="13"/>
      <c r="B3007" s="13"/>
      <c r="C3007" s="13"/>
      <c r="D3007" s="10"/>
      <c r="E3007" s="66"/>
    </row>
    <row r="3008" spans="1:5" ht="14.4" x14ac:dyDescent="0.3">
      <c r="A3008" s="13"/>
      <c r="B3008" s="13"/>
      <c r="C3008" s="13"/>
      <c r="D3008" s="10"/>
      <c r="E3008" s="66"/>
    </row>
    <row r="3009" spans="1:5" ht="14.4" x14ac:dyDescent="0.3">
      <c r="A3009" s="13"/>
      <c r="B3009" s="13"/>
      <c r="C3009" s="13"/>
      <c r="D3009" s="10"/>
      <c r="E3009" s="66"/>
    </row>
    <row r="3010" spans="1:5" ht="14.4" x14ac:dyDescent="0.3">
      <c r="A3010" s="13"/>
      <c r="B3010" s="13"/>
      <c r="C3010" s="13"/>
      <c r="D3010" s="10"/>
      <c r="E3010" s="66"/>
    </row>
    <row r="3011" spans="1:5" ht="14.4" x14ac:dyDescent="0.3">
      <c r="A3011" s="13"/>
      <c r="B3011" s="13"/>
      <c r="C3011" s="13"/>
      <c r="D3011" s="10"/>
      <c r="E3011" s="66"/>
    </row>
    <row r="3012" spans="1:5" ht="14.4" x14ac:dyDescent="0.3">
      <c r="A3012" s="13"/>
      <c r="B3012" s="13"/>
      <c r="C3012" s="13"/>
      <c r="D3012" s="10"/>
      <c r="E3012" s="66"/>
    </row>
    <row r="3013" spans="1:5" ht="14.4" x14ac:dyDescent="0.3">
      <c r="A3013" s="13"/>
      <c r="B3013" s="13"/>
      <c r="C3013" s="13"/>
      <c r="D3013" s="10"/>
      <c r="E3013" s="66"/>
    </row>
    <row r="3014" spans="1:5" ht="14.4" x14ac:dyDescent="0.3">
      <c r="A3014" s="13"/>
      <c r="B3014" s="13"/>
      <c r="C3014" s="13"/>
      <c r="D3014" s="10"/>
      <c r="E3014" s="66"/>
    </row>
    <row r="3015" spans="1:5" ht="14.4" x14ac:dyDescent="0.3">
      <c r="A3015" s="13"/>
      <c r="B3015" s="13"/>
      <c r="C3015" s="13"/>
      <c r="D3015" s="10"/>
      <c r="E3015" s="66"/>
    </row>
    <row r="3016" spans="1:5" ht="14.4" x14ac:dyDescent="0.3">
      <c r="A3016" s="13"/>
      <c r="B3016" s="13"/>
      <c r="C3016" s="13"/>
      <c r="D3016" s="10"/>
      <c r="E3016" s="66"/>
    </row>
    <row r="3017" spans="1:5" ht="14.4" x14ac:dyDescent="0.3">
      <c r="A3017" s="13"/>
      <c r="B3017" s="13"/>
      <c r="C3017" s="13"/>
      <c r="D3017" s="10"/>
      <c r="E3017" s="66"/>
    </row>
    <row r="3018" spans="1:5" ht="14.4" x14ac:dyDescent="0.3">
      <c r="A3018" s="13"/>
      <c r="B3018" s="13"/>
      <c r="C3018" s="13"/>
      <c r="D3018" s="10"/>
      <c r="E3018" s="66"/>
    </row>
    <row r="3019" spans="1:5" ht="14.4" x14ac:dyDescent="0.3">
      <c r="A3019" s="13"/>
      <c r="B3019" s="13"/>
      <c r="C3019" s="13"/>
      <c r="D3019" s="10"/>
      <c r="E3019" s="66"/>
    </row>
    <row r="3020" spans="1:5" ht="14.4" x14ac:dyDescent="0.3">
      <c r="A3020" s="13"/>
      <c r="B3020" s="13"/>
      <c r="C3020" s="13"/>
      <c r="D3020" s="10"/>
      <c r="E3020" s="66"/>
    </row>
    <row r="3021" spans="1:5" ht="14.4" x14ac:dyDescent="0.3">
      <c r="A3021" s="13"/>
      <c r="B3021" s="13"/>
      <c r="C3021" s="13"/>
      <c r="D3021" s="10"/>
      <c r="E3021" s="66"/>
    </row>
    <row r="3022" spans="1:5" ht="14.4" x14ac:dyDescent="0.3">
      <c r="A3022" s="13"/>
      <c r="B3022" s="13"/>
      <c r="C3022" s="13"/>
      <c r="D3022" s="10"/>
      <c r="E3022" s="66"/>
    </row>
    <row r="3023" spans="1:5" ht="14.4" x14ac:dyDescent="0.3">
      <c r="A3023" s="13"/>
      <c r="B3023" s="13"/>
      <c r="C3023" s="13"/>
      <c r="D3023" s="10"/>
      <c r="E3023" s="66"/>
    </row>
    <row r="3024" spans="1:5" ht="14.4" x14ac:dyDescent="0.3">
      <c r="A3024" s="13"/>
      <c r="B3024" s="13"/>
      <c r="C3024" s="13"/>
      <c r="D3024" s="10"/>
      <c r="E3024" s="66"/>
    </row>
    <row r="3025" spans="1:5" ht="14.4" x14ac:dyDescent="0.3">
      <c r="A3025" s="13"/>
      <c r="B3025" s="13"/>
      <c r="C3025" s="13"/>
      <c r="D3025" s="10"/>
      <c r="E3025" s="66"/>
    </row>
    <row r="3026" spans="1:5" ht="14.4" x14ac:dyDescent="0.3">
      <c r="A3026" s="13"/>
      <c r="B3026" s="13"/>
      <c r="C3026" s="13"/>
      <c r="D3026" s="10"/>
      <c r="E3026" s="66"/>
    </row>
    <row r="3027" spans="1:5" ht="14.4" x14ac:dyDescent="0.3">
      <c r="A3027" s="13"/>
      <c r="B3027" s="13"/>
      <c r="C3027" s="13"/>
      <c r="D3027" s="10"/>
      <c r="E3027" s="66"/>
    </row>
    <row r="3028" spans="1:5" ht="14.4" x14ac:dyDescent="0.3">
      <c r="A3028" s="13"/>
      <c r="B3028" s="13"/>
      <c r="C3028" s="13"/>
      <c r="D3028" s="10"/>
      <c r="E3028" s="66"/>
    </row>
    <row r="3029" spans="1:5" ht="14.4" x14ac:dyDescent="0.3">
      <c r="A3029" s="13"/>
      <c r="B3029" s="13"/>
      <c r="C3029" s="13"/>
      <c r="D3029" s="10"/>
      <c r="E3029" s="66"/>
    </row>
    <row r="3030" spans="1:5" ht="14.4" x14ac:dyDescent="0.3">
      <c r="A3030" s="13"/>
      <c r="B3030" s="13"/>
      <c r="C3030" s="13"/>
      <c r="D3030" s="10"/>
      <c r="E3030" s="66"/>
    </row>
    <row r="3031" spans="1:5" ht="14.4" x14ac:dyDescent="0.3">
      <c r="A3031" s="13"/>
      <c r="B3031" s="13"/>
      <c r="C3031" s="13"/>
      <c r="D3031" s="10"/>
      <c r="E3031" s="66"/>
    </row>
    <row r="3032" spans="1:5" ht="14.4" x14ac:dyDescent="0.3">
      <c r="A3032" s="13"/>
      <c r="B3032" s="13"/>
      <c r="C3032" s="13"/>
      <c r="D3032" s="10"/>
      <c r="E3032" s="66"/>
    </row>
    <row r="3033" spans="1:5" ht="14.4" x14ac:dyDescent="0.3">
      <c r="A3033" s="13"/>
      <c r="B3033" s="13"/>
      <c r="C3033" s="13"/>
      <c r="D3033" s="10"/>
      <c r="E3033" s="66"/>
    </row>
    <row r="3034" spans="1:5" ht="14.4" x14ac:dyDescent="0.3">
      <c r="A3034" s="13"/>
      <c r="B3034" s="13"/>
      <c r="C3034" s="13"/>
      <c r="D3034" s="10"/>
      <c r="E3034" s="66"/>
    </row>
    <row r="3035" spans="1:5" ht="14.4" x14ac:dyDescent="0.3">
      <c r="A3035" s="13"/>
      <c r="B3035" s="13"/>
      <c r="C3035" s="13"/>
      <c r="D3035" s="10"/>
      <c r="E3035" s="66"/>
    </row>
    <row r="3036" spans="1:5" ht="14.4" x14ac:dyDescent="0.3">
      <c r="A3036" s="13"/>
      <c r="B3036" s="13"/>
      <c r="C3036" s="13"/>
      <c r="D3036" s="10"/>
      <c r="E3036" s="66"/>
    </row>
    <row r="3037" spans="1:5" ht="14.4" x14ac:dyDescent="0.3">
      <c r="A3037" s="13"/>
      <c r="B3037" s="13"/>
      <c r="C3037" s="13"/>
      <c r="D3037" s="10"/>
      <c r="E3037" s="66"/>
    </row>
    <row r="3038" spans="1:5" ht="14.4" x14ac:dyDescent="0.3">
      <c r="A3038" s="13"/>
      <c r="B3038" s="13"/>
      <c r="C3038" s="13"/>
      <c r="D3038" s="10"/>
      <c r="E3038" s="66"/>
    </row>
    <row r="3039" spans="1:5" ht="14.4" x14ac:dyDescent="0.3">
      <c r="A3039" s="13"/>
      <c r="B3039" s="13"/>
      <c r="C3039" s="13"/>
      <c r="D3039" s="10"/>
      <c r="E3039" s="66"/>
    </row>
    <row r="3040" spans="1:5" ht="14.4" x14ac:dyDescent="0.3">
      <c r="A3040" s="13"/>
      <c r="B3040" s="13"/>
      <c r="C3040" s="13"/>
      <c r="D3040" s="10"/>
      <c r="E3040" s="66"/>
    </row>
    <row r="3041" spans="1:5" ht="14.4" x14ac:dyDescent="0.3">
      <c r="A3041" s="13"/>
      <c r="B3041" s="13"/>
      <c r="C3041" s="13"/>
      <c r="D3041" s="10"/>
      <c r="E3041" s="66"/>
    </row>
    <row r="3042" spans="1:5" ht="14.4" x14ac:dyDescent="0.3">
      <c r="A3042" s="13"/>
      <c r="B3042" s="13"/>
      <c r="C3042" s="13"/>
      <c r="D3042" s="10"/>
      <c r="E3042" s="66"/>
    </row>
    <row r="3043" spans="1:5" ht="14.4" x14ac:dyDescent="0.3">
      <c r="A3043" s="13"/>
      <c r="B3043" s="13"/>
      <c r="C3043" s="13"/>
      <c r="D3043" s="10"/>
      <c r="E3043" s="66"/>
    </row>
    <row r="3044" spans="1:5" ht="14.4" x14ac:dyDescent="0.3">
      <c r="A3044" s="13"/>
      <c r="B3044" s="13"/>
      <c r="C3044" s="13"/>
      <c r="D3044" s="10"/>
      <c r="E3044" s="66"/>
    </row>
    <row r="3045" spans="1:5" ht="14.4" x14ac:dyDescent="0.3">
      <c r="A3045" s="13"/>
      <c r="B3045" s="13"/>
      <c r="C3045" s="13"/>
      <c r="D3045" s="10"/>
      <c r="E3045" s="66"/>
    </row>
    <row r="3046" spans="1:5" ht="14.4" x14ac:dyDescent="0.3">
      <c r="A3046" s="13"/>
      <c r="B3046" s="13"/>
      <c r="C3046" s="13"/>
      <c r="D3046" s="10"/>
      <c r="E3046" s="66"/>
    </row>
    <row r="3047" spans="1:5" ht="14.4" x14ac:dyDescent="0.3">
      <c r="A3047" s="13"/>
      <c r="B3047" s="13"/>
      <c r="C3047" s="13"/>
      <c r="D3047" s="10"/>
      <c r="E3047" s="66"/>
    </row>
    <row r="3048" spans="1:5" ht="14.4" x14ac:dyDescent="0.3">
      <c r="A3048" s="13"/>
      <c r="B3048" s="13"/>
      <c r="C3048" s="13"/>
      <c r="D3048" s="10"/>
      <c r="E3048" s="66"/>
    </row>
    <row r="3049" spans="1:5" ht="14.4" x14ac:dyDescent="0.3">
      <c r="A3049" s="13"/>
      <c r="B3049" s="13"/>
      <c r="C3049" s="13"/>
      <c r="D3049" s="10"/>
      <c r="E3049" s="66"/>
    </row>
    <row r="3050" spans="1:5" ht="14.4" x14ac:dyDescent="0.3">
      <c r="A3050" s="13"/>
      <c r="B3050" s="13"/>
      <c r="C3050" s="13"/>
      <c r="D3050" s="10"/>
      <c r="E3050" s="66"/>
    </row>
    <row r="3051" spans="1:5" ht="14.4" x14ac:dyDescent="0.3">
      <c r="A3051" s="13"/>
      <c r="B3051" s="13"/>
      <c r="C3051" s="13"/>
      <c r="D3051" s="10"/>
      <c r="E3051" s="66"/>
    </row>
    <row r="3052" spans="1:5" ht="14.4" x14ac:dyDescent="0.3">
      <c r="A3052" s="13"/>
      <c r="B3052" s="13"/>
      <c r="C3052" s="13"/>
      <c r="D3052" s="10"/>
      <c r="E3052" s="66"/>
    </row>
    <row r="3053" spans="1:5" ht="14.4" x14ac:dyDescent="0.3">
      <c r="A3053" s="13"/>
      <c r="B3053" s="13"/>
      <c r="C3053" s="13"/>
      <c r="D3053" s="10"/>
      <c r="E3053" s="66"/>
    </row>
    <row r="3054" spans="1:5" ht="14.4" x14ac:dyDescent="0.3">
      <c r="A3054" s="13"/>
      <c r="B3054" s="13"/>
      <c r="C3054" s="13"/>
      <c r="D3054" s="10"/>
      <c r="E3054" s="66"/>
    </row>
    <row r="3055" spans="1:5" ht="14.4" x14ac:dyDescent="0.3">
      <c r="A3055" s="13"/>
      <c r="B3055" s="13"/>
      <c r="C3055" s="13"/>
      <c r="D3055" s="10"/>
      <c r="E3055" s="66"/>
    </row>
    <row r="3056" spans="1:5" ht="14.4" x14ac:dyDescent="0.3">
      <c r="A3056" s="13"/>
      <c r="B3056" s="13"/>
      <c r="C3056" s="13"/>
      <c r="D3056" s="10"/>
      <c r="E3056" s="66"/>
    </row>
    <row r="3057" spans="1:5" ht="14.4" x14ac:dyDescent="0.3">
      <c r="A3057" s="13"/>
      <c r="B3057" s="13"/>
      <c r="C3057" s="13"/>
      <c r="D3057" s="10"/>
      <c r="E3057" s="66"/>
    </row>
    <row r="3058" spans="1:5" ht="14.4" x14ac:dyDescent="0.3">
      <c r="A3058" s="13"/>
      <c r="B3058" s="13"/>
      <c r="C3058" s="13"/>
      <c r="D3058" s="10"/>
      <c r="E3058" s="66"/>
    </row>
    <row r="3059" spans="1:5" ht="14.4" x14ac:dyDescent="0.3">
      <c r="A3059" s="13"/>
      <c r="B3059" s="13"/>
      <c r="C3059" s="13"/>
      <c r="D3059" s="10"/>
      <c r="E3059" s="66"/>
    </row>
    <row r="3060" spans="1:5" ht="14.4" x14ac:dyDescent="0.3">
      <c r="A3060" s="13"/>
      <c r="B3060" s="13"/>
      <c r="C3060" s="13"/>
      <c r="D3060" s="10"/>
      <c r="E3060" s="66"/>
    </row>
    <row r="3061" spans="1:5" ht="14.4" x14ac:dyDescent="0.3">
      <c r="A3061" s="13"/>
      <c r="B3061" s="13"/>
      <c r="C3061" s="13"/>
      <c r="D3061" s="10"/>
      <c r="E3061" s="66"/>
    </row>
    <row r="3062" spans="1:5" ht="14.4" x14ac:dyDescent="0.3">
      <c r="A3062" s="13"/>
      <c r="B3062" s="13"/>
      <c r="C3062" s="13"/>
      <c r="D3062" s="10"/>
      <c r="E3062" s="66"/>
    </row>
    <row r="3063" spans="1:5" ht="14.4" x14ac:dyDescent="0.3">
      <c r="A3063" s="13"/>
      <c r="B3063" s="13"/>
      <c r="C3063" s="13"/>
      <c r="D3063" s="10"/>
      <c r="E3063" s="66"/>
    </row>
    <row r="3064" spans="1:5" ht="14.4" x14ac:dyDescent="0.3">
      <c r="A3064" s="13"/>
      <c r="B3064" s="13"/>
      <c r="C3064" s="13"/>
      <c r="D3064" s="10"/>
      <c r="E3064" s="66"/>
    </row>
    <row r="3065" spans="1:5" ht="14.4" x14ac:dyDescent="0.3">
      <c r="A3065" s="13"/>
      <c r="B3065" s="13"/>
      <c r="C3065" s="13"/>
      <c r="D3065" s="10"/>
      <c r="E3065" s="66"/>
    </row>
    <row r="3066" spans="1:5" ht="14.4" x14ac:dyDescent="0.3">
      <c r="A3066" s="13"/>
      <c r="B3066" s="13"/>
      <c r="C3066" s="13"/>
      <c r="D3066" s="10"/>
      <c r="E3066" s="66"/>
    </row>
    <row r="3067" spans="1:5" ht="14.4" x14ac:dyDescent="0.3">
      <c r="A3067" s="13"/>
      <c r="B3067" s="13"/>
      <c r="C3067" s="13"/>
      <c r="D3067" s="10"/>
      <c r="E3067" s="66"/>
    </row>
    <row r="3068" spans="1:5" ht="14.4" x14ac:dyDescent="0.3">
      <c r="A3068" s="13"/>
      <c r="B3068" s="13"/>
      <c r="C3068" s="13"/>
      <c r="D3068" s="10"/>
      <c r="E3068" s="66"/>
    </row>
    <row r="3069" spans="1:5" ht="14.4" x14ac:dyDescent="0.3">
      <c r="A3069" s="13"/>
      <c r="B3069" s="13"/>
      <c r="C3069" s="13"/>
      <c r="D3069" s="10"/>
      <c r="E3069" s="66"/>
    </row>
    <row r="3070" spans="1:5" ht="14.4" x14ac:dyDescent="0.3">
      <c r="A3070" s="13"/>
      <c r="B3070" s="13"/>
      <c r="C3070" s="13"/>
      <c r="D3070" s="10"/>
      <c r="E3070" s="66"/>
    </row>
    <row r="3071" spans="1:5" ht="14.4" x14ac:dyDescent="0.3">
      <c r="A3071" s="13"/>
      <c r="B3071" s="13"/>
      <c r="C3071" s="13"/>
      <c r="D3071" s="10"/>
      <c r="E3071" s="66"/>
    </row>
    <row r="3072" spans="1:5" ht="14.4" x14ac:dyDescent="0.3">
      <c r="A3072" s="13"/>
      <c r="B3072" s="13"/>
      <c r="C3072" s="13"/>
      <c r="D3072" s="10"/>
      <c r="E3072" s="66"/>
    </row>
    <row r="3073" spans="1:5" ht="14.4" x14ac:dyDescent="0.3">
      <c r="A3073" s="13"/>
      <c r="B3073" s="13"/>
      <c r="C3073" s="13"/>
      <c r="D3073" s="10"/>
      <c r="E3073" s="66"/>
    </row>
    <row r="3074" spans="1:5" ht="14.4" x14ac:dyDescent="0.3">
      <c r="A3074" s="13"/>
      <c r="B3074" s="13"/>
      <c r="C3074" s="13"/>
      <c r="D3074" s="10"/>
      <c r="E3074" s="66"/>
    </row>
    <row r="3075" spans="1:5" ht="14.4" x14ac:dyDescent="0.3">
      <c r="A3075" s="13"/>
      <c r="B3075" s="13"/>
      <c r="C3075" s="13"/>
      <c r="D3075" s="10"/>
      <c r="E3075" s="66"/>
    </row>
    <row r="3076" spans="1:5" ht="14.4" x14ac:dyDescent="0.3">
      <c r="A3076" s="13"/>
      <c r="B3076" s="13"/>
      <c r="C3076" s="13"/>
      <c r="D3076" s="10"/>
      <c r="E3076" s="66"/>
    </row>
    <row r="3077" spans="1:5" ht="14.4" x14ac:dyDescent="0.3">
      <c r="A3077" s="13"/>
      <c r="B3077" s="13"/>
      <c r="C3077" s="13"/>
      <c r="D3077" s="10"/>
      <c r="E3077" s="66"/>
    </row>
    <row r="3078" spans="1:5" ht="14.4" x14ac:dyDescent="0.3">
      <c r="A3078" s="13"/>
      <c r="B3078" s="13"/>
      <c r="C3078" s="13"/>
      <c r="D3078" s="10"/>
      <c r="E3078" s="66"/>
    </row>
    <row r="3079" spans="1:5" ht="14.4" x14ac:dyDescent="0.3">
      <c r="A3079" s="13"/>
      <c r="B3079" s="13"/>
      <c r="C3079" s="13"/>
      <c r="D3079" s="10"/>
      <c r="E3079" s="66"/>
    </row>
    <row r="3080" spans="1:5" ht="14.4" x14ac:dyDescent="0.3">
      <c r="A3080" s="13"/>
      <c r="B3080" s="13"/>
      <c r="C3080" s="13"/>
      <c r="D3080" s="10"/>
      <c r="E3080" s="66"/>
    </row>
    <row r="3081" spans="1:5" ht="14.4" x14ac:dyDescent="0.3">
      <c r="A3081" s="13"/>
      <c r="B3081" s="13"/>
      <c r="C3081" s="13"/>
      <c r="D3081" s="10"/>
      <c r="E3081" s="66"/>
    </row>
    <row r="3082" spans="1:5" ht="14.4" x14ac:dyDescent="0.3">
      <c r="A3082" s="13"/>
      <c r="B3082" s="13"/>
      <c r="C3082" s="13"/>
      <c r="D3082" s="10"/>
      <c r="E3082" s="66"/>
    </row>
    <row r="3083" spans="1:5" ht="14.4" x14ac:dyDescent="0.3">
      <c r="A3083" s="13"/>
      <c r="B3083" s="13"/>
      <c r="C3083" s="13"/>
      <c r="D3083" s="10"/>
      <c r="E3083" s="66"/>
    </row>
    <row r="3084" spans="1:5" ht="14.4" x14ac:dyDescent="0.3">
      <c r="A3084" s="13"/>
      <c r="B3084" s="13"/>
      <c r="C3084" s="13"/>
      <c r="D3084" s="10"/>
      <c r="E3084" s="66"/>
    </row>
    <row r="3085" spans="1:5" ht="14.4" x14ac:dyDescent="0.3">
      <c r="A3085" s="13"/>
      <c r="B3085" s="13"/>
      <c r="C3085" s="13"/>
      <c r="D3085" s="10"/>
      <c r="E3085" s="66"/>
    </row>
    <row r="3086" spans="1:5" ht="14.4" x14ac:dyDescent="0.3">
      <c r="A3086" s="13"/>
      <c r="B3086" s="13"/>
      <c r="C3086" s="13"/>
      <c r="D3086" s="10"/>
      <c r="E3086" s="66"/>
    </row>
    <row r="3087" spans="1:5" ht="14.4" x14ac:dyDescent="0.3">
      <c r="A3087" s="13"/>
      <c r="B3087" s="13"/>
      <c r="C3087" s="13"/>
      <c r="D3087" s="10"/>
      <c r="E3087" s="66"/>
    </row>
    <row r="3088" spans="1:5" ht="14.4" x14ac:dyDescent="0.3">
      <c r="A3088" s="13"/>
      <c r="B3088" s="13"/>
      <c r="C3088" s="13"/>
      <c r="D3088" s="10"/>
      <c r="E3088" s="66"/>
    </row>
    <row r="3089" spans="1:5" ht="14.4" x14ac:dyDescent="0.3">
      <c r="A3089" s="13"/>
      <c r="B3089" s="13"/>
      <c r="C3089" s="13"/>
      <c r="D3089" s="10"/>
      <c r="E3089" s="66"/>
    </row>
    <row r="3090" spans="1:5" ht="14.4" x14ac:dyDescent="0.3">
      <c r="A3090" s="13"/>
      <c r="B3090" s="13"/>
      <c r="C3090" s="13"/>
      <c r="D3090" s="10"/>
      <c r="E3090" s="66"/>
    </row>
    <row r="3091" spans="1:5" ht="14.4" x14ac:dyDescent="0.3">
      <c r="A3091" s="13"/>
      <c r="B3091" s="13"/>
      <c r="C3091" s="13"/>
      <c r="D3091" s="10"/>
      <c r="E3091" s="66"/>
    </row>
    <row r="3092" spans="1:5" ht="14.4" x14ac:dyDescent="0.3">
      <c r="A3092" s="13"/>
      <c r="B3092" s="13"/>
      <c r="C3092" s="13"/>
      <c r="D3092" s="10"/>
      <c r="E3092" s="66"/>
    </row>
    <row r="3093" spans="1:5" ht="14.4" x14ac:dyDescent="0.3">
      <c r="A3093" s="13"/>
      <c r="B3093" s="13"/>
      <c r="C3093" s="13"/>
      <c r="D3093" s="10"/>
      <c r="E3093" s="66"/>
    </row>
    <row r="3094" spans="1:5" ht="14.4" x14ac:dyDescent="0.3">
      <c r="A3094" s="13"/>
      <c r="B3094" s="13"/>
      <c r="C3094" s="13"/>
      <c r="D3094" s="10"/>
      <c r="E3094" s="66"/>
    </row>
    <row r="3095" spans="1:5" ht="14.4" x14ac:dyDescent="0.3">
      <c r="A3095" s="13"/>
      <c r="B3095" s="13"/>
      <c r="C3095" s="13"/>
      <c r="D3095" s="10"/>
      <c r="E3095" s="66"/>
    </row>
    <row r="3096" spans="1:5" ht="14.4" x14ac:dyDescent="0.3">
      <c r="A3096" s="13"/>
      <c r="B3096" s="13"/>
      <c r="C3096" s="13"/>
      <c r="D3096" s="10"/>
      <c r="E3096" s="66"/>
    </row>
    <row r="3097" spans="1:5" ht="14.4" x14ac:dyDescent="0.3">
      <c r="A3097" s="13"/>
      <c r="B3097" s="13"/>
      <c r="C3097" s="13"/>
      <c r="D3097" s="10"/>
      <c r="E3097" s="66"/>
    </row>
    <row r="3098" spans="1:5" ht="14.4" x14ac:dyDescent="0.3">
      <c r="A3098" s="13"/>
      <c r="B3098" s="13"/>
      <c r="C3098" s="13"/>
      <c r="D3098" s="10"/>
      <c r="E3098" s="66"/>
    </row>
    <row r="3099" spans="1:5" ht="14.4" x14ac:dyDescent="0.3">
      <c r="A3099" s="13"/>
      <c r="B3099" s="13"/>
      <c r="C3099" s="13"/>
      <c r="D3099" s="10"/>
      <c r="E3099" s="66"/>
    </row>
    <row r="3100" spans="1:5" ht="14.4" x14ac:dyDescent="0.3">
      <c r="A3100" s="13"/>
      <c r="B3100" s="13"/>
      <c r="C3100" s="13"/>
      <c r="D3100" s="10"/>
      <c r="E3100" s="66"/>
    </row>
    <row r="3101" spans="1:5" ht="14.4" x14ac:dyDescent="0.3">
      <c r="A3101" s="13"/>
      <c r="B3101" s="13"/>
      <c r="C3101" s="13"/>
      <c r="D3101" s="10"/>
      <c r="E3101" s="66"/>
    </row>
    <row r="3102" spans="1:5" ht="14.4" x14ac:dyDescent="0.3">
      <c r="A3102" s="13"/>
      <c r="B3102" s="13"/>
      <c r="C3102" s="13"/>
      <c r="D3102" s="10"/>
      <c r="E3102" s="66"/>
    </row>
    <row r="3103" spans="1:5" ht="14.4" x14ac:dyDescent="0.3">
      <c r="A3103" s="13"/>
      <c r="B3103" s="13"/>
      <c r="C3103" s="13"/>
      <c r="D3103" s="10"/>
      <c r="E3103" s="66"/>
    </row>
    <row r="3104" spans="1:5" ht="14.4" x14ac:dyDescent="0.3">
      <c r="A3104" s="13"/>
      <c r="B3104" s="13"/>
      <c r="C3104" s="13"/>
      <c r="D3104" s="10"/>
      <c r="E3104" s="66"/>
    </row>
    <row r="3105" spans="1:5" ht="14.4" x14ac:dyDescent="0.3">
      <c r="A3105" s="13"/>
      <c r="B3105" s="13"/>
      <c r="C3105" s="13"/>
      <c r="D3105" s="10"/>
      <c r="E3105" s="66"/>
    </row>
    <row r="3106" spans="1:5" ht="14.4" x14ac:dyDescent="0.3">
      <c r="A3106" s="13"/>
      <c r="B3106" s="13"/>
      <c r="C3106" s="13"/>
      <c r="D3106" s="10"/>
      <c r="E3106" s="66"/>
    </row>
    <row r="3107" spans="1:5" ht="14.4" x14ac:dyDescent="0.3">
      <c r="A3107" s="13"/>
      <c r="B3107" s="13"/>
      <c r="C3107" s="13"/>
      <c r="D3107" s="10"/>
      <c r="E3107" s="66"/>
    </row>
    <row r="3108" spans="1:5" ht="14.4" x14ac:dyDescent="0.3">
      <c r="A3108" s="13"/>
      <c r="B3108" s="13"/>
      <c r="C3108" s="13"/>
      <c r="D3108" s="10"/>
      <c r="E3108" s="66"/>
    </row>
    <row r="3109" spans="1:5" ht="14.4" x14ac:dyDescent="0.3">
      <c r="A3109" s="13"/>
      <c r="B3109" s="13"/>
      <c r="C3109" s="13"/>
      <c r="D3109" s="10"/>
      <c r="E3109" s="66"/>
    </row>
    <row r="3110" spans="1:5" ht="14.4" x14ac:dyDescent="0.3">
      <c r="A3110" s="13"/>
      <c r="B3110" s="13"/>
      <c r="C3110" s="13"/>
      <c r="D3110" s="10"/>
      <c r="E3110" s="66"/>
    </row>
    <row r="3111" spans="1:5" ht="14.4" x14ac:dyDescent="0.3">
      <c r="A3111" s="13"/>
      <c r="B3111" s="13"/>
      <c r="C3111" s="13"/>
      <c r="D3111" s="10"/>
      <c r="E3111" s="66"/>
    </row>
    <row r="3112" spans="1:5" ht="14.4" x14ac:dyDescent="0.3">
      <c r="A3112" s="13"/>
      <c r="B3112" s="13"/>
      <c r="C3112" s="13"/>
      <c r="D3112" s="10"/>
      <c r="E3112" s="66"/>
    </row>
    <row r="3113" spans="1:5" ht="14.4" x14ac:dyDescent="0.3">
      <c r="A3113" s="13"/>
      <c r="B3113" s="13"/>
      <c r="C3113" s="13"/>
      <c r="D3113" s="10"/>
      <c r="E3113" s="66"/>
    </row>
    <row r="3114" spans="1:5" ht="14.4" x14ac:dyDescent="0.3">
      <c r="A3114" s="13"/>
      <c r="B3114" s="13"/>
      <c r="C3114" s="13"/>
      <c r="D3114" s="10"/>
      <c r="E3114" s="66"/>
    </row>
    <row r="3115" spans="1:5" ht="14.4" x14ac:dyDescent="0.3">
      <c r="A3115" s="13"/>
      <c r="B3115" s="13"/>
      <c r="C3115" s="13"/>
      <c r="D3115" s="10"/>
      <c r="E3115" s="66"/>
    </row>
    <row r="3116" spans="1:5" ht="14.4" x14ac:dyDescent="0.3">
      <c r="A3116" s="13"/>
      <c r="B3116" s="13"/>
      <c r="C3116" s="13"/>
      <c r="D3116" s="10"/>
      <c r="E3116" s="66"/>
    </row>
    <row r="3117" spans="1:5" ht="14.4" x14ac:dyDescent="0.3">
      <c r="A3117" s="13"/>
      <c r="B3117" s="13"/>
      <c r="C3117" s="13"/>
      <c r="D3117" s="10"/>
      <c r="E3117" s="66"/>
    </row>
    <row r="3118" spans="1:5" ht="14.4" x14ac:dyDescent="0.3">
      <c r="A3118" s="13"/>
      <c r="B3118" s="13"/>
      <c r="C3118" s="13"/>
      <c r="D3118" s="10"/>
      <c r="E3118" s="66"/>
    </row>
    <row r="3119" spans="1:5" ht="14.4" x14ac:dyDescent="0.3">
      <c r="A3119" s="13"/>
      <c r="B3119" s="13"/>
      <c r="C3119" s="13"/>
      <c r="D3119" s="10"/>
      <c r="E3119" s="66"/>
    </row>
    <row r="3120" spans="1:5" ht="14.4" x14ac:dyDescent="0.3">
      <c r="A3120" s="13"/>
      <c r="B3120" s="13"/>
      <c r="C3120" s="13"/>
      <c r="D3120" s="10"/>
      <c r="E3120" s="66"/>
    </row>
    <row r="3121" spans="1:5" ht="14.4" x14ac:dyDescent="0.3">
      <c r="A3121" s="13"/>
      <c r="B3121" s="13"/>
      <c r="C3121" s="13"/>
      <c r="D3121" s="10"/>
      <c r="E3121" s="66"/>
    </row>
    <row r="3122" spans="1:5" ht="14.4" x14ac:dyDescent="0.3">
      <c r="A3122" s="13"/>
      <c r="B3122" s="13"/>
      <c r="C3122" s="13"/>
      <c r="D3122" s="10"/>
      <c r="E3122" s="66"/>
    </row>
    <row r="3123" spans="1:5" ht="14.4" x14ac:dyDescent="0.3">
      <c r="A3123" s="13"/>
      <c r="B3123" s="13"/>
      <c r="C3123" s="13"/>
      <c r="D3123" s="10"/>
      <c r="E3123" s="66"/>
    </row>
    <row r="3124" spans="1:5" ht="14.4" x14ac:dyDescent="0.3">
      <c r="A3124" s="13"/>
      <c r="B3124" s="13"/>
      <c r="C3124" s="13"/>
      <c r="D3124" s="10"/>
      <c r="E3124" s="66"/>
    </row>
    <row r="3125" spans="1:5" ht="14.4" x14ac:dyDescent="0.3">
      <c r="A3125" s="13"/>
      <c r="B3125" s="13"/>
      <c r="C3125" s="13"/>
      <c r="D3125" s="10"/>
      <c r="E3125" s="66"/>
    </row>
    <row r="3126" spans="1:5" ht="14.4" x14ac:dyDescent="0.3">
      <c r="A3126" s="13"/>
      <c r="B3126" s="13"/>
      <c r="C3126" s="13"/>
      <c r="D3126" s="10"/>
      <c r="E3126" s="66"/>
    </row>
    <row r="3127" spans="1:5" ht="14.4" x14ac:dyDescent="0.3">
      <c r="A3127" s="13"/>
      <c r="B3127" s="13"/>
      <c r="C3127" s="13"/>
      <c r="D3127" s="10"/>
      <c r="E3127" s="66"/>
    </row>
    <row r="3128" spans="1:5" ht="14.4" x14ac:dyDescent="0.3">
      <c r="A3128" s="13"/>
      <c r="B3128" s="13"/>
      <c r="C3128" s="13"/>
      <c r="D3128" s="10"/>
      <c r="E3128" s="66"/>
    </row>
    <row r="3129" spans="1:5" ht="14.4" x14ac:dyDescent="0.3">
      <c r="A3129" s="13"/>
      <c r="B3129" s="13"/>
      <c r="C3129" s="13"/>
      <c r="D3129" s="10"/>
      <c r="E3129" s="66"/>
    </row>
    <row r="3130" spans="1:5" ht="14.4" x14ac:dyDescent="0.3">
      <c r="A3130" s="13"/>
      <c r="B3130" s="13"/>
      <c r="C3130" s="13"/>
      <c r="D3130" s="10"/>
      <c r="E3130" s="66"/>
    </row>
    <row r="3131" spans="1:5" ht="14.4" x14ac:dyDescent="0.3">
      <c r="A3131" s="13"/>
      <c r="B3131" s="13"/>
      <c r="C3131" s="13"/>
      <c r="D3131" s="10"/>
      <c r="E3131" s="66"/>
    </row>
    <row r="3132" spans="1:5" ht="14.4" x14ac:dyDescent="0.3">
      <c r="A3132" s="13"/>
      <c r="B3132" s="13"/>
      <c r="C3132" s="13"/>
      <c r="D3132" s="10"/>
      <c r="E3132" s="66"/>
    </row>
    <row r="3133" spans="1:5" ht="14.4" x14ac:dyDescent="0.3">
      <c r="A3133" s="13"/>
      <c r="B3133" s="13"/>
      <c r="C3133" s="13"/>
      <c r="D3133" s="10"/>
      <c r="E3133" s="66"/>
    </row>
    <row r="3134" spans="1:5" ht="14.4" x14ac:dyDescent="0.3">
      <c r="A3134" s="13"/>
      <c r="B3134" s="13"/>
      <c r="C3134" s="13"/>
      <c r="D3134" s="10"/>
      <c r="E3134" s="66"/>
    </row>
    <row r="3135" spans="1:5" ht="14.4" x14ac:dyDescent="0.3">
      <c r="A3135" s="13"/>
      <c r="B3135" s="13"/>
      <c r="C3135" s="13"/>
      <c r="D3135" s="10"/>
      <c r="E3135" s="66"/>
    </row>
    <row r="3136" spans="1:5" ht="14.4" x14ac:dyDescent="0.3">
      <c r="A3136" s="13"/>
      <c r="B3136" s="13"/>
      <c r="C3136" s="13"/>
      <c r="D3136" s="10"/>
      <c r="E3136" s="66"/>
    </row>
    <row r="3137" spans="1:5" ht="14.4" x14ac:dyDescent="0.3">
      <c r="A3137" s="13"/>
      <c r="B3137" s="13"/>
      <c r="C3137" s="13"/>
      <c r="D3137" s="10"/>
      <c r="E3137" s="66"/>
    </row>
    <row r="3138" spans="1:5" ht="14.4" x14ac:dyDescent="0.3">
      <c r="A3138" s="13"/>
      <c r="B3138" s="13"/>
      <c r="C3138" s="13"/>
      <c r="D3138" s="10"/>
      <c r="E3138" s="66"/>
    </row>
    <row r="3139" spans="1:5" ht="14.4" x14ac:dyDescent="0.3">
      <c r="A3139" s="13"/>
      <c r="B3139" s="13"/>
      <c r="C3139" s="13"/>
      <c r="D3139" s="10"/>
      <c r="E3139" s="66"/>
    </row>
    <row r="3140" spans="1:5" ht="14.4" x14ac:dyDescent="0.3">
      <c r="A3140" s="13"/>
      <c r="B3140" s="13"/>
      <c r="C3140" s="13"/>
      <c r="D3140" s="10"/>
      <c r="E3140" s="66"/>
    </row>
    <row r="3141" spans="1:5" ht="14.4" x14ac:dyDescent="0.3">
      <c r="A3141" s="13"/>
      <c r="B3141" s="13"/>
      <c r="C3141" s="13"/>
      <c r="D3141" s="10"/>
      <c r="E3141" s="66"/>
    </row>
    <row r="3142" spans="1:5" ht="14.4" x14ac:dyDescent="0.3">
      <c r="A3142" s="13"/>
      <c r="B3142" s="13"/>
      <c r="C3142" s="13"/>
      <c r="D3142" s="10"/>
      <c r="E3142" s="66"/>
    </row>
    <row r="3143" spans="1:5" ht="14.4" x14ac:dyDescent="0.3">
      <c r="A3143" s="13"/>
      <c r="B3143" s="13"/>
      <c r="C3143" s="13"/>
      <c r="D3143" s="10"/>
      <c r="E3143" s="66"/>
    </row>
    <row r="3144" spans="1:5" ht="14.4" x14ac:dyDescent="0.3">
      <c r="A3144" s="13"/>
      <c r="B3144" s="13"/>
      <c r="C3144" s="13"/>
      <c r="D3144" s="10"/>
      <c r="E3144" s="66"/>
    </row>
    <row r="3145" spans="1:5" ht="14.4" x14ac:dyDescent="0.3">
      <c r="A3145" s="13"/>
      <c r="B3145" s="13"/>
      <c r="C3145" s="13"/>
      <c r="D3145" s="10"/>
      <c r="E3145" s="66"/>
    </row>
    <row r="3146" spans="1:5" ht="14.4" x14ac:dyDescent="0.3">
      <c r="A3146" s="13"/>
      <c r="B3146" s="13"/>
      <c r="C3146" s="13"/>
      <c r="D3146" s="10"/>
      <c r="E3146" s="66"/>
    </row>
    <row r="3147" spans="1:5" ht="14.4" x14ac:dyDescent="0.3">
      <c r="A3147" s="13"/>
      <c r="B3147" s="13"/>
      <c r="C3147" s="13"/>
      <c r="D3147" s="10"/>
      <c r="E3147" s="66"/>
    </row>
    <row r="3148" spans="1:5" ht="14.4" x14ac:dyDescent="0.3">
      <c r="A3148" s="13"/>
      <c r="B3148" s="13"/>
      <c r="C3148" s="13"/>
      <c r="D3148" s="10"/>
      <c r="E3148" s="66"/>
    </row>
    <row r="3149" spans="1:5" ht="14.4" x14ac:dyDescent="0.3">
      <c r="A3149" s="13"/>
      <c r="B3149" s="13"/>
      <c r="C3149" s="13"/>
      <c r="D3149" s="10"/>
      <c r="E3149" s="66"/>
    </row>
    <row r="3150" spans="1:5" ht="14.4" x14ac:dyDescent="0.3">
      <c r="A3150" s="13"/>
      <c r="B3150" s="13"/>
      <c r="C3150" s="13"/>
      <c r="D3150" s="10"/>
      <c r="E3150" s="66"/>
    </row>
    <row r="3151" spans="1:5" ht="14.4" x14ac:dyDescent="0.3">
      <c r="A3151" s="13"/>
      <c r="B3151" s="13"/>
      <c r="C3151" s="13"/>
      <c r="D3151" s="10"/>
      <c r="E3151" s="66"/>
    </row>
    <row r="3152" spans="1:5" ht="14.4" x14ac:dyDescent="0.3">
      <c r="A3152" s="13"/>
      <c r="B3152" s="13"/>
      <c r="C3152" s="13"/>
      <c r="D3152" s="10"/>
      <c r="E3152" s="66"/>
    </row>
    <row r="3153" spans="1:5" ht="14.4" x14ac:dyDescent="0.3">
      <c r="A3153" s="13"/>
      <c r="B3153" s="13"/>
      <c r="C3153" s="13"/>
      <c r="D3153" s="10"/>
      <c r="E3153" s="66"/>
    </row>
    <row r="3154" spans="1:5" ht="14.4" x14ac:dyDescent="0.3">
      <c r="A3154" s="13"/>
      <c r="B3154" s="13"/>
      <c r="C3154" s="13"/>
      <c r="D3154" s="10"/>
      <c r="E3154" s="66"/>
    </row>
    <row r="3155" spans="1:5" ht="14.4" x14ac:dyDescent="0.3">
      <c r="A3155" s="13"/>
      <c r="B3155" s="13"/>
      <c r="C3155" s="13"/>
      <c r="D3155" s="10"/>
      <c r="E3155" s="66"/>
    </row>
    <row r="3156" spans="1:5" ht="14.4" x14ac:dyDescent="0.3">
      <c r="A3156" s="13"/>
      <c r="B3156" s="13"/>
      <c r="C3156" s="13"/>
      <c r="D3156" s="10"/>
      <c r="E3156" s="66"/>
    </row>
    <row r="3157" spans="1:5" ht="14.4" x14ac:dyDescent="0.3">
      <c r="A3157" s="13"/>
      <c r="B3157" s="13"/>
      <c r="C3157" s="13"/>
      <c r="D3157" s="10"/>
      <c r="E3157" s="66"/>
    </row>
    <row r="3158" spans="1:5" ht="14.4" x14ac:dyDescent="0.3">
      <c r="A3158" s="13"/>
      <c r="B3158" s="13"/>
      <c r="C3158" s="13"/>
      <c r="D3158" s="10"/>
      <c r="E3158" s="66"/>
    </row>
    <row r="3159" spans="1:5" ht="14.4" x14ac:dyDescent="0.3">
      <c r="A3159" s="13"/>
      <c r="B3159" s="13"/>
      <c r="C3159" s="13"/>
      <c r="D3159" s="10"/>
      <c r="E3159" s="66"/>
    </row>
    <row r="3160" spans="1:5" ht="14.4" x14ac:dyDescent="0.3">
      <c r="A3160" s="13"/>
      <c r="B3160" s="13"/>
      <c r="C3160" s="13"/>
      <c r="D3160" s="10"/>
      <c r="E3160" s="66"/>
    </row>
    <row r="3161" spans="1:5" ht="14.4" x14ac:dyDescent="0.3">
      <c r="A3161" s="13"/>
      <c r="B3161" s="13"/>
      <c r="C3161" s="13"/>
      <c r="D3161" s="10"/>
      <c r="E3161" s="66"/>
    </row>
    <row r="3162" spans="1:5" ht="14.4" x14ac:dyDescent="0.3">
      <c r="A3162" s="13"/>
      <c r="B3162" s="13"/>
      <c r="C3162" s="13"/>
      <c r="D3162" s="10"/>
      <c r="E3162" s="66"/>
    </row>
    <row r="3163" spans="1:5" ht="14.4" x14ac:dyDescent="0.3">
      <c r="A3163" s="13"/>
      <c r="B3163" s="13"/>
      <c r="C3163" s="13"/>
      <c r="D3163" s="10"/>
      <c r="E3163" s="66"/>
    </row>
    <row r="3164" spans="1:5" ht="14.4" x14ac:dyDescent="0.3">
      <c r="A3164" s="13"/>
      <c r="B3164" s="13"/>
      <c r="C3164" s="13"/>
      <c r="D3164" s="10"/>
      <c r="E3164" s="66"/>
    </row>
    <row r="3165" spans="1:5" ht="14.4" x14ac:dyDescent="0.3">
      <c r="A3165" s="13"/>
      <c r="B3165" s="13"/>
      <c r="C3165" s="13"/>
      <c r="D3165" s="10"/>
      <c r="E3165" s="66"/>
    </row>
    <row r="3166" spans="1:5" ht="14.4" x14ac:dyDescent="0.3">
      <c r="A3166" s="13"/>
      <c r="B3166" s="13"/>
      <c r="C3166" s="13"/>
      <c r="D3166" s="10"/>
      <c r="E3166" s="66"/>
    </row>
    <row r="3167" spans="1:5" ht="14.4" x14ac:dyDescent="0.3">
      <c r="A3167" s="13"/>
      <c r="B3167" s="13"/>
      <c r="C3167" s="13"/>
      <c r="D3167" s="10"/>
      <c r="E3167" s="66"/>
    </row>
    <row r="3168" spans="1:5" ht="14.4" x14ac:dyDescent="0.3">
      <c r="A3168" s="13"/>
      <c r="B3168" s="13"/>
      <c r="C3168" s="13"/>
      <c r="D3168" s="10"/>
      <c r="E3168" s="66"/>
    </row>
    <row r="3169" spans="1:5" ht="14.4" x14ac:dyDescent="0.3">
      <c r="A3169" s="13"/>
      <c r="B3169" s="13"/>
      <c r="C3169" s="13"/>
      <c r="D3169" s="10"/>
      <c r="E3169" s="66"/>
    </row>
    <row r="3170" spans="1:5" ht="14.4" x14ac:dyDescent="0.3">
      <c r="A3170" s="13"/>
      <c r="B3170" s="13"/>
      <c r="C3170" s="13"/>
      <c r="D3170" s="10"/>
      <c r="E3170" s="66"/>
    </row>
    <row r="3171" spans="1:5" ht="14.4" x14ac:dyDescent="0.3">
      <c r="A3171" s="13"/>
      <c r="B3171" s="13"/>
      <c r="C3171" s="13"/>
      <c r="D3171" s="10"/>
      <c r="E3171" s="66"/>
    </row>
    <row r="3172" spans="1:5" ht="14.4" x14ac:dyDescent="0.3">
      <c r="A3172" s="13"/>
      <c r="B3172" s="13"/>
      <c r="C3172" s="13"/>
      <c r="D3172" s="10"/>
      <c r="E3172" s="66"/>
    </row>
    <row r="3173" spans="1:5" ht="14.4" x14ac:dyDescent="0.3">
      <c r="A3173" s="13"/>
      <c r="B3173" s="13"/>
      <c r="C3173" s="13"/>
      <c r="D3173" s="10"/>
      <c r="E3173" s="66"/>
    </row>
    <row r="3174" spans="1:5" ht="14.4" x14ac:dyDescent="0.3">
      <c r="A3174" s="13"/>
      <c r="B3174" s="13"/>
      <c r="C3174" s="13"/>
      <c r="D3174" s="10"/>
      <c r="E3174" s="66"/>
    </row>
    <row r="3175" spans="1:5" ht="14.4" x14ac:dyDescent="0.3">
      <c r="A3175" s="13"/>
      <c r="B3175" s="13"/>
      <c r="C3175" s="13"/>
      <c r="D3175" s="10"/>
      <c r="E3175" s="66"/>
    </row>
    <row r="3176" spans="1:5" ht="14.4" x14ac:dyDescent="0.3">
      <c r="A3176" s="13"/>
      <c r="B3176" s="13"/>
      <c r="C3176" s="13"/>
      <c r="D3176" s="10"/>
      <c r="E3176" s="66"/>
    </row>
    <row r="3177" spans="1:5" ht="14.4" x14ac:dyDescent="0.3">
      <c r="A3177" s="13"/>
      <c r="B3177" s="13"/>
      <c r="C3177" s="13"/>
      <c r="D3177" s="10"/>
      <c r="E3177" s="66"/>
    </row>
    <row r="3178" spans="1:5" ht="14.4" x14ac:dyDescent="0.3">
      <c r="A3178" s="13"/>
      <c r="B3178" s="13"/>
      <c r="C3178" s="13"/>
      <c r="D3178" s="10"/>
      <c r="E3178" s="66"/>
    </row>
    <row r="3179" spans="1:5" ht="14.4" x14ac:dyDescent="0.3">
      <c r="A3179" s="13"/>
      <c r="B3179" s="13"/>
      <c r="C3179" s="13"/>
      <c r="D3179" s="10"/>
      <c r="E3179" s="66"/>
    </row>
    <row r="3180" spans="1:5" ht="14.4" x14ac:dyDescent="0.3">
      <c r="A3180" s="13"/>
      <c r="B3180" s="13"/>
      <c r="C3180" s="13"/>
      <c r="D3180" s="10"/>
      <c r="E3180" s="66"/>
    </row>
    <row r="3181" spans="1:5" ht="14.4" x14ac:dyDescent="0.3">
      <c r="A3181" s="13"/>
      <c r="B3181" s="13"/>
      <c r="C3181" s="13"/>
      <c r="D3181" s="10"/>
      <c r="E3181" s="66"/>
    </row>
    <row r="3182" spans="1:5" ht="14.4" x14ac:dyDescent="0.3">
      <c r="A3182" s="13"/>
      <c r="B3182" s="13"/>
      <c r="C3182" s="13"/>
      <c r="D3182" s="10"/>
      <c r="E3182" s="66"/>
    </row>
    <row r="3183" spans="1:5" ht="14.4" x14ac:dyDescent="0.3">
      <c r="A3183" s="13"/>
      <c r="B3183" s="13"/>
      <c r="C3183" s="13"/>
      <c r="D3183" s="10"/>
      <c r="E3183" s="66"/>
    </row>
    <row r="3184" spans="1:5" ht="14.4" x14ac:dyDescent="0.3">
      <c r="A3184" s="13"/>
      <c r="B3184" s="13"/>
      <c r="C3184" s="13"/>
      <c r="D3184" s="10"/>
      <c r="E3184" s="66"/>
    </row>
    <row r="3185" spans="1:5" ht="14.4" x14ac:dyDescent="0.3">
      <c r="A3185" s="13"/>
      <c r="B3185" s="13"/>
      <c r="C3185" s="13"/>
      <c r="D3185" s="10"/>
      <c r="E3185" s="66"/>
    </row>
    <row r="3186" spans="1:5" ht="14.4" x14ac:dyDescent="0.3">
      <c r="A3186" s="13"/>
      <c r="B3186" s="13"/>
      <c r="C3186" s="13"/>
      <c r="D3186" s="10"/>
      <c r="E3186" s="66"/>
    </row>
    <row r="3187" spans="1:5" ht="14.4" x14ac:dyDescent="0.3">
      <c r="A3187" s="13"/>
      <c r="B3187" s="13"/>
      <c r="C3187" s="13"/>
      <c r="D3187" s="10"/>
      <c r="E3187" s="66"/>
    </row>
    <row r="3188" spans="1:5" ht="14.4" x14ac:dyDescent="0.3">
      <c r="A3188" s="13"/>
      <c r="B3188" s="13"/>
      <c r="C3188" s="13"/>
      <c r="D3188" s="10"/>
      <c r="E3188" s="66"/>
    </row>
    <row r="3189" spans="1:5" ht="14.4" x14ac:dyDescent="0.3">
      <c r="A3189" s="13"/>
      <c r="B3189" s="13"/>
      <c r="C3189" s="13"/>
      <c r="D3189" s="10"/>
      <c r="E3189" s="66"/>
    </row>
    <row r="3190" spans="1:5" ht="14.4" x14ac:dyDescent="0.3">
      <c r="A3190" s="13"/>
      <c r="B3190" s="13"/>
      <c r="C3190" s="13"/>
      <c r="D3190" s="10"/>
      <c r="E3190" s="66"/>
    </row>
    <row r="3191" spans="1:5" ht="14.4" x14ac:dyDescent="0.3">
      <c r="A3191" s="13"/>
      <c r="B3191" s="13"/>
      <c r="C3191" s="13"/>
      <c r="D3191" s="10"/>
      <c r="E3191" s="66"/>
    </row>
    <row r="3192" spans="1:5" ht="14.4" x14ac:dyDescent="0.3">
      <c r="A3192" s="13"/>
      <c r="B3192" s="13"/>
      <c r="C3192" s="13"/>
      <c r="D3192" s="10"/>
      <c r="E3192" s="66"/>
    </row>
    <row r="3193" spans="1:5" ht="14.4" x14ac:dyDescent="0.3">
      <c r="A3193" s="13"/>
      <c r="B3193" s="13"/>
      <c r="C3193" s="13"/>
      <c r="D3193" s="10"/>
      <c r="E3193" s="66"/>
    </row>
    <row r="3194" spans="1:5" ht="14.4" x14ac:dyDescent="0.3">
      <c r="A3194" s="13"/>
      <c r="B3194" s="13"/>
      <c r="C3194" s="13"/>
      <c r="D3194" s="10"/>
      <c r="E3194" s="66"/>
    </row>
    <row r="3195" spans="1:5" ht="14.4" x14ac:dyDescent="0.3">
      <c r="A3195" s="13"/>
      <c r="B3195" s="13"/>
      <c r="C3195" s="13"/>
      <c r="D3195" s="10"/>
      <c r="E3195" s="66"/>
    </row>
    <row r="3196" spans="1:5" ht="14.4" x14ac:dyDescent="0.3">
      <c r="A3196" s="13"/>
      <c r="B3196" s="13"/>
      <c r="C3196" s="13"/>
      <c r="D3196" s="10"/>
      <c r="E3196" s="66"/>
    </row>
    <row r="3197" spans="1:5" ht="14.4" x14ac:dyDescent="0.3">
      <c r="A3197" s="13"/>
      <c r="B3197" s="13"/>
      <c r="C3197" s="13"/>
      <c r="D3197" s="10"/>
      <c r="E3197" s="66"/>
    </row>
    <row r="3198" spans="1:5" ht="14.4" x14ac:dyDescent="0.3">
      <c r="A3198" s="13"/>
      <c r="B3198" s="13"/>
      <c r="C3198" s="13"/>
      <c r="D3198" s="10"/>
      <c r="E3198" s="66"/>
    </row>
    <row r="3199" spans="1:5" ht="14.4" x14ac:dyDescent="0.3">
      <c r="A3199" s="13"/>
      <c r="B3199" s="13"/>
      <c r="C3199" s="13"/>
      <c r="D3199" s="10"/>
      <c r="E3199" s="66"/>
    </row>
    <row r="3200" spans="1:5" ht="14.4" x14ac:dyDescent="0.3">
      <c r="A3200" s="13"/>
      <c r="B3200" s="13"/>
      <c r="C3200" s="13"/>
      <c r="D3200" s="10"/>
      <c r="E3200" s="66"/>
    </row>
    <row r="3201" spans="1:5" ht="14.4" x14ac:dyDescent="0.3">
      <c r="A3201" s="13"/>
      <c r="B3201" s="13"/>
      <c r="C3201" s="13"/>
      <c r="D3201" s="10"/>
      <c r="E3201" s="66"/>
    </row>
    <row r="3202" spans="1:5" ht="14.4" x14ac:dyDescent="0.3">
      <c r="A3202" s="13"/>
      <c r="B3202" s="13"/>
      <c r="C3202" s="13"/>
      <c r="D3202" s="10"/>
      <c r="E3202" s="66"/>
    </row>
    <row r="3203" spans="1:5" ht="14.4" x14ac:dyDescent="0.3">
      <c r="A3203" s="13"/>
      <c r="B3203" s="13"/>
      <c r="C3203" s="13"/>
      <c r="D3203" s="10"/>
      <c r="E3203" s="66"/>
    </row>
    <row r="3204" spans="1:5" ht="14.4" x14ac:dyDescent="0.3">
      <c r="A3204" s="13"/>
      <c r="B3204" s="13"/>
      <c r="C3204" s="13"/>
      <c r="D3204" s="10"/>
      <c r="E3204" s="66"/>
    </row>
    <row r="3205" spans="1:5" ht="14.4" x14ac:dyDescent="0.3">
      <c r="A3205" s="13"/>
      <c r="B3205" s="13"/>
      <c r="C3205" s="13"/>
      <c r="D3205" s="10"/>
      <c r="E3205" s="66"/>
    </row>
    <row r="3206" spans="1:5" ht="14.4" x14ac:dyDescent="0.3">
      <c r="A3206" s="13"/>
      <c r="B3206" s="13"/>
      <c r="C3206" s="13"/>
      <c r="D3206" s="10"/>
      <c r="E3206" s="66"/>
    </row>
    <row r="3207" spans="1:5" ht="14.4" x14ac:dyDescent="0.3">
      <c r="A3207" s="13"/>
      <c r="B3207" s="13"/>
      <c r="C3207" s="13"/>
      <c r="D3207" s="10"/>
      <c r="E3207" s="66"/>
    </row>
    <row r="3208" spans="1:5" ht="14.4" x14ac:dyDescent="0.3">
      <c r="A3208" s="13"/>
      <c r="B3208" s="13"/>
      <c r="C3208" s="13"/>
      <c r="D3208" s="10"/>
      <c r="E3208" s="66"/>
    </row>
    <row r="3209" spans="1:5" ht="14.4" x14ac:dyDescent="0.3">
      <c r="A3209" s="13"/>
      <c r="B3209" s="13"/>
      <c r="C3209" s="13"/>
      <c r="D3209" s="10"/>
      <c r="E3209" s="66"/>
    </row>
    <row r="3210" spans="1:5" ht="14.4" x14ac:dyDescent="0.3">
      <c r="A3210" s="13"/>
      <c r="B3210" s="13"/>
      <c r="C3210" s="13"/>
      <c r="D3210" s="10"/>
      <c r="E3210" s="66"/>
    </row>
    <row r="3211" spans="1:5" ht="14.4" x14ac:dyDescent="0.3">
      <c r="A3211" s="13"/>
      <c r="B3211" s="13"/>
      <c r="C3211" s="13"/>
      <c r="D3211" s="10"/>
      <c r="E3211" s="66"/>
    </row>
    <row r="3212" spans="1:5" ht="14.4" x14ac:dyDescent="0.3">
      <c r="A3212" s="13"/>
      <c r="B3212" s="13"/>
      <c r="C3212" s="13"/>
      <c r="D3212" s="10"/>
      <c r="E3212" s="66"/>
    </row>
    <row r="3213" spans="1:5" ht="14.4" x14ac:dyDescent="0.3">
      <c r="A3213" s="13"/>
      <c r="B3213" s="13"/>
      <c r="C3213" s="13"/>
      <c r="D3213" s="10"/>
      <c r="E3213" s="66"/>
    </row>
    <row r="3214" spans="1:5" ht="14.4" x14ac:dyDescent="0.3">
      <c r="A3214" s="13"/>
      <c r="B3214" s="13"/>
      <c r="C3214" s="13"/>
      <c r="D3214" s="10"/>
      <c r="E3214" s="66"/>
    </row>
    <row r="3215" spans="1:5" ht="14.4" x14ac:dyDescent="0.3">
      <c r="A3215" s="13"/>
      <c r="B3215" s="13"/>
      <c r="C3215" s="13"/>
      <c r="D3215" s="10"/>
      <c r="E3215" s="66"/>
    </row>
    <row r="3216" spans="1:5" ht="14.4" x14ac:dyDescent="0.3">
      <c r="A3216" s="13"/>
      <c r="B3216" s="13"/>
      <c r="C3216" s="13"/>
      <c r="D3216" s="10"/>
      <c r="E3216" s="66"/>
    </row>
    <row r="3217" spans="1:5" ht="14.4" x14ac:dyDescent="0.3">
      <c r="A3217" s="13"/>
      <c r="B3217" s="13"/>
      <c r="C3217" s="13"/>
      <c r="D3217" s="10"/>
      <c r="E3217" s="66"/>
    </row>
    <row r="3218" spans="1:5" ht="14.4" x14ac:dyDescent="0.3">
      <c r="A3218" s="13"/>
      <c r="B3218" s="13"/>
      <c r="C3218" s="13"/>
      <c r="D3218" s="10"/>
      <c r="E3218" s="66"/>
    </row>
    <row r="3219" spans="1:5" ht="14.4" x14ac:dyDescent="0.3">
      <c r="A3219" s="13"/>
      <c r="B3219" s="13"/>
      <c r="C3219" s="13"/>
      <c r="D3219" s="10"/>
      <c r="E3219" s="66"/>
    </row>
    <row r="3220" spans="1:5" ht="14.4" x14ac:dyDescent="0.3">
      <c r="A3220" s="13"/>
      <c r="B3220" s="13"/>
      <c r="C3220" s="13"/>
      <c r="D3220" s="10"/>
      <c r="E3220" s="66"/>
    </row>
    <row r="3221" spans="1:5" ht="14.4" x14ac:dyDescent="0.3">
      <c r="A3221" s="13"/>
      <c r="B3221" s="13"/>
      <c r="C3221" s="13"/>
      <c r="D3221" s="10"/>
      <c r="E3221" s="66"/>
    </row>
    <row r="3222" spans="1:5" ht="14.4" x14ac:dyDescent="0.3">
      <c r="A3222" s="13"/>
      <c r="B3222" s="13"/>
      <c r="C3222" s="13"/>
      <c r="D3222" s="10"/>
      <c r="E3222" s="66"/>
    </row>
    <row r="3223" spans="1:5" ht="14.4" x14ac:dyDescent="0.3">
      <c r="A3223" s="13"/>
      <c r="B3223" s="13"/>
      <c r="C3223" s="13"/>
      <c r="D3223" s="10"/>
      <c r="E3223" s="66"/>
    </row>
    <row r="3224" spans="1:5" ht="14.4" x14ac:dyDescent="0.3">
      <c r="A3224" s="13"/>
      <c r="B3224" s="13"/>
      <c r="C3224" s="13"/>
      <c r="D3224" s="10"/>
      <c r="E3224" s="66"/>
    </row>
    <row r="3225" spans="1:5" ht="14.4" x14ac:dyDescent="0.3">
      <c r="A3225" s="13"/>
      <c r="B3225" s="13"/>
      <c r="C3225" s="13"/>
      <c r="D3225" s="10"/>
      <c r="E3225" s="66"/>
    </row>
    <row r="3226" spans="1:5" ht="14.4" x14ac:dyDescent="0.3">
      <c r="A3226" s="13"/>
      <c r="B3226" s="13"/>
      <c r="C3226" s="13"/>
      <c r="D3226" s="10"/>
      <c r="E3226" s="66"/>
    </row>
    <row r="3227" spans="1:5" ht="14.4" x14ac:dyDescent="0.3">
      <c r="A3227" s="13"/>
      <c r="B3227" s="13"/>
      <c r="C3227" s="13"/>
      <c r="D3227" s="10"/>
      <c r="E3227" s="66"/>
    </row>
    <row r="3228" spans="1:5" ht="14.4" x14ac:dyDescent="0.3">
      <c r="A3228" s="13"/>
      <c r="B3228" s="13"/>
      <c r="C3228" s="13"/>
      <c r="D3228" s="10"/>
      <c r="E3228" s="66"/>
    </row>
    <row r="3229" spans="1:5" ht="14.4" x14ac:dyDescent="0.3">
      <c r="A3229" s="13"/>
      <c r="B3229" s="13"/>
      <c r="C3229" s="13"/>
      <c r="D3229" s="10"/>
      <c r="E3229" s="66"/>
    </row>
    <row r="3230" spans="1:5" ht="14.4" x14ac:dyDescent="0.3">
      <c r="A3230" s="13"/>
      <c r="B3230" s="13"/>
      <c r="C3230" s="13"/>
      <c r="D3230" s="10"/>
      <c r="E3230" s="66"/>
    </row>
    <row r="3231" spans="1:5" ht="14.4" x14ac:dyDescent="0.3">
      <c r="A3231" s="13"/>
      <c r="B3231" s="13"/>
      <c r="C3231" s="13"/>
      <c r="D3231" s="10"/>
      <c r="E3231" s="66"/>
    </row>
    <row r="3232" spans="1:5" ht="14.4" x14ac:dyDescent="0.3">
      <c r="A3232" s="13"/>
      <c r="B3232" s="13"/>
      <c r="C3232" s="13"/>
      <c r="D3232" s="10"/>
      <c r="E3232" s="66"/>
    </row>
    <row r="3233" spans="1:5" ht="14.4" x14ac:dyDescent="0.3">
      <c r="A3233" s="13"/>
      <c r="B3233" s="13"/>
      <c r="C3233" s="13"/>
      <c r="D3233" s="10"/>
      <c r="E3233" s="66"/>
    </row>
    <row r="3234" spans="1:5" ht="14.4" x14ac:dyDescent="0.3">
      <c r="A3234" s="13"/>
      <c r="B3234" s="13"/>
      <c r="C3234" s="13"/>
      <c r="D3234" s="10"/>
      <c r="E3234" s="66"/>
    </row>
    <row r="3235" spans="1:5" ht="14.4" x14ac:dyDescent="0.3">
      <c r="A3235" s="13"/>
      <c r="B3235" s="13"/>
      <c r="C3235" s="13"/>
      <c r="D3235" s="10"/>
      <c r="E3235" s="66"/>
    </row>
    <row r="3236" spans="1:5" ht="14.4" x14ac:dyDescent="0.3">
      <c r="A3236" s="13"/>
      <c r="B3236" s="13"/>
      <c r="C3236" s="13"/>
      <c r="D3236" s="10"/>
      <c r="E3236" s="66"/>
    </row>
    <row r="3237" spans="1:5" ht="14.4" x14ac:dyDescent="0.3">
      <c r="A3237" s="13"/>
      <c r="B3237" s="13"/>
      <c r="C3237" s="13"/>
      <c r="D3237" s="10"/>
      <c r="E3237" s="66"/>
    </row>
    <row r="3238" spans="1:5" ht="14.4" x14ac:dyDescent="0.3">
      <c r="A3238" s="13"/>
      <c r="B3238" s="13"/>
      <c r="C3238" s="13"/>
      <c r="D3238" s="10"/>
      <c r="E3238" s="66"/>
    </row>
    <row r="3239" spans="1:5" ht="14.4" x14ac:dyDescent="0.3">
      <c r="A3239" s="13"/>
      <c r="B3239" s="13"/>
      <c r="C3239" s="13"/>
      <c r="D3239" s="10"/>
      <c r="E3239" s="66"/>
    </row>
    <row r="3240" spans="1:5" ht="14.4" x14ac:dyDescent="0.3">
      <c r="A3240" s="13"/>
      <c r="B3240" s="13"/>
      <c r="C3240" s="13"/>
      <c r="D3240" s="10"/>
      <c r="E3240" s="66"/>
    </row>
    <row r="3241" spans="1:5" ht="14.4" x14ac:dyDescent="0.3">
      <c r="A3241" s="13"/>
      <c r="B3241" s="13"/>
      <c r="C3241" s="13"/>
      <c r="D3241" s="10"/>
      <c r="E3241" s="66"/>
    </row>
    <row r="3242" spans="1:5" ht="14.4" x14ac:dyDescent="0.3">
      <c r="A3242" s="13"/>
      <c r="B3242" s="13"/>
      <c r="C3242" s="13"/>
      <c r="D3242" s="10"/>
      <c r="E3242" s="66"/>
    </row>
    <row r="3243" spans="1:5" ht="14.4" x14ac:dyDescent="0.3">
      <c r="A3243" s="13"/>
      <c r="B3243" s="13"/>
      <c r="C3243" s="13"/>
      <c r="D3243" s="10"/>
      <c r="E3243" s="66"/>
    </row>
    <row r="3244" spans="1:5" ht="14.4" x14ac:dyDescent="0.3">
      <c r="A3244" s="13"/>
      <c r="B3244" s="13"/>
      <c r="C3244" s="13"/>
      <c r="D3244" s="10"/>
      <c r="E3244" s="66"/>
    </row>
    <row r="3245" spans="1:5" ht="14.4" x14ac:dyDescent="0.3">
      <c r="A3245" s="13"/>
      <c r="B3245" s="13"/>
      <c r="C3245" s="13"/>
      <c r="D3245" s="10"/>
      <c r="E3245" s="66"/>
    </row>
    <row r="3246" spans="1:5" ht="14.4" x14ac:dyDescent="0.3">
      <c r="A3246" s="13"/>
      <c r="B3246" s="13"/>
      <c r="C3246" s="13"/>
      <c r="D3246" s="10"/>
      <c r="E3246" s="66"/>
    </row>
    <row r="3247" spans="1:5" ht="14.4" x14ac:dyDescent="0.3">
      <c r="A3247" s="13"/>
      <c r="B3247" s="13"/>
      <c r="C3247" s="13"/>
      <c r="D3247" s="10"/>
      <c r="E3247" s="66"/>
    </row>
    <row r="3248" spans="1:5" ht="14.4" x14ac:dyDescent="0.3">
      <c r="A3248" s="13"/>
      <c r="B3248" s="13"/>
      <c r="C3248" s="13"/>
      <c r="D3248" s="10"/>
      <c r="E3248" s="66"/>
    </row>
    <row r="3249" spans="1:5" ht="14.4" x14ac:dyDescent="0.3">
      <c r="A3249" s="13"/>
      <c r="B3249" s="13"/>
      <c r="C3249" s="13"/>
      <c r="D3249" s="10"/>
      <c r="E3249" s="66"/>
    </row>
    <row r="3250" spans="1:5" ht="14.4" x14ac:dyDescent="0.3">
      <c r="A3250" s="13"/>
      <c r="B3250" s="13"/>
      <c r="C3250" s="13"/>
      <c r="D3250" s="10"/>
      <c r="E3250" s="66"/>
    </row>
    <row r="3251" spans="1:5" ht="14.4" x14ac:dyDescent="0.3">
      <c r="A3251" s="13"/>
      <c r="B3251" s="13"/>
      <c r="C3251" s="13"/>
      <c r="D3251" s="10"/>
      <c r="E3251" s="66"/>
    </row>
    <row r="3252" spans="1:5" ht="14.4" x14ac:dyDescent="0.3">
      <c r="A3252" s="13"/>
      <c r="B3252" s="13"/>
      <c r="C3252" s="13"/>
      <c r="D3252" s="10"/>
      <c r="E3252" s="66"/>
    </row>
    <row r="3253" spans="1:5" ht="14.4" x14ac:dyDescent="0.3">
      <c r="A3253" s="13"/>
      <c r="B3253" s="13"/>
      <c r="C3253" s="13"/>
      <c r="D3253" s="10"/>
      <c r="E3253" s="66"/>
    </row>
    <row r="3254" spans="1:5" ht="14.4" x14ac:dyDescent="0.3">
      <c r="A3254" s="13"/>
      <c r="B3254" s="13"/>
      <c r="C3254" s="13"/>
      <c r="D3254" s="10"/>
      <c r="E3254" s="66"/>
    </row>
    <row r="3255" spans="1:5" ht="14.4" x14ac:dyDescent="0.3">
      <c r="A3255" s="13"/>
      <c r="B3255" s="13"/>
      <c r="C3255" s="13"/>
      <c r="D3255" s="10"/>
      <c r="E3255" s="66"/>
    </row>
    <row r="3256" spans="1:5" ht="14.4" x14ac:dyDescent="0.3">
      <c r="A3256" s="13"/>
      <c r="B3256" s="13"/>
      <c r="C3256" s="13"/>
      <c r="D3256" s="10"/>
      <c r="E3256" s="66"/>
    </row>
    <row r="3257" spans="1:5" ht="14.4" x14ac:dyDescent="0.3">
      <c r="A3257" s="13"/>
      <c r="B3257" s="13"/>
      <c r="C3257" s="13"/>
      <c r="D3257" s="10"/>
      <c r="E3257" s="66"/>
    </row>
    <row r="3258" spans="1:5" ht="14.4" x14ac:dyDescent="0.3">
      <c r="A3258" s="13"/>
      <c r="B3258" s="13"/>
      <c r="C3258" s="13"/>
      <c r="D3258" s="10"/>
      <c r="E3258" s="66"/>
    </row>
    <row r="3259" spans="1:5" ht="14.4" x14ac:dyDescent="0.3">
      <c r="A3259" s="13"/>
      <c r="B3259" s="13"/>
      <c r="C3259" s="13"/>
      <c r="D3259" s="10"/>
      <c r="E3259" s="66"/>
    </row>
    <row r="3260" spans="1:5" ht="14.4" x14ac:dyDescent="0.3">
      <c r="A3260" s="13"/>
      <c r="B3260" s="13"/>
      <c r="C3260" s="13"/>
      <c r="D3260" s="10"/>
      <c r="E3260" s="66"/>
    </row>
    <row r="3261" spans="1:5" ht="14.4" x14ac:dyDescent="0.3">
      <c r="A3261" s="13"/>
      <c r="B3261" s="13"/>
      <c r="C3261" s="13"/>
      <c r="D3261" s="10"/>
      <c r="E3261" s="66"/>
    </row>
    <row r="3262" spans="1:5" ht="14.4" x14ac:dyDescent="0.3">
      <c r="A3262" s="13"/>
      <c r="B3262" s="13"/>
      <c r="C3262" s="13"/>
      <c r="D3262" s="10"/>
      <c r="E3262" s="66"/>
    </row>
    <row r="3263" spans="1:5" ht="14.4" x14ac:dyDescent="0.3">
      <c r="A3263" s="13"/>
      <c r="B3263" s="13"/>
      <c r="C3263" s="13"/>
      <c r="D3263" s="10"/>
      <c r="E3263" s="66"/>
    </row>
    <row r="3264" spans="1:5" ht="14.4" x14ac:dyDescent="0.3">
      <c r="A3264" s="13"/>
      <c r="B3264" s="13"/>
      <c r="C3264" s="13"/>
      <c r="D3264" s="10"/>
      <c r="E3264" s="66"/>
    </row>
    <row r="3265" spans="1:5" ht="14.4" x14ac:dyDescent="0.3">
      <c r="A3265" s="13"/>
      <c r="B3265" s="13"/>
      <c r="C3265" s="13"/>
      <c r="D3265" s="10"/>
      <c r="E3265" s="66"/>
    </row>
    <row r="3266" spans="1:5" ht="14.4" x14ac:dyDescent="0.3">
      <c r="A3266" s="13"/>
      <c r="B3266" s="13"/>
      <c r="C3266" s="13"/>
      <c r="D3266" s="10"/>
      <c r="E3266" s="66"/>
    </row>
    <row r="3267" spans="1:5" ht="14.4" x14ac:dyDescent="0.3">
      <c r="A3267" s="13"/>
      <c r="B3267" s="13"/>
      <c r="C3267" s="13"/>
      <c r="D3267" s="10"/>
      <c r="E3267" s="66"/>
    </row>
    <row r="3268" spans="1:5" ht="14.4" x14ac:dyDescent="0.3">
      <c r="A3268" s="13"/>
      <c r="B3268" s="13"/>
      <c r="C3268" s="13"/>
      <c r="D3268" s="10"/>
      <c r="E3268" s="66"/>
    </row>
    <row r="3269" spans="1:5" ht="14.4" x14ac:dyDescent="0.3">
      <c r="A3269" s="13"/>
      <c r="B3269" s="13"/>
      <c r="C3269" s="13"/>
      <c r="D3269" s="10"/>
      <c r="E3269" s="66"/>
    </row>
    <row r="3270" spans="1:5" ht="14.4" x14ac:dyDescent="0.3">
      <c r="A3270" s="13"/>
      <c r="B3270" s="13"/>
      <c r="C3270" s="13"/>
      <c r="D3270" s="10"/>
      <c r="E3270" s="66"/>
    </row>
    <row r="3271" spans="1:5" ht="14.4" x14ac:dyDescent="0.3">
      <c r="A3271" s="13"/>
      <c r="B3271" s="13"/>
      <c r="C3271" s="13"/>
      <c r="D3271" s="10"/>
      <c r="E3271" s="66"/>
    </row>
    <row r="3272" spans="1:5" ht="14.4" x14ac:dyDescent="0.3">
      <c r="A3272" s="13"/>
      <c r="B3272" s="13"/>
      <c r="C3272" s="13"/>
      <c r="D3272" s="10"/>
      <c r="E3272" s="66"/>
    </row>
    <row r="3273" spans="1:5" ht="14.4" x14ac:dyDescent="0.3">
      <c r="A3273" s="13"/>
      <c r="B3273" s="13"/>
      <c r="C3273" s="13"/>
      <c r="D3273" s="10"/>
      <c r="E3273" s="66"/>
    </row>
    <row r="3274" spans="1:5" ht="14.4" x14ac:dyDescent="0.3">
      <c r="A3274" s="13"/>
      <c r="B3274" s="13"/>
      <c r="C3274" s="13"/>
      <c r="D3274" s="10"/>
      <c r="E3274" s="66"/>
    </row>
    <row r="3275" spans="1:5" ht="14.4" x14ac:dyDescent="0.3">
      <c r="A3275" s="13"/>
      <c r="B3275" s="13"/>
      <c r="C3275" s="13"/>
      <c r="D3275" s="10"/>
      <c r="E3275" s="66"/>
    </row>
    <row r="3276" spans="1:5" ht="14.4" x14ac:dyDescent="0.3">
      <c r="A3276" s="13"/>
      <c r="B3276" s="13"/>
      <c r="C3276" s="13"/>
      <c r="D3276" s="10"/>
      <c r="E3276" s="66"/>
    </row>
    <row r="3277" spans="1:5" ht="14.4" x14ac:dyDescent="0.3">
      <c r="A3277" s="13"/>
      <c r="B3277" s="13"/>
      <c r="C3277" s="13"/>
      <c r="D3277" s="10"/>
      <c r="E3277" s="66"/>
    </row>
    <row r="3278" spans="1:5" ht="14.4" x14ac:dyDescent="0.3">
      <c r="A3278" s="13"/>
      <c r="B3278" s="13"/>
      <c r="C3278" s="13"/>
      <c r="D3278" s="10"/>
      <c r="E3278" s="66"/>
    </row>
    <row r="3279" spans="1:5" ht="14.4" x14ac:dyDescent="0.3">
      <c r="A3279" s="13"/>
      <c r="B3279" s="13"/>
      <c r="C3279" s="13"/>
      <c r="D3279" s="10"/>
      <c r="E3279" s="66"/>
    </row>
    <row r="3280" spans="1:5" ht="14.4" x14ac:dyDescent="0.3">
      <c r="A3280" s="13"/>
      <c r="B3280" s="13"/>
      <c r="C3280" s="13"/>
      <c r="D3280" s="10"/>
      <c r="E3280" s="66"/>
    </row>
    <row r="3281" spans="1:5" ht="14.4" x14ac:dyDescent="0.3">
      <c r="A3281" s="13"/>
      <c r="B3281" s="13"/>
      <c r="C3281" s="13"/>
      <c r="D3281" s="10"/>
      <c r="E3281" s="66"/>
    </row>
    <row r="3282" spans="1:5" ht="14.4" x14ac:dyDescent="0.3">
      <c r="A3282" s="13"/>
      <c r="B3282" s="13"/>
      <c r="C3282" s="13"/>
      <c r="D3282" s="10"/>
      <c r="E3282" s="66"/>
    </row>
    <row r="3283" spans="1:5" ht="14.4" x14ac:dyDescent="0.3">
      <c r="A3283" s="13"/>
      <c r="B3283" s="13"/>
      <c r="C3283" s="13"/>
      <c r="D3283" s="10"/>
      <c r="E3283" s="66"/>
    </row>
    <row r="3284" spans="1:5" ht="14.4" x14ac:dyDescent="0.3">
      <c r="A3284" s="13"/>
      <c r="B3284" s="13"/>
      <c r="C3284" s="13"/>
      <c r="D3284" s="10"/>
      <c r="E3284" s="66"/>
    </row>
    <row r="3285" spans="1:5" ht="14.4" x14ac:dyDescent="0.3">
      <c r="A3285" s="13"/>
      <c r="B3285" s="13"/>
      <c r="C3285" s="13"/>
      <c r="D3285" s="10"/>
      <c r="E3285" s="66"/>
    </row>
    <row r="3286" spans="1:5" ht="14.4" x14ac:dyDescent="0.3">
      <c r="A3286" s="13"/>
      <c r="B3286" s="13"/>
      <c r="C3286" s="13"/>
      <c r="D3286" s="10"/>
      <c r="E3286" s="66"/>
    </row>
    <row r="3287" spans="1:5" ht="14.4" x14ac:dyDescent="0.3">
      <c r="A3287" s="13"/>
      <c r="B3287" s="13"/>
      <c r="C3287" s="13"/>
      <c r="D3287" s="10"/>
      <c r="E3287" s="66"/>
    </row>
    <row r="3288" spans="1:5" ht="14.4" x14ac:dyDescent="0.3">
      <c r="A3288" s="13"/>
      <c r="B3288" s="13"/>
      <c r="C3288" s="13"/>
      <c r="D3288" s="10"/>
      <c r="E3288" s="66"/>
    </row>
    <row r="3289" spans="1:5" ht="14.4" x14ac:dyDescent="0.3">
      <c r="A3289" s="13"/>
      <c r="B3289" s="13"/>
      <c r="C3289" s="13"/>
      <c r="D3289" s="10"/>
      <c r="E3289" s="66"/>
    </row>
    <row r="3290" spans="1:5" ht="14.4" x14ac:dyDescent="0.3">
      <c r="A3290" s="13"/>
      <c r="B3290" s="13"/>
      <c r="C3290" s="13"/>
      <c r="D3290" s="10"/>
      <c r="E3290" s="66"/>
    </row>
    <row r="3291" spans="1:5" ht="14.4" x14ac:dyDescent="0.3">
      <c r="A3291" s="13"/>
      <c r="B3291" s="13"/>
      <c r="C3291" s="13"/>
      <c r="D3291" s="10"/>
      <c r="E3291" s="66"/>
    </row>
    <row r="3292" spans="1:5" ht="14.4" x14ac:dyDescent="0.3">
      <c r="A3292" s="13"/>
      <c r="B3292" s="13"/>
      <c r="C3292" s="13"/>
      <c r="D3292" s="10"/>
      <c r="E3292" s="66"/>
    </row>
    <row r="3293" spans="1:5" ht="14.4" x14ac:dyDescent="0.3">
      <c r="A3293" s="13"/>
      <c r="B3293" s="13"/>
      <c r="C3293" s="13"/>
      <c r="D3293" s="10"/>
      <c r="E3293" s="66"/>
    </row>
    <row r="3294" spans="1:5" ht="14.4" x14ac:dyDescent="0.3">
      <c r="A3294" s="13"/>
      <c r="B3294" s="13"/>
      <c r="C3294" s="13"/>
      <c r="D3294" s="10"/>
      <c r="E3294" s="66"/>
    </row>
    <row r="3295" spans="1:5" ht="14.4" x14ac:dyDescent="0.3">
      <c r="A3295" s="13"/>
      <c r="B3295" s="13"/>
      <c r="C3295" s="13"/>
      <c r="D3295" s="10"/>
      <c r="E3295" s="66"/>
    </row>
    <row r="3296" spans="1:5" ht="14.4" x14ac:dyDescent="0.3">
      <c r="A3296" s="13"/>
      <c r="B3296" s="13"/>
      <c r="C3296" s="13"/>
      <c r="D3296" s="10"/>
      <c r="E3296" s="66"/>
    </row>
    <row r="3297" spans="1:5" ht="14.4" x14ac:dyDescent="0.3">
      <c r="A3297" s="13"/>
      <c r="B3297" s="13"/>
      <c r="C3297" s="13"/>
      <c r="D3297" s="10"/>
      <c r="E3297" s="66"/>
    </row>
    <row r="3298" spans="1:5" ht="14.4" x14ac:dyDescent="0.3">
      <c r="A3298" s="13"/>
      <c r="B3298" s="13"/>
      <c r="C3298" s="13"/>
      <c r="D3298" s="10"/>
      <c r="E3298" s="66"/>
    </row>
    <row r="3299" spans="1:5" ht="14.4" x14ac:dyDescent="0.3">
      <c r="A3299" s="13"/>
      <c r="B3299" s="13"/>
      <c r="C3299" s="13"/>
      <c r="D3299" s="10"/>
      <c r="E3299" s="66"/>
    </row>
    <row r="3300" spans="1:5" ht="14.4" x14ac:dyDescent="0.3">
      <c r="A3300" s="13"/>
      <c r="B3300" s="13"/>
      <c r="C3300" s="13"/>
      <c r="D3300" s="10"/>
      <c r="E3300" s="66"/>
    </row>
    <row r="3301" spans="1:5" ht="14.4" x14ac:dyDescent="0.3">
      <c r="A3301" s="13"/>
      <c r="B3301" s="13"/>
      <c r="C3301" s="13"/>
      <c r="D3301" s="10"/>
      <c r="E3301" s="66"/>
    </row>
    <row r="3302" spans="1:5" ht="14.4" x14ac:dyDescent="0.3">
      <c r="A3302" s="13"/>
      <c r="B3302" s="13"/>
      <c r="C3302" s="13"/>
      <c r="D3302" s="10"/>
      <c r="E3302" s="66"/>
    </row>
    <row r="3303" spans="1:5" ht="14.4" x14ac:dyDescent="0.3">
      <c r="A3303" s="13"/>
      <c r="B3303" s="13"/>
      <c r="C3303" s="13"/>
      <c r="D3303" s="10"/>
      <c r="E3303" s="66"/>
    </row>
    <row r="3304" spans="1:5" ht="14.4" x14ac:dyDescent="0.3">
      <c r="A3304" s="13"/>
      <c r="B3304" s="13"/>
      <c r="C3304" s="13"/>
      <c r="D3304" s="10"/>
      <c r="E3304" s="66"/>
    </row>
    <row r="3305" spans="1:5" ht="14.4" x14ac:dyDescent="0.3">
      <c r="A3305" s="13"/>
      <c r="B3305" s="13"/>
      <c r="C3305" s="13"/>
      <c r="D3305" s="10"/>
      <c r="E3305" s="66"/>
    </row>
    <row r="3306" spans="1:5" ht="14.4" x14ac:dyDescent="0.3">
      <c r="A3306" s="13"/>
      <c r="B3306" s="13"/>
      <c r="C3306" s="13"/>
      <c r="D3306" s="10"/>
      <c r="E3306" s="66"/>
    </row>
    <row r="3307" spans="1:5" ht="14.4" x14ac:dyDescent="0.3">
      <c r="A3307" s="13"/>
      <c r="B3307" s="13"/>
      <c r="C3307" s="13"/>
      <c r="D3307" s="10"/>
      <c r="E3307" s="66"/>
    </row>
    <row r="3308" spans="1:5" ht="14.4" x14ac:dyDescent="0.3">
      <c r="A3308" s="13"/>
      <c r="B3308" s="13"/>
      <c r="C3308" s="13"/>
      <c r="D3308" s="10"/>
      <c r="E3308" s="66"/>
    </row>
    <row r="3309" spans="1:5" ht="14.4" x14ac:dyDescent="0.3">
      <c r="A3309" s="13"/>
      <c r="B3309" s="13"/>
      <c r="C3309" s="13"/>
      <c r="D3309" s="10"/>
      <c r="E3309" s="66"/>
    </row>
    <row r="3310" spans="1:5" ht="14.4" x14ac:dyDescent="0.3">
      <c r="A3310" s="13"/>
      <c r="B3310" s="13"/>
      <c r="C3310" s="13"/>
      <c r="D3310" s="10"/>
      <c r="E3310" s="66"/>
    </row>
    <row r="3311" spans="1:5" ht="14.4" x14ac:dyDescent="0.3">
      <c r="A3311" s="13"/>
      <c r="B3311" s="13"/>
      <c r="C3311" s="13"/>
      <c r="D3311" s="10"/>
      <c r="E3311" s="66"/>
    </row>
    <row r="3312" spans="1:5" ht="14.4" x14ac:dyDescent="0.3">
      <c r="A3312" s="13"/>
      <c r="B3312" s="13"/>
      <c r="C3312" s="13"/>
      <c r="D3312" s="10"/>
      <c r="E3312" s="66"/>
    </row>
    <row r="3313" spans="1:5" ht="14.4" x14ac:dyDescent="0.3">
      <c r="A3313" s="13"/>
      <c r="B3313" s="13"/>
      <c r="C3313" s="13"/>
      <c r="D3313" s="10"/>
      <c r="E3313" s="66"/>
    </row>
    <row r="3314" spans="1:5" ht="14.4" x14ac:dyDescent="0.3">
      <c r="A3314" s="13"/>
      <c r="B3314" s="13"/>
      <c r="C3314" s="13"/>
      <c r="D3314" s="10"/>
      <c r="E3314" s="66"/>
    </row>
    <row r="3315" spans="1:5" ht="14.4" x14ac:dyDescent="0.3">
      <c r="A3315" s="13"/>
      <c r="B3315" s="13"/>
      <c r="C3315" s="13"/>
      <c r="D3315" s="10"/>
      <c r="E3315" s="66"/>
    </row>
    <row r="3316" spans="1:5" ht="14.4" x14ac:dyDescent="0.3">
      <c r="A3316" s="13"/>
      <c r="B3316" s="13"/>
      <c r="C3316" s="13"/>
      <c r="D3316" s="10"/>
      <c r="E3316" s="66"/>
    </row>
    <row r="3317" spans="1:5" ht="14.4" x14ac:dyDescent="0.3">
      <c r="A3317" s="13"/>
      <c r="B3317" s="13"/>
      <c r="C3317" s="13"/>
      <c r="D3317" s="10"/>
      <c r="E3317" s="66"/>
    </row>
    <row r="3318" spans="1:5" ht="14.4" x14ac:dyDescent="0.3">
      <c r="A3318" s="13"/>
      <c r="B3318" s="13"/>
      <c r="C3318" s="13"/>
      <c r="D3318" s="10"/>
      <c r="E3318" s="66"/>
    </row>
    <row r="3319" spans="1:5" ht="14.4" x14ac:dyDescent="0.3">
      <c r="A3319" s="13"/>
      <c r="B3319" s="13"/>
      <c r="C3319" s="13"/>
      <c r="D3319" s="10"/>
      <c r="E3319" s="66"/>
    </row>
    <row r="3320" spans="1:5" ht="14.4" x14ac:dyDescent="0.3">
      <c r="A3320" s="13"/>
      <c r="B3320" s="13"/>
      <c r="C3320" s="13"/>
      <c r="D3320" s="10"/>
      <c r="E3320" s="66"/>
    </row>
    <row r="3321" spans="1:5" ht="14.4" x14ac:dyDescent="0.3">
      <c r="A3321" s="13"/>
      <c r="B3321" s="13"/>
      <c r="C3321" s="13"/>
      <c r="D3321" s="10"/>
      <c r="E3321" s="66"/>
    </row>
    <row r="3322" spans="1:5" ht="14.4" x14ac:dyDescent="0.3">
      <c r="A3322" s="13"/>
      <c r="B3322" s="13"/>
      <c r="C3322" s="13"/>
      <c r="D3322" s="10"/>
      <c r="E3322" s="66"/>
    </row>
    <row r="3323" spans="1:5" ht="14.4" x14ac:dyDescent="0.3">
      <c r="A3323" s="13"/>
      <c r="B3323" s="13"/>
      <c r="C3323" s="13"/>
      <c r="D3323" s="10"/>
      <c r="E3323" s="66"/>
    </row>
    <row r="3324" spans="1:5" ht="14.4" x14ac:dyDescent="0.3">
      <c r="A3324" s="13"/>
      <c r="B3324" s="13"/>
      <c r="C3324" s="13"/>
      <c r="D3324" s="10"/>
      <c r="E3324" s="66"/>
    </row>
    <row r="3325" spans="1:5" ht="14.4" x14ac:dyDescent="0.3">
      <c r="A3325" s="13"/>
      <c r="B3325" s="13"/>
      <c r="C3325" s="13"/>
      <c r="D3325" s="10"/>
      <c r="E3325" s="66"/>
    </row>
    <row r="3326" spans="1:5" ht="14.4" x14ac:dyDescent="0.3">
      <c r="A3326" s="13"/>
      <c r="B3326" s="13"/>
      <c r="C3326" s="13"/>
      <c r="D3326" s="10"/>
      <c r="E3326" s="66"/>
    </row>
    <row r="3327" spans="1:5" ht="14.4" x14ac:dyDescent="0.3">
      <c r="A3327" s="13"/>
      <c r="B3327" s="13"/>
      <c r="C3327" s="13"/>
      <c r="D3327" s="10"/>
      <c r="E3327" s="66"/>
    </row>
    <row r="3328" spans="1:5" ht="14.4" x14ac:dyDescent="0.3">
      <c r="A3328" s="13"/>
      <c r="B3328" s="13"/>
      <c r="C3328" s="13"/>
      <c r="D3328" s="10"/>
      <c r="E3328" s="66"/>
    </row>
    <row r="3329" spans="1:5" ht="14.4" x14ac:dyDescent="0.3">
      <c r="A3329" s="13"/>
      <c r="B3329" s="13"/>
      <c r="C3329" s="13"/>
      <c r="D3329" s="10"/>
      <c r="E3329" s="66"/>
    </row>
    <row r="3330" spans="1:5" ht="14.4" x14ac:dyDescent="0.3">
      <c r="A3330" s="13"/>
      <c r="B3330" s="13"/>
      <c r="C3330" s="13"/>
      <c r="D3330" s="10"/>
      <c r="E3330" s="66"/>
    </row>
    <row r="3331" spans="1:5" ht="14.4" x14ac:dyDescent="0.3">
      <c r="A3331" s="13"/>
      <c r="B3331" s="13"/>
      <c r="C3331" s="13"/>
      <c r="D3331" s="10"/>
      <c r="E3331" s="66"/>
    </row>
    <row r="3332" spans="1:5" ht="14.4" x14ac:dyDescent="0.3">
      <c r="A3332" s="13"/>
      <c r="B3332" s="13"/>
      <c r="C3332" s="13"/>
      <c r="D3332" s="10"/>
      <c r="E3332" s="66"/>
    </row>
    <row r="3333" spans="1:5" ht="14.4" x14ac:dyDescent="0.3">
      <c r="A3333" s="13"/>
      <c r="B3333" s="13"/>
      <c r="C3333" s="13"/>
      <c r="D3333" s="10"/>
      <c r="E3333" s="66"/>
    </row>
    <row r="3334" spans="1:5" ht="14.4" x14ac:dyDescent="0.3">
      <c r="A3334" s="13"/>
      <c r="B3334" s="13"/>
      <c r="C3334" s="13"/>
      <c r="D3334" s="10"/>
      <c r="E3334" s="66"/>
    </row>
    <row r="3335" spans="1:5" ht="14.4" x14ac:dyDescent="0.3">
      <c r="A3335" s="13"/>
      <c r="B3335" s="13"/>
      <c r="C3335" s="13"/>
      <c r="D3335" s="10"/>
      <c r="E3335" s="66"/>
    </row>
    <row r="3336" spans="1:5" ht="14.4" x14ac:dyDescent="0.3">
      <c r="A3336" s="13"/>
      <c r="B3336" s="13"/>
      <c r="C3336" s="13"/>
      <c r="D3336" s="10"/>
      <c r="E3336" s="66"/>
    </row>
    <row r="3337" spans="1:5" ht="14.4" x14ac:dyDescent="0.3">
      <c r="A3337" s="13"/>
      <c r="B3337" s="13"/>
      <c r="C3337" s="13"/>
      <c r="D3337" s="10"/>
      <c r="E3337" s="66"/>
    </row>
    <row r="3338" spans="1:5" ht="14.4" x14ac:dyDescent="0.3">
      <c r="A3338" s="13"/>
      <c r="B3338" s="13"/>
      <c r="C3338" s="13"/>
      <c r="D3338" s="10"/>
      <c r="E3338" s="66"/>
    </row>
    <row r="3339" spans="1:5" ht="14.4" x14ac:dyDescent="0.3">
      <c r="A3339" s="13"/>
      <c r="B3339" s="13"/>
      <c r="C3339" s="13"/>
      <c r="D3339" s="10"/>
      <c r="E3339" s="66"/>
    </row>
    <row r="3340" spans="1:5" ht="14.4" x14ac:dyDescent="0.3">
      <c r="A3340" s="13"/>
      <c r="B3340" s="13"/>
      <c r="C3340" s="13"/>
      <c r="D3340" s="10"/>
      <c r="E3340" s="66"/>
    </row>
    <row r="3341" spans="1:5" ht="14.4" x14ac:dyDescent="0.3">
      <c r="A3341" s="13"/>
      <c r="B3341" s="13"/>
      <c r="C3341" s="13"/>
      <c r="D3341" s="10"/>
      <c r="E3341" s="66"/>
    </row>
    <row r="3342" spans="1:5" ht="14.4" x14ac:dyDescent="0.3">
      <c r="A3342" s="13"/>
      <c r="B3342" s="13"/>
      <c r="C3342" s="13"/>
      <c r="D3342" s="10"/>
      <c r="E3342" s="66"/>
    </row>
    <row r="3343" spans="1:5" ht="14.4" x14ac:dyDescent="0.3">
      <c r="A3343" s="13"/>
      <c r="B3343" s="13"/>
      <c r="C3343" s="13"/>
      <c r="D3343" s="10"/>
      <c r="E3343" s="66"/>
    </row>
    <row r="3344" spans="1:5" ht="14.4" x14ac:dyDescent="0.3">
      <c r="A3344" s="13"/>
      <c r="B3344" s="13"/>
      <c r="C3344" s="13"/>
      <c r="D3344" s="10"/>
      <c r="E3344" s="66"/>
    </row>
    <row r="3345" spans="1:5" ht="14.4" x14ac:dyDescent="0.3">
      <c r="A3345" s="13"/>
      <c r="B3345" s="13"/>
      <c r="C3345" s="13"/>
      <c r="D3345" s="10"/>
      <c r="E3345" s="66"/>
    </row>
    <row r="3346" spans="1:5" ht="14.4" x14ac:dyDescent="0.3">
      <c r="A3346" s="13"/>
      <c r="B3346" s="13"/>
      <c r="C3346" s="13"/>
      <c r="D3346" s="10"/>
      <c r="E3346" s="66"/>
    </row>
    <row r="3347" spans="1:5" ht="14.4" x14ac:dyDescent="0.3">
      <c r="A3347" s="13"/>
      <c r="B3347" s="13"/>
      <c r="C3347" s="13"/>
      <c r="D3347" s="10"/>
      <c r="E3347" s="66"/>
    </row>
    <row r="3348" spans="1:5" ht="14.4" x14ac:dyDescent="0.3">
      <c r="A3348" s="13"/>
      <c r="B3348" s="13"/>
      <c r="C3348" s="13"/>
      <c r="D3348" s="10"/>
      <c r="E3348" s="66"/>
    </row>
    <row r="3349" spans="1:5" ht="14.4" x14ac:dyDescent="0.3">
      <c r="A3349" s="13"/>
      <c r="B3349" s="13"/>
      <c r="C3349" s="13"/>
      <c r="D3349" s="10"/>
      <c r="E3349" s="66"/>
    </row>
    <row r="3350" spans="1:5" ht="14.4" x14ac:dyDescent="0.3">
      <c r="A3350" s="13"/>
      <c r="B3350" s="13"/>
      <c r="C3350" s="13"/>
      <c r="D3350" s="10"/>
      <c r="E3350" s="66"/>
    </row>
    <row r="3351" spans="1:5" ht="14.4" x14ac:dyDescent="0.3">
      <c r="A3351" s="13"/>
      <c r="B3351" s="13"/>
      <c r="C3351" s="13"/>
      <c r="D3351" s="10"/>
      <c r="E3351" s="66"/>
    </row>
    <row r="3352" spans="1:5" ht="14.4" x14ac:dyDescent="0.3">
      <c r="A3352" s="13"/>
      <c r="B3352" s="13"/>
      <c r="C3352" s="13"/>
      <c r="D3352" s="10"/>
      <c r="E3352" s="66"/>
    </row>
    <row r="3353" spans="1:5" ht="14.4" x14ac:dyDescent="0.3">
      <c r="A3353" s="13"/>
      <c r="B3353" s="13"/>
      <c r="C3353" s="13"/>
      <c r="D3353" s="10"/>
      <c r="E3353" s="66"/>
    </row>
    <row r="3354" spans="1:5" ht="14.4" x14ac:dyDescent="0.3">
      <c r="A3354" s="13"/>
      <c r="B3354" s="13"/>
      <c r="C3354" s="13"/>
      <c r="D3354" s="10"/>
      <c r="E3354" s="66"/>
    </row>
    <row r="3355" spans="1:5" ht="14.4" x14ac:dyDescent="0.3">
      <c r="A3355" s="13"/>
      <c r="B3355" s="13"/>
      <c r="C3355" s="13"/>
      <c r="D3355" s="10"/>
      <c r="E3355" s="66"/>
    </row>
    <row r="3356" spans="1:5" ht="14.4" x14ac:dyDescent="0.3">
      <c r="A3356" s="13"/>
      <c r="B3356" s="13"/>
      <c r="C3356" s="13"/>
      <c r="D3356" s="10"/>
      <c r="E3356" s="66"/>
    </row>
    <row r="3357" spans="1:5" ht="14.4" x14ac:dyDescent="0.3">
      <c r="A3357" s="13"/>
      <c r="B3357" s="13"/>
      <c r="C3357" s="13"/>
      <c r="D3357" s="10"/>
      <c r="E3357" s="66"/>
    </row>
    <row r="3358" spans="1:5" ht="14.4" x14ac:dyDescent="0.3">
      <c r="A3358" s="13"/>
      <c r="B3358" s="13"/>
      <c r="C3358" s="13"/>
      <c r="D3358" s="10"/>
      <c r="E3358" s="66"/>
    </row>
    <row r="3359" spans="1:5" ht="14.4" x14ac:dyDescent="0.3">
      <c r="A3359" s="13"/>
      <c r="B3359" s="13"/>
      <c r="C3359" s="13"/>
      <c r="D3359" s="10"/>
      <c r="E3359" s="66"/>
    </row>
    <row r="3360" spans="1:5" ht="14.4" x14ac:dyDescent="0.3">
      <c r="A3360" s="13"/>
      <c r="B3360" s="13"/>
      <c r="C3360" s="13"/>
      <c r="D3360" s="10"/>
      <c r="E3360" s="66"/>
    </row>
    <row r="3361" spans="1:5" ht="14.4" x14ac:dyDescent="0.3">
      <c r="A3361" s="13"/>
      <c r="B3361" s="13"/>
      <c r="C3361" s="13"/>
      <c r="D3361" s="10"/>
      <c r="E3361" s="66"/>
    </row>
    <row r="3362" spans="1:5" ht="14.4" x14ac:dyDescent="0.3">
      <c r="A3362" s="13"/>
      <c r="B3362" s="13"/>
      <c r="C3362" s="13"/>
      <c r="D3362" s="10"/>
      <c r="E3362" s="66"/>
    </row>
    <row r="3363" spans="1:5" ht="14.4" x14ac:dyDescent="0.3">
      <c r="A3363" s="13"/>
      <c r="B3363" s="13"/>
      <c r="C3363" s="13"/>
      <c r="D3363" s="10"/>
      <c r="E3363" s="66"/>
    </row>
    <row r="3364" spans="1:5" ht="14.4" x14ac:dyDescent="0.3">
      <c r="A3364" s="13"/>
      <c r="B3364" s="13"/>
      <c r="C3364" s="13"/>
      <c r="D3364" s="10"/>
      <c r="E3364" s="66"/>
    </row>
    <row r="3365" spans="1:5" ht="14.4" x14ac:dyDescent="0.3">
      <c r="A3365" s="13"/>
      <c r="B3365" s="13"/>
      <c r="C3365" s="13"/>
      <c r="D3365" s="10"/>
      <c r="E3365" s="66"/>
    </row>
    <row r="3366" spans="1:5" ht="14.4" x14ac:dyDescent="0.3">
      <c r="A3366" s="13"/>
      <c r="B3366" s="13"/>
      <c r="C3366" s="13"/>
      <c r="D3366" s="10"/>
      <c r="E3366" s="66"/>
    </row>
    <row r="3367" spans="1:5" ht="14.4" x14ac:dyDescent="0.3">
      <c r="A3367" s="13"/>
      <c r="B3367" s="13"/>
      <c r="C3367" s="13"/>
      <c r="D3367" s="10"/>
      <c r="E3367" s="66"/>
    </row>
    <row r="3368" spans="1:5" ht="14.4" x14ac:dyDescent="0.3">
      <c r="A3368" s="13"/>
      <c r="B3368" s="13"/>
      <c r="C3368" s="13"/>
      <c r="D3368" s="10"/>
      <c r="E3368" s="66"/>
    </row>
    <row r="3369" spans="1:5" ht="14.4" x14ac:dyDescent="0.3">
      <c r="A3369" s="13"/>
      <c r="B3369" s="13"/>
      <c r="C3369" s="13"/>
      <c r="D3369" s="10"/>
      <c r="E3369" s="66"/>
    </row>
    <row r="3370" spans="1:5" ht="14.4" x14ac:dyDescent="0.3">
      <c r="A3370" s="13"/>
      <c r="B3370" s="13"/>
      <c r="C3370" s="13"/>
      <c r="D3370" s="10"/>
      <c r="E3370" s="66"/>
    </row>
    <row r="3371" spans="1:5" ht="14.4" x14ac:dyDescent="0.3">
      <c r="A3371" s="13"/>
      <c r="B3371" s="13"/>
      <c r="C3371" s="13"/>
      <c r="D3371" s="10"/>
      <c r="E3371" s="66"/>
    </row>
    <row r="3372" spans="1:5" ht="14.4" x14ac:dyDescent="0.3">
      <c r="A3372" s="13"/>
      <c r="B3372" s="13"/>
      <c r="C3372" s="13"/>
      <c r="D3372" s="10"/>
      <c r="E3372" s="66"/>
    </row>
    <row r="3373" spans="1:5" ht="14.4" x14ac:dyDescent="0.3">
      <c r="A3373" s="13"/>
      <c r="B3373" s="13"/>
      <c r="C3373" s="13"/>
      <c r="D3373" s="10"/>
      <c r="E3373" s="66"/>
    </row>
    <row r="3374" spans="1:5" ht="14.4" x14ac:dyDescent="0.3">
      <c r="A3374" s="13"/>
      <c r="B3374" s="13"/>
      <c r="C3374" s="13"/>
      <c r="D3374" s="10"/>
      <c r="E3374" s="66"/>
    </row>
    <row r="3375" spans="1:5" ht="14.4" x14ac:dyDescent="0.3">
      <c r="A3375" s="13"/>
      <c r="B3375" s="13"/>
      <c r="C3375" s="13"/>
      <c r="D3375" s="10"/>
      <c r="E3375" s="66"/>
    </row>
    <row r="3376" spans="1:5" ht="14.4" x14ac:dyDescent="0.3">
      <c r="A3376" s="13"/>
      <c r="B3376" s="13"/>
      <c r="C3376" s="13"/>
      <c r="D3376" s="10"/>
      <c r="E3376" s="66"/>
    </row>
    <row r="3377" spans="1:5" ht="14.4" x14ac:dyDescent="0.3">
      <c r="A3377" s="13"/>
      <c r="B3377" s="13"/>
      <c r="C3377" s="13"/>
      <c r="D3377" s="10"/>
      <c r="E3377" s="66"/>
    </row>
    <row r="3378" spans="1:5" ht="14.4" x14ac:dyDescent="0.3">
      <c r="A3378" s="13"/>
      <c r="B3378" s="13"/>
      <c r="C3378" s="13"/>
      <c r="D3378" s="10"/>
      <c r="E3378" s="66"/>
    </row>
    <row r="3379" spans="1:5" ht="14.4" x14ac:dyDescent="0.3">
      <c r="A3379" s="13"/>
      <c r="B3379" s="13"/>
      <c r="C3379" s="13"/>
      <c r="D3379" s="10"/>
      <c r="E3379" s="66"/>
    </row>
    <row r="3380" spans="1:5" ht="14.4" x14ac:dyDescent="0.3">
      <c r="A3380" s="13"/>
      <c r="B3380" s="13"/>
      <c r="C3380" s="13"/>
      <c r="D3380" s="10"/>
      <c r="E3380" s="66"/>
    </row>
    <row r="3381" spans="1:5" ht="14.4" x14ac:dyDescent="0.3">
      <c r="A3381" s="13"/>
      <c r="B3381" s="13"/>
      <c r="C3381" s="13"/>
      <c r="D3381" s="10"/>
      <c r="E3381" s="66"/>
    </row>
    <row r="3382" spans="1:5" ht="14.4" x14ac:dyDescent="0.3">
      <c r="A3382" s="13"/>
      <c r="B3382" s="13"/>
      <c r="C3382" s="13"/>
      <c r="D3382" s="10"/>
      <c r="E3382" s="66"/>
    </row>
    <row r="3383" spans="1:5" ht="14.4" x14ac:dyDescent="0.3">
      <c r="A3383" s="13"/>
      <c r="B3383" s="13"/>
      <c r="C3383" s="13"/>
      <c r="D3383" s="10"/>
      <c r="E3383" s="66"/>
    </row>
    <row r="3384" spans="1:5" ht="14.4" x14ac:dyDescent="0.3">
      <c r="A3384" s="13"/>
      <c r="B3384" s="13"/>
      <c r="C3384" s="13"/>
      <c r="D3384" s="10"/>
      <c r="E3384" s="66"/>
    </row>
    <row r="3385" spans="1:5" ht="14.4" x14ac:dyDescent="0.3">
      <c r="A3385" s="13"/>
      <c r="B3385" s="13"/>
      <c r="C3385" s="13"/>
      <c r="D3385" s="10"/>
      <c r="E3385" s="66"/>
    </row>
    <row r="3386" spans="1:5" ht="14.4" x14ac:dyDescent="0.3">
      <c r="A3386" s="13"/>
      <c r="B3386" s="13"/>
      <c r="C3386" s="13"/>
      <c r="D3386" s="10"/>
      <c r="E3386" s="66"/>
    </row>
    <row r="3387" spans="1:5" ht="14.4" x14ac:dyDescent="0.3">
      <c r="A3387" s="13"/>
      <c r="B3387" s="13"/>
      <c r="C3387" s="13"/>
      <c r="D3387" s="10"/>
      <c r="E3387" s="66"/>
    </row>
    <row r="3388" spans="1:5" ht="14.4" x14ac:dyDescent="0.3">
      <c r="A3388" s="13"/>
      <c r="B3388" s="13"/>
      <c r="C3388" s="13"/>
      <c r="D3388" s="10"/>
      <c r="E3388" s="66"/>
    </row>
    <row r="3389" spans="1:5" ht="14.4" x14ac:dyDescent="0.3">
      <c r="A3389" s="13"/>
      <c r="B3389" s="13"/>
      <c r="C3389" s="13"/>
      <c r="D3389" s="10"/>
      <c r="E3389" s="66"/>
    </row>
    <row r="3390" spans="1:5" ht="14.4" x14ac:dyDescent="0.3">
      <c r="A3390" s="13"/>
      <c r="B3390" s="13"/>
      <c r="C3390" s="13"/>
      <c r="D3390" s="10"/>
      <c r="E3390" s="66"/>
    </row>
    <row r="3391" spans="1:5" ht="14.4" x14ac:dyDescent="0.3">
      <c r="A3391" s="13"/>
      <c r="B3391" s="13"/>
      <c r="C3391" s="13"/>
      <c r="D3391" s="10"/>
      <c r="E3391" s="66"/>
    </row>
    <row r="3392" spans="1:5" ht="14.4" x14ac:dyDescent="0.3">
      <c r="A3392" s="13"/>
      <c r="B3392" s="13"/>
      <c r="C3392" s="13"/>
      <c r="D3392" s="10"/>
      <c r="E3392" s="66"/>
    </row>
    <row r="3393" spans="1:5" ht="14.4" x14ac:dyDescent="0.3">
      <c r="A3393" s="13"/>
      <c r="B3393" s="13"/>
      <c r="C3393" s="13"/>
      <c r="D3393" s="10"/>
      <c r="E3393" s="66"/>
    </row>
    <row r="3394" spans="1:5" ht="14.4" x14ac:dyDescent="0.3">
      <c r="A3394" s="13"/>
      <c r="B3394" s="13"/>
      <c r="C3394" s="13"/>
      <c r="D3394" s="10"/>
      <c r="E3394" s="66"/>
    </row>
    <row r="3395" spans="1:5" ht="14.4" x14ac:dyDescent="0.3">
      <c r="A3395" s="13"/>
      <c r="B3395" s="13"/>
      <c r="C3395" s="13"/>
      <c r="D3395" s="10"/>
      <c r="E3395" s="66"/>
    </row>
    <row r="3396" spans="1:5" ht="14.4" x14ac:dyDescent="0.3">
      <c r="A3396" s="13"/>
      <c r="B3396" s="13"/>
      <c r="C3396" s="13"/>
      <c r="D3396" s="10"/>
      <c r="E3396" s="66"/>
    </row>
    <row r="3397" spans="1:5" ht="14.4" x14ac:dyDescent="0.3">
      <c r="A3397" s="13"/>
      <c r="B3397" s="13"/>
      <c r="C3397" s="13"/>
      <c r="D3397" s="10"/>
      <c r="E3397" s="66"/>
    </row>
    <row r="3398" spans="1:5" ht="14.4" x14ac:dyDescent="0.3">
      <c r="A3398" s="13"/>
      <c r="B3398" s="13"/>
      <c r="C3398" s="13"/>
      <c r="D3398" s="10"/>
      <c r="E3398" s="66"/>
    </row>
    <row r="3399" spans="1:5" ht="14.4" x14ac:dyDescent="0.3">
      <c r="A3399" s="13"/>
      <c r="B3399" s="13"/>
      <c r="C3399" s="13"/>
      <c r="D3399" s="10"/>
      <c r="E3399" s="66"/>
    </row>
    <row r="3400" spans="1:5" ht="14.4" x14ac:dyDescent="0.3">
      <c r="A3400" s="13"/>
      <c r="B3400" s="13"/>
      <c r="C3400" s="13"/>
      <c r="D3400" s="10"/>
      <c r="E3400" s="66"/>
    </row>
    <row r="3401" spans="1:5" ht="14.4" x14ac:dyDescent="0.3">
      <c r="A3401" s="13"/>
      <c r="B3401" s="13"/>
      <c r="C3401" s="13"/>
      <c r="D3401" s="10"/>
      <c r="E3401" s="66"/>
    </row>
    <row r="3402" spans="1:5" ht="14.4" x14ac:dyDescent="0.3">
      <c r="A3402" s="13"/>
      <c r="B3402" s="13"/>
      <c r="C3402" s="13"/>
      <c r="D3402" s="10"/>
      <c r="E3402" s="66"/>
    </row>
    <row r="3403" spans="1:5" ht="14.4" x14ac:dyDescent="0.3">
      <c r="A3403" s="13"/>
      <c r="B3403" s="13"/>
      <c r="C3403" s="13"/>
      <c r="D3403" s="10"/>
      <c r="E3403" s="66"/>
    </row>
    <row r="3404" spans="1:5" ht="14.4" x14ac:dyDescent="0.3">
      <c r="A3404" s="13"/>
      <c r="B3404" s="13"/>
      <c r="C3404" s="13"/>
      <c r="D3404" s="10"/>
      <c r="E3404" s="66"/>
    </row>
    <row r="3405" spans="1:5" ht="14.4" x14ac:dyDescent="0.3">
      <c r="A3405" s="13"/>
      <c r="B3405" s="13"/>
      <c r="C3405" s="13"/>
      <c r="D3405" s="10"/>
      <c r="E3405" s="66"/>
    </row>
    <row r="3406" spans="1:5" ht="14.4" x14ac:dyDescent="0.3">
      <c r="A3406" s="13"/>
      <c r="B3406" s="13"/>
      <c r="C3406" s="13"/>
      <c r="D3406" s="10"/>
      <c r="E3406" s="66"/>
    </row>
    <row r="3407" spans="1:5" ht="14.4" x14ac:dyDescent="0.3">
      <c r="A3407" s="13"/>
      <c r="B3407" s="13"/>
      <c r="C3407" s="13"/>
      <c r="D3407" s="10"/>
      <c r="E3407" s="66"/>
    </row>
    <row r="3408" spans="1:5" ht="14.4" x14ac:dyDescent="0.3">
      <c r="A3408" s="13"/>
      <c r="B3408" s="13"/>
      <c r="C3408" s="13"/>
      <c r="D3408" s="10"/>
      <c r="E3408" s="66"/>
    </row>
    <row r="3409" spans="1:5" ht="14.4" x14ac:dyDescent="0.3">
      <c r="A3409" s="13"/>
      <c r="B3409" s="13"/>
      <c r="C3409" s="13"/>
      <c r="D3409" s="10"/>
      <c r="E3409" s="66"/>
    </row>
    <row r="3410" spans="1:5" ht="14.4" x14ac:dyDescent="0.3">
      <c r="A3410" s="13"/>
      <c r="B3410" s="13"/>
      <c r="C3410" s="13"/>
      <c r="D3410" s="10"/>
      <c r="E3410" s="66"/>
    </row>
    <row r="3411" spans="1:5" ht="14.4" x14ac:dyDescent="0.3">
      <c r="A3411" s="13"/>
      <c r="B3411" s="13"/>
      <c r="C3411" s="13"/>
      <c r="D3411" s="10"/>
      <c r="E3411" s="66"/>
    </row>
    <row r="3412" spans="1:5" ht="14.4" x14ac:dyDescent="0.3">
      <c r="A3412" s="13"/>
      <c r="B3412" s="13"/>
      <c r="C3412" s="13"/>
      <c r="D3412" s="10"/>
      <c r="E3412" s="66"/>
    </row>
    <row r="3413" spans="1:5" ht="14.4" x14ac:dyDescent="0.3">
      <c r="A3413" s="13"/>
      <c r="B3413" s="13"/>
      <c r="C3413" s="13"/>
      <c r="D3413" s="10"/>
      <c r="E3413" s="66"/>
    </row>
    <row r="3414" spans="1:5" ht="14.4" x14ac:dyDescent="0.3">
      <c r="A3414" s="13"/>
      <c r="B3414" s="13"/>
      <c r="C3414" s="13"/>
      <c r="D3414" s="10"/>
      <c r="E3414" s="66"/>
    </row>
    <row r="3415" spans="1:5" ht="14.4" x14ac:dyDescent="0.3">
      <c r="A3415" s="13"/>
      <c r="B3415" s="13"/>
      <c r="C3415" s="13"/>
      <c r="D3415" s="10"/>
      <c r="E3415" s="66"/>
    </row>
    <row r="3416" spans="1:5" ht="14.4" x14ac:dyDescent="0.3">
      <c r="A3416" s="13"/>
      <c r="B3416" s="13"/>
      <c r="C3416" s="13"/>
      <c r="D3416" s="10"/>
      <c r="E3416" s="66"/>
    </row>
    <row r="3417" spans="1:5" ht="14.4" x14ac:dyDescent="0.3">
      <c r="A3417" s="13"/>
      <c r="B3417" s="13"/>
      <c r="C3417" s="13"/>
      <c r="D3417" s="10"/>
      <c r="E3417" s="66"/>
    </row>
    <row r="3418" spans="1:5" ht="14.4" x14ac:dyDescent="0.3">
      <c r="A3418" s="13"/>
      <c r="B3418" s="13"/>
      <c r="C3418" s="13"/>
      <c r="D3418" s="10"/>
      <c r="E3418" s="66"/>
    </row>
    <row r="3419" spans="1:5" ht="14.4" x14ac:dyDescent="0.3">
      <c r="A3419" s="13"/>
      <c r="B3419" s="13"/>
      <c r="C3419" s="13"/>
      <c r="D3419" s="10"/>
      <c r="E3419" s="66"/>
    </row>
    <row r="3420" spans="1:5" ht="14.4" x14ac:dyDescent="0.3">
      <c r="A3420" s="13"/>
      <c r="B3420" s="13"/>
      <c r="C3420" s="13"/>
      <c r="D3420" s="10"/>
      <c r="E3420" s="66"/>
    </row>
    <row r="3421" spans="1:5" ht="14.4" x14ac:dyDescent="0.3">
      <c r="A3421" s="13"/>
      <c r="B3421" s="13"/>
      <c r="C3421" s="13"/>
      <c r="D3421" s="10"/>
      <c r="E3421" s="66"/>
    </row>
    <row r="3422" spans="1:5" ht="14.4" x14ac:dyDescent="0.3">
      <c r="A3422" s="13"/>
      <c r="B3422" s="13"/>
      <c r="C3422" s="13"/>
      <c r="D3422" s="10"/>
      <c r="E3422" s="66"/>
    </row>
    <row r="3423" spans="1:5" ht="14.4" x14ac:dyDescent="0.3">
      <c r="A3423" s="13"/>
      <c r="B3423" s="13"/>
      <c r="C3423" s="13"/>
      <c r="D3423" s="10"/>
      <c r="E3423" s="66"/>
    </row>
    <row r="3424" spans="1:5" ht="14.4" x14ac:dyDescent="0.3">
      <c r="A3424" s="13"/>
      <c r="B3424" s="13"/>
      <c r="C3424" s="13"/>
      <c r="D3424" s="10"/>
      <c r="E3424" s="66"/>
    </row>
    <row r="3425" spans="1:5" ht="14.4" x14ac:dyDescent="0.3">
      <c r="A3425" s="13"/>
      <c r="B3425" s="13"/>
      <c r="C3425" s="13"/>
      <c r="D3425" s="10"/>
      <c r="E3425" s="66"/>
    </row>
    <row r="3426" spans="1:5" ht="14.4" x14ac:dyDescent="0.3">
      <c r="A3426" s="13"/>
      <c r="B3426" s="13"/>
      <c r="C3426" s="13"/>
      <c r="D3426" s="10"/>
      <c r="E3426" s="66"/>
    </row>
    <row r="3427" spans="1:5" ht="14.4" x14ac:dyDescent="0.3">
      <c r="A3427" s="13"/>
      <c r="B3427" s="13"/>
      <c r="C3427" s="13"/>
      <c r="D3427" s="10"/>
      <c r="E3427" s="66"/>
    </row>
    <row r="3428" spans="1:5" ht="14.4" x14ac:dyDescent="0.3">
      <c r="A3428" s="13"/>
      <c r="B3428" s="13"/>
      <c r="C3428" s="13"/>
      <c r="D3428" s="10"/>
      <c r="E3428" s="66"/>
    </row>
    <row r="3429" spans="1:5" ht="14.4" x14ac:dyDescent="0.3">
      <c r="A3429" s="13"/>
      <c r="B3429" s="13"/>
      <c r="C3429" s="13"/>
      <c r="D3429" s="10"/>
      <c r="E3429" s="66"/>
    </row>
    <row r="3430" spans="1:5" ht="14.4" x14ac:dyDescent="0.3">
      <c r="A3430" s="13"/>
      <c r="B3430" s="13"/>
      <c r="C3430" s="13"/>
      <c r="D3430" s="10"/>
      <c r="E3430" s="66"/>
    </row>
    <row r="3431" spans="1:5" ht="14.4" x14ac:dyDescent="0.3">
      <c r="A3431" s="13"/>
      <c r="B3431" s="13"/>
      <c r="C3431" s="13"/>
      <c r="D3431" s="10"/>
      <c r="E3431" s="66"/>
    </row>
    <row r="3432" spans="1:5" ht="14.4" x14ac:dyDescent="0.3">
      <c r="A3432" s="13"/>
      <c r="B3432" s="13"/>
      <c r="C3432" s="13"/>
      <c r="D3432" s="10"/>
      <c r="E3432" s="66"/>
    </row>
    <row r="3433" spans="1:5" ht="14.4" x14ac:dyDescent="0.3">
      <c r="A3433" s="13"/>
      <c r="B3433" s="13"/>
      <c r="C3433" s="13"/>
      <c r="D3433" s="10"/>
      <c r="E3433" s="66"/>
    </row>
    <row r="3434" spans="1:5" ht="14.4" x14ac:dyDescent="0.3">
      <c r="A3434" s="13"/>
      <c r="B3434" s="13"/>
      <c r="C3434" s="13"/>
      <c r="D3434" s="10"/>
      <c r="E3434" s="66"/>
    </row>
    <row r="3435" spans="1:5" ht="14.4" x14ac:dyDescent="0.3">
      <c r="A3435" s="13"/>
      <c r="B3435" s="13"/>
      <c r="C3435" s="13"/>
      <c r="D3435" s="10"/>
      <c r="E3435" s="66"/>
    </row>
    <row r="3436" spans="1:5" ht="14.4" x14ac:dyDescent="0.3">
      <c r="A3436" s="13"/>
      <c r="B3436" s="13"/>
      <c r="C3436" s="13"/>
      <c r="D3436" s="10"/>
      <c r="E3436" s="66"/>
    </row>
    <row r="3437" spans="1:5" ht="14.4" x14ac:dyDescent="0.3">
      <c r="A3437" s="13"/>
      <c r="B3437" s="13"/>
      <c r="C3437" s="13"/>
      <c r="D3437" s="10"/>
      <c r="E3437" s="66"/>
    </row>
    <row r="3438" spans="1:5" ht="14.4" x14ac:dyDescent="0.3">
      <c r="A3438" s="13"/>
      <c r="B3438" s="13"/>
      <c r="C3438" s="13"/>
      <c r="D3438" s="10"/>
      <c r="E3438" s="66"/>
    </row>
    <row r="3439" spans="1:5" ht="14.4" x14ac:dyDescent="0.3">
      <c r="A3439" s="13"/>
      <c r="B3439" s="13"/>
      <c r="C3439" s="13"/>
      <c r="D3439" s="10"/>
      <c r="E3439" s="66"/>
    </row>
    <row r="3440" spans="1:5" ht="14.4" x14ac:dyDescent="0.3">
      <c r="A3440" s="13"/>
      <c r="B3440" s="13"/>
      <c r="C3440" s="13"/>
      <c r="D3440" s="10"/>
      <c r="E3440" s="66"/>
    </row>
    <row r="3441" spans="1:5" ht="14.4" x14ac:dyDescent="0.3">
      <c r="A3441" s="13"/>
      <c r="B3441" s="13"/>
      <c r="C3441" s="13"/>
      <c r="D3441" s="10"/>
      <c r="E3441" s="66"/>
    </row>
    <row r="3442" spans="1:5" ht="14.4" x14ac:dyDescent="0.3">
      <c r="A3442" s="13"/>
      <c r="B3442" s="13"/>
      <c r="C3442" s="13"/>
      <c r="D3442" s="10"/>
      <c r="E3442" s="66"/>
    </row>
    <row r="3443" spans="1:5" ht="14.4" x14ac:dyDescent="0.3">
      <c r="A3443" s="13"/>
      <c r="B3443" s="13"/>
      <c r="C3443" s="13"/>
      <c r="D3443" s="10"/>
      <c r="E3443" s="66"/>
    </row>
    <row r="3444" spans="1:5" ht="14.4" x14ac:dyDescent="0.3">
      <c r="A3444" s="13"/>
      <c r="B3444" s="13"/>
      <c r="C3444" s="13"/>
      <c r="D3444" s="10"/>
      <c r="E3444" s="66"/>
    </row>
    <row r="3445" spans="1:5" ht="14.4" x14ac:dyDescent="0.3">
      <c r="A3445" s="13"/>
      <c r="B3445" s="13"/>
      <c r="C3445" s="13"/>
      <c r="D3445" s="10"/>
      <c r="E3445" s="66"/>
    </row>
    <row r="3446" spans="1:5" ht="14.4" x14ac:dyDescent="0.3">
      <c r="A3446" s="13"/>
      <c r="B3446" s="13"/>
      <c r="C3446" s="13"/>
      <c r="D3446" s="10"/>
      <c r="E3446" s="66"/>
    </row>
    <row r="3447" spans="1:5" ht="14.4" x14ac:dyDescent="0.3">
      <c r="A3447" s="13"/>
      <c r="B3447" s="13"/>
      <c r="C3447" s="13"/>
      <c r="D3447" s="10"/>
      <c r="E3447" s="66"/>
    </row>
    <row r="3448" spans="1:5" ht="14.4" x14ac:dyDescent="0.3">
      <c r="A3448" s="13"/>
      <c r="B3448" s="13"/>
      <c r="C3448" s="13"/>
      <c r="D3448" s="10"/>
      <c r="E3448" s="66"/>
    </row>
    <row r="3449" spans="1:5" ht="14.4" x14ac:dyDescent="0.3">
      <c r="A3449" s="13"/>
      <c r="B3449" s="13"/>
      <c r="C3449" s="13"/>
      <c r="D3449" s="10"/>
      <c r="E3449" s="66"/>
    </row>
    <row r="3450" spans="1:5" ht="14.4" x14ac:dyDescent="0.3">
      <c r="A3450" s="13"/>
      <c r="B3450" s="13"/>
      <c r="C3450" s="13"/>
      <c r="D3450" s="10"/>
      <c r="E3450" s="66"/>
    </row>
    <row r="3451" spans="1:5" ht="14.4" x14ac:dyDescent="0.3">
      <c r="A3451" s="13"/>
      <c r="B3451" s="13"/>
      <c r="C3451" s="13"/>
      <c r="D3451" s="10"/>
      <c r="E3451" s="66"/>
    </row>
    <row r="3452" spans="1:5" ht="14.4" x14ac:dyDescent="0.3">
      <c r="A3452" s="13"/>
      <c r="B3452" s="13"/>
      <c r="C3452" s="13"/>
      <c r="D3452" s="10"/>
      <c r="E3452" s="66"/>
    </row>
    <row r="3453" spans="1:5" ht="14.4" x14ac:dyDescent="0.3">
      <c r="A3453" s="13"/>
      <c r="B3453" s="13"/>
      <c r="C3453" s="13"/>
      <c r="D3453" s="10"/>
      <c r="E3453" s="66"/>
    </row>
    <row r="3454" spans="1:5" ht="14.4" x14ac:dyDescent="0.3">
      <c r="A3454" s="13"/>
      <c r="B3454" s="13"/>
      <c r="C3454" s="13"/>
      <c r="D3454" s="10"/>
      <c r="E3454" s="66"/>
    </row>
    <row r="3455" spans="1:5" ht="14.4" x14ac:dyDescent="0.3">
      <c r="A3455" s="13"/>
      <c r="B3455" s="13"/>
      <c r="C3455" s="13"/>
      <c r="D3455" s="10"/>
      <c r="E3455" s="66"/>
    </row>
    <row r="3456" spans="1:5" ht="14.4" x14ac:dyDescent="0.3">
      <c r="A3456" s="13"/>
      <c r="B3456" s="13"/>
      <c r="C3456" s="13"/>
      <c r="D3456" s="10"/>
      <c r="E3456" s="66"/>
    </row>
    <row r="3457" spans="1:5" ht="14.4" x14ac:dyDescent="0.3">
      <c r="A3457" s="13"/>
      <c r="B3457" s="13"/>
      <c r="C3457" s="13"/>
      <c r="D3457" s="10"/>
      <c r="E3457" s="66"/>
    </row>
    <row r="3458" spans="1:5" ht="14.4" x14ac:dyDescent="0.3">
      <c r="A3458" s="13"/>
      <c r="B3458" s="13"/>
      <c r="C3458" s="13"/>
      <c r="D3458" s="10"/>
      <c r="E3458" s="66"/>
    </row>
    <row r="3459" spans="1:5" ht="14.4" x14ac:dyDescent="0.3">
      <c r="A3459" s="13"/>
      <c r="B3459" s="13"/>
      <c r="C3459" s="13"/>
      <c r="D3459" s="10"/>
      <c r="E3459" s="66"/>
    </row>
    <row r="3460" spans="1:5" ht="14.4" x14ac:dyDescent="0.3">
      <c r="A3460" s="13"/>
      <c r="B3460" s="13"/>
      <c r="C3460" s="13"/>
      <c r="D3460" s="10"/>
      <c r="E3460" s="66"/>
    </row>
    <row r="3461" spans="1:5" ht="14.4" x14ac:dyDescent="0.3">
      <c r="A3461" s="13"/>
      <c r="B3461" s="13"/>
      <c r="C3461" s="13"/>
      <c r="D3461" s="10"/>
      <c r="E3461" s="66"/>
    </row>
    <row r="3462" spans="1:5" ht="14.4" x14ac:dyDescent="0.3">
      <c r="A3462" s="13"/>
      <c r="B3462" s="13"/>
      <c r="C3462" s="13"/>
      <c r="D3462" s="10"/>
      <c r="E3462" s="66"/>
    </row>
    <row r="3463" spans="1:5" ht="14.4" x14ac:dyDescent="0.3">
      <c r="A3463" s="13"/>
      <c r="B3463" s="13"/>
      <c r="C3463" s="13"/>
      <c r="D3463" s="10"/>
      <c r="E3463" s="66"/>
    </row>
    <row r="3464" spans="1:5" ht="14.4" x14ac:dyDescent="0.3">
      <c r="A3464" s="13"/>
      <c r="B3464" s="13"/>
      <c r="C3464" s="13"/>
      <c r="D3464" s="10"/>
      <c r="E3464" s="66"/>
    </row>
    <row r="3465" spans="1:5" ht="14.4" x14ac:dyDescent="0.3">
      <c r="A3465" s="13"/>
      <c r="B3465" s="13"/>
      <c r="C3465" s="13"/>
      <c r="D3465" s="10"/>
      <c r="E3465" s="66"/>
    </row>
    <row r="3466" spans="1:5" ht="14.4" x14ac:dyDescent="0.3">
      <c r="A3466" s="13"/>
      <c r="B3466" s="13"/>
      <c r="C3466" s="13"/>
      <c r="D3466" s="10"/>
      <c r="E3466" s="66"/>
    </row>
    <row r="3467" spans="1:5" ht="14.4" x14ac:dyDescent="0.3">
      <c r="A3467" s="13"/>
      <c r="B3467" s="13"/>
      <c r="C3467" s="13"/>
      <c r="D3467" s="10"/>
      <c r="E3467" s="66"/>
    </row>
    <row r="3468" spans="1:5" ht="14.4" x14ac:dyDescent="0.3">
      <c r="A3468" s="13"/>
      <c r="B3468" s="13"/>
      <c r="C3468" s="13"/>
      <c r="D3468" s="10"/>
      <c r="E3468" s="66"/>
    </row>
    <row r="3469" spans="1:5" ht="14.4" x14ac:dyDescent="0.3">
      <c r="A3469" s="13"/>
      <c r="B3469" s="13"/>
      <c r="C3469" s="13"/>
      <c r="D3469" s="10"/>
      <c r="E3469" s="66"/>
    </row>
    <row r="3470" spans="1:5" ht="14.4" x14ac:dyDescent="0.3">
      <c r="A3470" s="13"/>
      <c r="B3470" s="13"/>
      <c r="C3470" s="13"/>
      <c r="D3470" s="10"/>
      <c r="E3470" s="66"/>
    </row>
    <row r="3471" spans="1:5" ht="14.4" x14ac:dyDescent="0.3">
      <c r="A3471" s="13"/>
      <c r="B3471" s="13"/>
      <c r="C3471" s="13"/>
      <c r="D3471" s="10"/>
      <c r="E3471" s="66"/>
    </row>
    <row r="3472" spans="1:5" ht="14.4" x14ac:dyDescent="0.3">
      <c r="A3472" s="13"/>
      <c r="B3472" s="13"/>
      <c r="C3472" s="13"/>
      <c r="D3472" s="10"/>
      <c r="E3472" s="66"/>
    </row>
    <row r="3473" spans="1:5" ht="14.4" x14ac:dyDescent="0.3">
      <c r="A3473" s="13"/>
      <c r="B3473" s="13"/>
      <c r="C3473" s="13"/>
      <c r="D3473" s="10"/>
      <c r="E3473" s="66"/>
    </row>
    <row r="3474" spans="1:5" ht="14.4" x14ac:dyDescent="0.3">
      <c r="A3474" s="13"/>
      <c r="B3474" s="13"/>
      <c r="C3474" s="13"/>
      <c r="D3474" s="10"/>
      <c r="E3474" s="66"/>
    </row>
    <row r="3475" spans="1:5" ht="14.4" x14ac:dyDescent="0.3">
      <c r="A3475" s="13"/>
      <c r="B3475" s="13"/>
      <c r="C3475" s="13"/>
      <c r="D3475" s="10"/>
      <c r="E3475" s="66"/>
    </row>
    <row r="3476" spans="1:5" ht="14.4" x14ac:dyDescent="0.3">
      <c r="A3476" s="13"/>
      <c r="B3476" s="13"/>
      <c r="C3476" s="13"/>
      <c r="D3476" s="10"/>
      <c r="E3476" s="66"/>
    </row>
    <row r="3477" spans="1:5" ht="14.4" x14ac:dyDescent="0.3">
      <c r="A3477" s="13"/>
      <c r="B3477" s="13"/>
      <c r="C3477" s="13"/>
      <c r="D3477" s="10"/>
      <c r="E3477" s="66"/>
    </row>
    <row r="3478" spans="1:5" ht="14.4" x14ac:dyDescent="0.3">
      <c r="A3478" s="13"/>
      <c r="B3478" s="13"/>
      <c r="C3478" s="13"/>
      <c r="D3478" s="10"/>
      <c r="E3478" s="66"/>
    </row>
    <row r="3479" spans="1:5" ht="14.4" x14ac:dyDescent="0.3">
      <c r="A3479" s="13"/>
      <c r="B3479" s="13"/>
      <c r="C3479" s="13"/>
      <c r="D3479" s="10"/>
      <c r="E3479" s="66"/>
    </row>
    <row r="3480" spans="1:5" ht="14.4" x14ac:dyDescent="0.3">
      <c r="A3480" s="13"/>
      <c r="B3480" s="13"/>
      <c r="C3480" s="13"/>
      <c r="D3480" s="10"/>
      <c r="E3480" s="66"/>
    </row>
    <row r="3481" spans="1:5" ht="14.4" x14ac:dyDescent="0.3">
      <c r="A3481" s="13"/>
      <c r="B3481" s="13"/>
      <c r="C3481" s="13"/>
      <c r="D3481" s="10"/>
      <c r="E3481" s="66"/>
    </row>
    <row r="3482" spans="1:5" ht="14.4" x14ac:dyDescent="0.3">
      <c r="A3482" s="13"/>
      <c r="B3482" s="13"/>
      <c r="C3482" s="13"/>
      <c r="D3482" s="10"/>
      <c r="E3482" s="66"/>
    </row>
    <row r="3483" spans="1:5" ht="14.4" x14ac:dyDescent="0.3">
      <c r="A3483" s="13"/>
      <c r="B3483" s="13"/>
      <c r="C3483" s="13"/>
      <c r="D3483" s="10"/>
      <c r="E3483" s="66"/>
    </row>
    <row r="3484" spans="1:5" ht="14.4" x14ac:dyDescent="0.3">
      <c r="A3484" s="13"/>
      <c r="B3484" s="13"/>
      <c r="C3484" s="13"/>
      <c r="D3484" s="10"/>
      <c r="E3484" s="66"/>
    </row>
    <row r="3485" spans="1:5" ht="14.4" x14ac:dyDescent="0.3">
      <c r="A3485" s="13"/>
      <c r="B3485" s="13"/>
      <c r="C3485" s="13"/>
      <c r="D3485" s="10"/>
      <c r="E3485" s="66"/>
    </row>
    <row r="3486" spans="1:5" ht="14.4" x14ac:dyDescent="0.3">
      <c r="A3486" s="13"/>
      <c r="B3486" s="13"/>
      <c r="C3486" s="13"/>
      <c r="D3486" s="10"/>
      <c r="E3486" s="66"/>
    </row>
    <row r="3487" spans="1:5" ht="14.4" x14ac:dyDescent="0.3">
      <c r="A3487" s="13"/>
      <c r="B3487" s="13"/>
      <c r="C3487" s="13"/>
      <c r="D3487" s="10"/>
      <c r="E3487" s="66"/>
    </row>
    <row r="3488" spans="1:5" ht="14.4" x14ac:dyDescent="0.3">
      <c r="A3488" s="13"/>
      <c r="B3488" s="13"/>
      <c r="C3488" s="13"/>
      <c r="D3488" s="10"/>
      <c r="E3488" s="66"/>
    </row>
    <row r="3489" spans="1:5" ht="14.4" x14ac:dyDescent="0.3">
      <c r="A3489" s="13"/>
      <c r="B3489" s="13"/>
      <c r="C3489" s="13"/>
      <c r="D3489" s="10"/>
      <c r="E3489" s="66"/>
    </row>
    <row r="3490" spans="1:5" ht="14.4" x14ac:dyDescent="0.3">
      <c r="A3490" s="13"/>
      <c r="B3490" s="13"/>
      <c r="C3490" s="13"/>
      <c r="D3490" s="10"/>
      <c r="E3490" s="66"/>
    </row>
    <row r="3491" spans="1:5" ht="14.4" x14ac:dyDescent="0.3">
      <c r="A3491" s="13"/>
      <c r="B3491" s="13"/>
      <c r="C3491" s="13"/>
      <c r="D3491" s="10"/>
      <c r="E3491" s="66"/>
    </row>
    <row r="3492" spans="1:5" ht="14.4" x14ac:dyDescent="0.3">
      <c r="A3492" s="13"/>
      <c r="B3492" s="13"/>
      <c r="C3492" s="13"/>
      <c r="D3492" s="10"/>
      <c r="E3492" s="66"/>
    </row>
    <row r="3493" spans="1:5" ht="14.4" x14ac:dyDescent="0.3">
      <c r="A3493" s="13"/>
      <c r="B3493" s="13"/>
      <c r="C3493" s="13"/>
      <c r="D3493" s="10"/>
      <c r="E3493" s="66"/>
    </row>
    <row r="3494" spans="1:5" ht="14.4" x14ac:dyDescent="0.3">
      <c r="A3494" s="13"/>
      <c r="B3494" s="13"/>
      <c r="C3494" s="13"/>
      <c r="D3494" s="10"/>
      <c r="E3494" s="66"/>
    </row>
    <row r="3495" spans="1:5" ht="14.4" x14ac:dyDescent="0.3">
      <c r="A3495" s="13"/>
      <c r="B3495" s="13"/>
      <c r="C3495" s="13"/>
      <c r="D3495" s="10"/>
      <c r="E3495" s="66"/>
    </row>
    <row r="3496" spans="1:5" ht="14.4" x14ac:dyDescent="0.3">
      <c r="A3496" s="13"/>
      <c r="B3496" s="13"/>
      <c r="C3496" s="13"/>
      <c r="D3496" s="10"/>
      <c r="E3496" s="66"/>
    </row>
    <row r="3497" spans="1:5" ht="14.4" x14ac:dyDescent="0.3">
      <c r="A3497" s="13"/>
      <c r="B3497" s="13"/>
      <c r="C3497" s="13"/>
      <c r="D3497" s="10"/>
      <c r="E3497" s="66"/>
    </row>
    <row r="3498" spans="1:5" ht="14.4" x14ac:dyDescent="0.3">
      <c r="A3498" s="13"/>
      <c r="B3498" s="13"/>
      <c r="C3498" s="13"/>
      <c r="D3498" s="10"/>
      <c r="E3498" s="66"/>
    </row>
    <row r="3499" spans="1:5" ht="14.4" x14ac:dyDescent="0.3">
      <c r="A3499" s="13"/>
      <c r="B3499" s="13"/>
      <c r="C3499" s="13"/>
      <c r="D3499" s="10"/>
      <c r="E3499" s="66"/>
    </row>
    <row r="3500" spans="1:5" ht="14.4" x14ac:dyDescent="0.3">
      <c r="A3500" s="13"/>
      <c r="B3500" s="13"/>
      <c r="C3500" s="13"/>
      <c r="D3500" s="10"/>
      <c r="E3500" s="66"/>
    </row>
    <row r="3501" spans="1:5" ht="14.4" x14ac:dyDescent="0.3">
      <c r="A3501" s="13"/>
      <c r="B3501" s="13"/>
      <c r="C3501" s="13"/>
      <c r="D3501" s="10"/>
      <c r="E3501" s="66"/>
    </row>
    <row r="3502" spans="1:5" ht="14.4" x14ac:dyDescent="0.3">
      <c r="A3502" s="13"/>
      <c r="B3502" s="13"/>
      <c r="C3502" s="13"/>
      <c r="D3502" s="10"/>
      <c r="E3502" s="66"/>
    </row>
    <row r="3503" spans="1:5" ht="14.4" x14ac:dyDescent="0.3">
      <c r="A3503" s="13"/>
      <c r="B3503" s="13"/>
      <c r="C3503" s="13"/>
      <c r="D3503" s="10"/>
      <c r="E3503" s="66"/>
    </row>
    <row r="3504" spans="1:5" ht="14.4" x14ac:dyDescent="0.3">
      <c r="A3504" s="13"/>
      <c r="B3504" s="13"/>
      <c r="C3504" s="13"/>
      <c r="D3504" s="10"/>
      <c r="E3504" s="66"/>
    </row>
    <row r="3505" spans="1:5" ht="14.4" x14ac:dyDescent="0.3">
      <c r="A3505" s="13"/>
      <c r="B3505" s="13"/>
      <c r="C3505" s="13"/>
      <c r="D3505" s="10"/>
      <c r="E3505" s="66"/>
    </row>
    <row r="3506" spans="1:5" ht="14.4" x14ac:dyDescent="0.3">
      <c r="A3506" s="13"/>
      <c r="B3506" s="13"/>
      <c r="C3506" s="13"/>
      <c r="D3506" s="10"/>
      <c r="E3506" s="66"/>
    </row>
    <row r="3507" spans="1:5" ht="14.4" x14ac:dyDescent="0.3">
      <c r="A3507" s="13"/>
      <c r="B3507" s="13"/>
      <c r="C3507" s="13"/>
      <c r="D3507" s="10"/>
      <c r="E3507" s="66"/>
    </row>
    <row r="3508" spans="1:5" ht="14.4" x14ac:dyDescent="0.3">
      <c r="A3508" s="13"/>
      <c r="B3508" s="13"/>
      <c r="C3508" s="13"/>
      <c r="D3508" s="10"/>
      <c r="E3508" s="66"/>
    </row>
    <row r="3509" spans="1:5" ht="14.4" x14ac:dyDescent="0.3">
      <c r="A3509" s="13"/>
      <c r="B3509" s="13"/>
      <c r="C3509" s="13"/>
      <c r="D3509" s="10"/>
      <c r="E3509" s="66"/>
    </row>
    <row r="3510" spans="1:5" ht="14.4" x14ac:dyDescent="0.3">
      <c r="A3510" s="13"/>
      <c r="B3510" s="13"/>
      <c r="C3510" s="13"/>
      <c r="D3510" s="10"/>
      <c r="E3510" s="66"/>
    </row>
    <row r="3511" spans="1:5" ht="14.4" x14ac:dyDescent="0.3">
      <c r="A3511" s="13"/>
      <c r="B3511" s="13"/>
      <c r="C3511" s="13"/>
      <c r="D3511" s="10"/>
      <c r="E3511" s="66"/>
    </row>
    <row r="3512" spans="1:5" ht="14.4" x14ac:dyDescent="0.3">
      <c r="A3512" s="13"/>
      <c r="B3512" s="13"/>
      <c r="C3512" s="13"/>
      <c r="D3512" s="10"/>
      <c r="E3512" s="66"/>
    </row>
    <row r="3513" spans="1:5" ht="14.4" x14ac:dyDescent="0.3">
      <c r="A3513" s="13"/>
      <c r="B3513" s="13"/>
      <c r="C3513" s="13"/>
      <c r="D3513" s="10"/>
      <c r="E3513" s="66"/>
    </row>
    <row r="3514" spans="1:5" ht="14.4" x14ac:dyDescent="0.3">
      <c r="A3514" s="13"/>
      <c r="B3514" s="13"/>
      <c r="C3514" s="13"/>
      <c r="D3514" s="10"/>
      <c r="E3514" s="66"/>
    </row>
    <row r="3515" spans="1:5" ht="14.4" x14ac:dyDescent="0.3">
      <c r="A3515" s="13"/>
      <c r="B3515" s="13"/>
      <c r="C3515" s="13"/>
      <c r="D3515" s="10"/>
      <c r="E3515" s="66"/>
    </row>
    <row r="3516" spans="1:5" ht="14.4" x14ac:dyDescent="0.3">
      <c r="A3516" s="13"/>
      <c r="B3516" s="13"/>
      <c r="C3516" s="13"/>
      <c r="D3516" s="10"/>
      <c r="E3516" s="66"/>
    </row>
    <row r="3517" spans="1:5" ht="14.4" x14ac:dyDescent="0.3">
      <c r="A3517" s="13"/>
      <c r="B3517" s="13"/>
      <c r="C3517" s="13"/>
      <c r="D3517" s="10"/>
      <c r="E3517" s="66"/>
    </row>
    <row r="3518" spans="1:5" ht="14.4" x14ac:dyDescent="0.3">
      <c r="A3518" s="13"/>
      <c r="B3518" s="13"/>
      <c r="C3518" s="13"/>
      <c r="D3518" s="10"/>
      <c r="E3518" s="66"/>
    </row>
    <row r="3519" spans="1:5" ht="14.4" x14ac:dyDescent="0.3">
      <c r="A3519" s="13"/>
      <c r="B3519" s="13"/>
      <c r="C3519" s="13"/>
      <c r="D3519" s="10"/>
      <c r="E3519" s="66"/>
    </row>
    <row r="3520" spans="1:5" ht="14.4" x14ac:dyDescent="0.3">
      <c r="A3520" s="13"/>
      <c r="B3520" s="13"/>
      <c r="C3520" s="13"/>
      <c r="D3520" s="10"/>
      <c r="E3520" s="66"/>
    </row>
    <row r="3521" spans="1:5" ht="14.4" x14ac:dyDescent="0.3">
      <c r="A3521" s="13"/>
      <c r="B3521" s="13"/>
      <c r="C3521" s="13"/>
      <c r="D3521" s="10"/>
      <c r="E3521" s="66"/>
    </row>
    <row r="3522" spans="1:5" ht="14.4" x14ac:dyDescent="0.3">
      <c r="A3522" s="13"/>
      <c r="B3522" s="13"/>
      <c r="C3522" s="13"/>
      <c r="D3522" s="10"/>
      <c r="E3522" s="66"/>
    </row>
    <row r="3523" spans="1:5" ht="14.4" x14ac:dyDescent="0.3">
      <c r="A3523" s="13"/>
      <c r="B3523" s="13"/>
      <c r="C3523" s="13"/>
      <c r="D3523" s="10"/>
      <c r="E3523" s="66"/>
    </row>
    <row r="3524" spans="1:5" ht="14.4" x14ac:dyDescent="0.3">
      <c r="A3524" s="13"/>
      <c r="B3524" s="13"/>
      <c r="C3524" s="13"/>
      <c r="D3524" s="10"/>
      <c r="E3524" s="66"/>
    </row>
    <row r="3525" spans="1:5" ht="14.4" x14ac:dyDescent="0.3">
      <c r="A3525" s="13"/>
      <c r="B3525" s="13"/>
      <c r="C3525" s="13"/>
      <c r="D3525" s="10"/>
      <c r="E3525" s="66"/>
    </row>
    <row r="3526" spans="1:5" ht="14.4" x14ac:dyDescent="0.3">
      <c r="A3526" s="13"/>
      <c r="B3526" s="13"/>
      <c r="C3526" s="13"/>
      <c r="D3526" s="10"/>
      <c r="E3526" s="66"/>
    </row>
    <row r="3527" spans="1:5" ht="14.4" x14ac:dyDescent="0.3">
      <c r="A3527" s="13"/>
      <c r="B3527" s="13"/>
      <c r="C3527" s="13"/>
      <c r="D3527" s="10"/>
      <c r="E3527" s="66"/>
    </row>
    <row r="3528" spans="1:5" ht="14.4" x14ac:dyDescent="0.3">
      <c r="A3528" s="13"/>
      <c r="B3528" s="13"/>
      <c r="C3528" s="13"/>
      <c r="D3528" s="10"/>
      <c r="E3528" s="66"/>
    </row>
    <row r="3529" spans="1:5" ht="14.4" x14ac:dyDescent="0.3">
      <c r="A3529" s="13"/>
      <c r="B3529" s="13"/>
      <c r="C3529" s="13"/>
      <c r="D3529" s="10"/>
      <c r="E3529" s="66"/>
    </row>
    <row r="3530" spans="1:5" ht="14.4" x14ac:dyDescent="0.3">
      <c r="A3530" s="13"/>
      <c r="B3530" s="13"/>
      <c r="C3530" s="13"/>
      <c r="D3530" s="10"/>
      <c r="E3530" s="66"/>
    </row>
    <row r="3531" spans="1:5" ht="14.4" x14ac:dyDescent="0.3">
      <c r="A3531" s="13"/>
      <c r="B3531" s="13"/>
      <c r="C3531" s="13"/>
      <c r="D3531" s="10"/>
      <c r="E3531" s="66"/>
    </row>
    <row r="3532" spans="1:5" ht="14.4" x14ac:dyDescent="0.3">
      <c r="A3532" s="13"/>
      <c r="B3532" s="13"/>
      <c r="C3532" s="13"/>
      <c r="D3532" s="10"/>
      <c r="E3532" s="66"/>
    </row>
    <row r="3533" spans="1:5" ht="14.4" x14ac:dyDescent="0.3">
      <c r="A3533" s="13"/>
      <c r="B3533" s="13"/>
      <c r="C3533" s="13"/>
      <c r="D3533" s="10"/>
      <c r="E3533" s="66"/>
    </row>
    <row r="3534" spans="1:5" ht="14.4" x14ac:dyDescent="0.3">
      <c r="A3534" s="13"/>
      <c r="B3534" s="13"/>
      <c r="C3534" s="13"/>
      <c r="D3534" s="10"/>
      <c r="E3534" s="66"/>
    </row>
    <row r="3535" spans="1:5" ht="14.4" x14ac:dyDescent="0.3">
      <c r="A3535" s="13"/>
      <c r="B3535" s="13"/>
      <c r="C3535" s="13"/>
      <c r="D3535" s="10"/>
      <c r="E3535" s="66"/>
    </row>
    <row r="3536" spans="1:5" ht="14.4" x14ac:dyDescent="0.3">
      <c r="A3536" s="13"/>
      <c r="B3536" s="13"/>
      <c r="C3536" s="13"/>
      <c r="D3536" s="10"/>
      <c r="E3536" s="66"/>
    </row>
    <row r="3537" spans="1:5" ht="14.4" x14ac:dyDescent="0.3">
      <c r="A3537" s="13"/>
      <c r="B3537" s="13"/>
      <c r="C3537" s="13"/>
      <c r="D3537" s="10"/>
      <c r="E3537" s="66"/>
    </row>
    <row r="3538" spans="1:5" ht="14.4" x14ac:dyDescent="0.3">
      <c r="A3538" s="13"/>
      <c r="B3538" s="13"/>
      <c r="C3538" s="13"/>
      <c r="D3538" s="10"/>
      <c r="E3538" s="66"/>
    </row>
    <row r="3539" spans="1:5" ht="14.4" x14ac:dyDescent="0.3">
      <c r="A3539" s="13"/>
      <c r="B3539" s="13"/>
      <c r="C3539" s="13"/>
      <c r="D3539" s="10"/>
      <c r="E3539" s="66"/>
    </row>
    <row r="3540" spans="1:5" ht="14.4" x14ac:dyDescent="0.3">
      <c r="A3540" s="13"/>
      <c r="B3540" s="13"/>
      <c r="C3540" s="13"/>
      <c r="D3540" s="10"/>
      <c r="E3540" s="66"/>
    </row>
    <row r="3541" spans="1:5" ht="14.4" x14ac:dyDescent="0.3">
      <c r="A3541" s="13"/>
      <c r="B3541" s="13"/>
      <c r="C3541" s="13"/>
      <c r="D3541" s="10"/>
      <c r="E3541" s="66"/>
    </row>
    <row r="3542" spans="1:5" ht="14.4" x14ac:dyDescent="0.3">
      <c r="A3542" s="13"/>
      <c r="B3542" s="13"/>
      <c r="C3542" s="13"/>
      <c r="D3542" s="10"/>
      <c r="E3542" s="66"/>
    </row>
    <row r="3543" spans="1:5" ht="14.4" x14ac:dyDescent="0.3">
      <c r="A3543" s="13"/>
      <c r="B3543" s="13"/>
      <c r="C3543" s="13"/>
      <c r="D3543" s="10"/>
      <c r="E3543" s="66"/>
    </row>
    <row r="3544" spans="1:5" ht="14.4" x14ac:dyDescent="0.3">
      <c r="A3544" s="13"/>
      <c r="B3544" s="13"/>
      <c r="C3544" s="13"/>
      <c r="D3544" s="10"/>
      <c r="E3544" s="66"/>
    </row>
    <row r="3545" spans="1:5" ht="14.4" x14ac:dyDescent="0.3">
      <c r="A3545" s="13"/>
      <c r="B3545" s="13"/>
      <c r="C3545" s="13"/>
      <c r="D3545" s="10"/>
      <c r="E3545" s="66"/>
    </row>
    <row r="3546" spans="1:5" ht="14.4" x14ac:dyDescent="0.3">
      <c r="A3546" s="13"/>
      <c r="B3546" s="13"/>
      <c r="C3546" s="13"/>
      <c r="D3546" s="10"/>
      <c r="E3546" s="66"/>
    </row>
    <row r="3547" spans="1:5" ht="14.4" x14ac:dyDescent="0.3">
      <c r="A3547" s="13"/>
      <c r="B3547" s="13"/>
      <c r="C3547" s="13"/>
      <c r="D3547" s="10"/>
      <c r="E3547" s="66"/>
    </row>
    <row r="3548" spans="1:5" ht="14.4" x14ac:dyDescent="0.3">
      <c r="A3548" s="13"/>
      <c r="B3548" s="13"/>
      <c r="C3548" s="13"/>
      <c r="D3548" s="10"/>
      <c r="E3548" s="66"/>
    </row>
    <row r="3549" spans="1:5" ht="14.4" x14ac:dyDescent="0.3">
      <c r="A3549" s="13"/>
      <c r="B3549" s="13"/>
      <c r="C3549" s="13"/>
      <c r="D3549" s="10"/>
      <c r="E3549" s="66"/>
    </row>
    <row r="3550" spans="1:5" ht="14.4" x14ac:dyDescent="0.3">
      <c r="A3550" s="13"/>
      <c r="B3550" s="13"/>
      <c r="C3550" s="13"/>
      <c r="D3550" s="10"/>
      <c r="E3550" s="66"/>
    </row>
    <row r="3551" spans="1:5" ht="14.4" x14ac:dyDescent="0.3">
      <c r="A3551" s="13"/>
      <c r="B3551" s="13"/>
      <c r="C3551" s="13"/>
      <c r="D3551" s="10"/>
      <c r="E3551" s="66"/>
    </row>
    <row r="3552" spans="1:5" ht="14.4" x14ac:dyDescent="0.3">
      <c r="A3552" s="13"/>
      <c r="B3552" s="13"/>
      <c r="C3552" s="13"/>
      <c r="D3552" s="10"/>
      <c r="E3552" s="66"/>
    </row>
    <row r="3553" spans="1:5" ht="14.4" x14ac:dyDescent="0.3">
      <c r="A3553" s="13"/>
      <c r="B3553" s="13"/>
      <c r="C3553" s="13"/>
      <c r="D3553" s="10"/>
      <c r="E3553" s="66"/>
    </row>
    <row r="3554" spans="1:5" ht="14.4" x14ac:dyDescent="0.3">
      <c r="A3554" s="13"/>
      <c r="B3554" s="13"/>
      <c r="C3554" s="13"/>
      <c r="D3554" s="10"/>
      <c r="E3554" s="66"/>
    </row>
    <row r="3555" spans="1:5" ht="14.4" x14ac:dyDescent="0.3">
      <c r="A3555" s="13"/>
      <c r="B3555" s="13"/>
      <c r="C3555" s="13"/>
      <c r="D3555" s="10"/>
      <c r="E3555" s="66"/>
    </row>
    <row r="3556" spans="1:5" ht="14.4" x14ac:dyDescent="0.3">
      <c r="A3556" s="13"/>
      <c r="B3556" s="13"/>
      <c r="C3556" s="13"/>
      <c r="D3556" s="10"/>
      <c r="E3556" s="66"/>
    </row>
    <row r="3557" spans="1:5" ht="14.4" x14ac:dyDescent="0.3">
      <c r="A3557" s="13"/>
      <c r="B3557" s="13"/>
      <c r="C3557" s="13"/>
      <c r="D3557" s="10"/>
      <c r="E3557" s="66"/>
    </row>
    <row r="3558" spans="1:5" ht="14.4" x14ac:dyDescent="0.3">
      <c r="A3558" s="13"/>
      <c r="B3558" s="13"/>
      <c r="C3558" s="13"/>
      <c r="D3558" s="10"/>
      <c r="E3558" s="66"/>
    </row>
    <row r="3559" spans="1:5" ht="14.4" x14ac:dyDescent="0.3">
      <c r="A3559" s="13"/>
      <c r="B3559" s="13"/>
      <c r="C3559" s="13"/>
      <c r="D3559" s="10"/>
      <c r="E3559" s="66"/>
    </row>
    <row r="3560" spans="1:5" ht="14.4" x14ac:dyDescent="0.3">
      <c r="A3560" s="13"/>
      <c r="B3560" s="13"/>
      <c r="C3560" s="13"/>
      <c r="D3560" s="10"/>
      <c r="E3560" s="66"/>
    </row>
    <row r="3561" spans="1:5" ht="14.4" x14ac:dyDescent="0.3">
      <c r="A3561" s="13"/>
      <c r="B3561" s="13"/>
      <c r="C3561" s="13"/>
      <c r="D3561" s="10"/>
      <c r="E3561" s="66"/>
    </row>
    <row r="3562" spans="1:5" ht="14.4" x14ac:dyDescent="0.3">
      <c r="A3562" s="13"/>
      <c r="B3562" s="13"/>
      <c r="C3562" s="13"/>
      <c r="D3562" s="10"/>
      <c r="E3562" s="66"/>
    </row>
    <row r="3563" spans="1:5" ht="14.4" x14ac:dyDescent="0.3">
      <c r="A3563" s="13"/>
      <c r="B3563" s="13"/>
      <c r="C3563" s="13"/>
      <c r="D3563" s="10"/>
      <c r="E3563" s="66"/>
    </row>
    <row r="3564" spans="1:5" ht="14.4" x14ac:dyDescent="0.3">
      <c r="A3564" s="13"/>
      <c r="B3564" s="13"/>
      <c r="C3564" s="13"/>
      <c r="D3564" s="10"/>
      <c r="E3564" s="66"/>
    </row>
    <row r="3565" spans="1:5" ht="14.4" x14ac:dyDescent="0.3">
      <c r="A3565" s="13"/>
      <c r="B3565" s="13"/>
      <c r="C3565" s="13"/>
      <c r="D3565" s="10"/>
      <c r="E3565" s="66"/>
    </row>
    <row r="3566" spans="1:5" ht="14.4" x14ac:dyDescent="0.3">
      <c r="A3566" s="13"/>
      <c r="B3566" s="13"/>
      <c r="C3566" s="13"/>
      <c r="D3566" s="10"/>
      <c r="E3566" s="66"/>
    </row>
    <row r="3567" spans="1:5" ht="14.4" x14ac:dyDescent="0.3">
      <c r="A3567" s="13"/>
      <c r="B3567" s="13"/>
      <c r="C3567" s="13"/>
      <c r="D3567" s="10"/>
      <c r="E3567" s="66"/>
    </row>
    <row r="3568" spans="1:5" ht="14.4" x14ac:dyDescent="0.3">
      <c r="A3568" s="13"/>
      <c r="B3568" s="13"/>
      <c r="C3568" s="13"/>
      <c r="D3568" s="10"/>
      <c r="E3568" s="66"/>
    </row>
    <row r="3569" spans="1:5" ht="14.4" x14ac:dyDescent="0.3">
      <c r="A3569" s="13"/>
      <c r="B3569" s="13"/>
      <c r="C3569" s="13"/>
      <c r="D3569" s="10"/>
      <c r="E3569" s="66"/>
    </row>
    <row r="3570" spans="1:5" ht="14.4" x14ac:dyDescent="0.3">
      <c r="A3570" s="13"/>
      <c r="B3570" s="13"/>
      <c r="C3570" s="13"/>
      <c r="D3570" s="10"/>
      <c r="E3570" s="66"/>
    </row>
    <row r="3571" spans="1:5" ht="14.4" x14ac:dyDescent="0.3">
      <c r="A3571" s="13"/>
      <c r="B3571" s="13"/>
      <c r="C3571" s="13"/>
      <c r="D3571" s="10"/>
      <c r="E3571" s="66"/>
    </row>
    <row r="3572" spans="1:5" ht="14.4" x14ac:dyDescent="0.3">
      <c r="A3572" s="13"/>
      <c r="B3572" s="13"/>
      <c r="C3572" s="13"/>
      <c r="D3572" s="10"/>
      <c r="E3572" s="66"/>
    </row>
    <row r="3573" spans="1:5" ht="14.4" x14ac:dyDescent="0.3">
      <c r="A3573" s="13"/>
      <c r="B3573" s="13"/>
      <c r="C3573" s="13"/>
      <c r="D3573" s="10"/>
      <c r="E3573" s="66"/>
    </row>
    <row r="3574" spans="1:5" ht="14.4" x14ac:dyDescent="0.3">
      <c r="A3574" s="13"/>
      <c r="B3574" s="13"/>
      <c r="C3574" s="13"/>
      <c r="D3574" s="10"/>
      <c r="E3574" s="66"/>
    </row>
    <row r="3575" spans="1:5" ht="14.4" x14ac:dyDescent="0.3">
      <c r="A3575" s="13"/>
      <c r="B3575" s="13"/>
      <c r="C3575" s="13"/>
      <c r="D3575" s="10"/>
      <c r="E3575" s="66"/>
    </row>
    <row r="3576" spans="1:5" ht="14.4" x14ac:dyDescent="0.3">
      <c r="A3576" s="13"/>
      <c r="B3576" s="13"/>
      <c r="C3576" s="13"/>
      <c r="D3576" s="10"/>
      <c r="E3576" s="66"/>
    </row>
    <row r="3577" spans="1:5" ht="14.4" x14ac:dyDescent="0.3">
      <c r="A3577" s="13"/>
      <c r="B3577" s="13"/>
      <c r="C3577" s="13"/>
      <c r="D3577" s="10"/>
      <c r="E3577" s="66"/>
    </row>
    <row r="3578" spans="1:5" ht="14.4" x14ac:dyDescent="0.3">
      <c r="A3578" s="13"/>
      <c r="B3578" s="13"/>
      <c r="C3578" s="13"/>
      <c r="D3578" s="10"/>
      <c r="E3578" s="66"/>
    </row>
    <row r="3579" spans="1:5" ht="14.4" x14ac:dyDescent="0.3">
      <c r="A3579" s="13"/>
      <c r="B3579" s="13"/>
      <c r="C3579" s="13"/>
      <c r="D3579" s="10"/>
      <c r="E3579" s="66"/>
    </row>
    <row r="3580" spans="1:5" ht="14.4" x14ac:dyDescent="0.3">
      <c r="A3580" s="13"/>
      <c r="B3580" s="13"/>
      <c r="C3580" s="13"/>
      <c r="D3580" s="10"/>
      <c r="E3580" s="66"/>
    </row>
    <row r="3581" spans="1:5" ht="14.4" x14ac:dyDescent="0.3">
      <c r="A3581" s="13"/>
      <c r="B3581" s="13"/>
      <c r="C3581" s="13"/>
      <c r="D3581" s="10"/>
      <c r="E3581" s="66"/>
    </row>
    <row r="3582" spans="1:5" ht="14.4" x14ac:dyDescent="0.3">
      <c r="A3582" s="13"/>
      <c r="B3582" s="13"/>
      <c r="C3582" s="13"/>
      <c r="D3582" s="10"/>
      <c r="E3582" s="66"/>
    </row>
    <row r="3583" spans="1:5" ht="14.4" x14ac:dyDescent="0.3">
      <c r="A3583" s="13"/>
      <c r="B3583" s="13"/>
      <c r="C3583" s="13"/>
      <c r="D3583" s="10"/>
      <c r="E3583" s="66"/>
    </row>
    <row r="3584" spans="1:5" ht="14.4" x14ac:dyDescent="0.3">
      <c r="A3584" s="13"/>
      <c r="B3584" s="13"/>
      <c r="C3584" s="13"/>
      <c r="D3584" s="10"/>
      <c r="E3584" s="66"/>
    </row>
    <row r="3585" spans="1:5" ht="14.4" x14ac:dyDescent="0.3">
      <c r="A3585" s="13"/>
      <c r="B3585" s="13"/>
      <c r="C3585" s="13"/>
      <c r="D3585" s="10"/>
      <c r="E3585" s="66"/>
    </row>
    <row r="3586" spans="1:5" ht="14.4" x14ac:dyDescent="0.3">
      <c r="A3586" s="13"/>
      <c r="B3586" s="13"/>
      <c r="C3586" s="13"/>
      <c r="D3586" s="10"/>
      <c r="E3586" s="66"/>
    </row>
    <row r="3587" spans="1:5" ht="14.4" x14ac:dyDescent="0.3">
      <c r="A3587" s="13"/>
      <c r="B3587" s="13"/>
      <c r="C3587" s="13"/>
      <c r="D3587" s="10"/>
      <c r="E3587" s="66"/>
    </row>
    <row r="3588" spans="1:5" ht="14.4" x14ac:dyDescent="0.3">
      <c r="A3588" s="13"/>
      <c r="B3588" s="13"/>
      <c r="C3588" s="13"/>
      <c r="D3588" s="10"/>
      <c r="E3588" s="66"/>
    </row>
    <row r="3589" spans="1:5" ht="14.4" x14ac:dyDescent="0.3">
      <c r="A3589" s="13"/>
      <c r="B3589" s="13"/>
      <c r="C3589" s="13"/>
      <c r="D3589" s="10"/>
      <c r="E3589" s="66"/>
    </row>
    <row r="3590" spans="1:5" ht="14.4" x14ac:dyDescent="0.3">
      <c r="A3590" s="13"/>
      <c r="B3590" s="13"/>
      <c r="C3590" s="13"/>
      <c r="D3590" s="10"/>
      <c r="E3590" s="66"/>
    </row>
    <row r="3591" spans="1:5" ht="14.4" x14ac:dyDescent="0.3">
      <c r="A3591" s="13"/>
      <c r="B3591" s="13"/>
      <c r="C3591" s="13"/>
      <c r="D3591" s="10"/>
      <c r="E3591" s="66"/>
    </row>
    <row r="3592" spans="1:5" ht="14.4" x14ac:dyDescent="0.3">
      <c r="A3592" s="13"/>
      <c r="B3592" s="13"/>
      <c r="C3592" s="13"/>
      <c r="D3592" s="10"/>
      <c r="E3592" s="66"/>
    </row>
    <row r="3593" spans="1:5" ht="14.4" x14ac:dyDescent="0.3">
      <c r="A3593" s="13"/>
      <c r="B3593" s="13"/>
      <c r="C3593" s="13"/>
      <c r="D3593" s="10"/>
      <c r="E3593" s="66"/>
    </row>
    <row r="3594" spans="1:5" ht="14.4" x14ac:dyDescent="0.3">
      <c r="A3594" s="13"/>
      <c r="B3594" s="13"/>
      <c r="C3594" s="13"/>
      <c r="D3594" s="10"/>
      <c r="E3594" s="66"/>
    </row>
    <row r="3595" spans="1:5" ht="14.4" x14ac:dyDescent="0.3">
      <c r="A3595" s="13"/>
      <c r="B3595" s="13"/>
      <c r="C3595" s="13"/>
      <c r="D3595" s="10"/>
      <c r="E3595" s="66"/>
    </row>
    <row r="3596" spans="1:5" ht="14.4" x14ac:dyDescent="0.3">
      <c r="A3596" s="13"/>
      <c r="B3596" s="13"/>
      <c r="C3596" s="13"/>
      <c r="D3596" s="10"/>
      <c r="E3596" s="66"/>
    </row>
    <row r="3597" spans="1:5" ht="14.4" x14ac:dyDescent="0.3">
      <c r="A3597" s="13"/>
      <c r="B3597" s="13"/>
      <c r="C3597" s="13"/>
      <c r="D3597" s="10"/>
      <c r="E3597" s="66"/>
    </row>
    <row r="3598" spans="1:5" ht="14.4" x14ac:dyDescent="0.3">
      <c r="A3598" s="13"/>
      <c r="B3598" s="13"/>
      <c r="C3598" s="13"/>
      <c r="D3598" s="10"/>
      <c r="E3598" s="66"/>
    </row>
    <row r="3599" spans="1:5" ht="14.4" x14ac:dyDescent="0.3">
      <c r="A3599" s="13"/>
      <c r="B3599" s="13"/>
      <c r="C3599" s="13"/>
      <c r="D3599" s="10"/>
      <c r="E3599" s="66"/>
    </row>
    <row r="3600" spans="1:5" ht="14.4" x14ac:dyDescent="0.3">
      <c r="A3600" s="13"/>
      <c r="B3600" s="13"/>
      <c r="C3600" s="13"/>
      <c r="D3600" s="10"/>
      <c r="E3600" s="66"/>
    </row>
    <row r="3601" spans="1:5" ht="14.4" x14ac:dyDescent="0.3">
      <c r="A3601" s="13"/>
      <c r="B3601" s="13"/>
      <c r="C3601" s="13"/>
      <c r="D3601" s="10"/>
      <c r="E3601" s="66"/>
    </row>
    <row r="3602" spans="1:5" ht="14.4" x14ac:dyDescent="0.3">
      <c r="A3602" s="13"/>
      <c r="B3602" s="13"/>
      <c r="C3602" s="13"/>
      <c r="D3602" s="10"/>
      <c r="E3602" s="66"/>
    </row>
    <row r="3603" spans="1:5" ht="14.4" x14ac:dyDescent="0.3">
      <c r="A3603" s="13"/>
      <c r="B3603" s="13"/>
      <c r="C3603" s="13"/>
      <c r="D3603" s="10"/>
      <c r="E3603" s="66"/>
    </row>
    <row r="3604" spans="1:5" ht="14.4" x14ac:dyDescent="0.3">
      <c r="A3604" s="13"/>
      <c r="B3604" s="13"/>
      <c r="C3604" s="13"/>
      <c r="D3604" s="10"/>
      <c r="E3604" s="66"/>
    </row>
    <row r="3605" spans="1:5" ht="14.4" x14ac:dyDescent="0.3">
      <c r="A3605" s="13"/>
      <c r="B3605" s="13"/>
      <c r="C3605" s="13"/>
      <c r="D3605" s="10"/>
      <c r="E3605" s="66"/>
    </row>
    <row r="3606" spans="1:5" ht="14.4" x14ac:dyDescent="0.3">
      <c r="A3606" s="13"/>
      <c r="B3606" s="13"/>
      <c r="C3606" s="13"/>
      <c r="D3606" s="10"/>
      <c r="E3606" s="66"/>
    </row>
    <row r="3607" spans="1:5" ht="14.4" x14ac:dyDescent="0.3">
      <c r="A3607" s="13"/>
      <c r="B3607" s="13"/>
      <c r="C3607" s="13"/>
      <c r="D3607" s="10"/>
      <c r="E3607" s="66"/>
    </row>
    <row r="3608" spans="1:5" ht="14.4" x14ac:dyDescent="0.3">
      <c r="A3608" s="13"/>
      <c r="B3608" s="13"/>
      <c r="C3608" s="13"/>
      <c r="D3608" s="10"/>
      <c r="E3608" s="66"/>
    </row>
    <row r="3609" spans="1:5" ht="14.4" x14ac:dyDescent="0.3">
      <c r="A3609" s="13"/>
      <c r="B3609" s="13"/>
      <c r="C3609" s="13"/>
      <c r="D3609" s="10"/>
      <c r="E3609" s="66"/>
    </row>
    <row r="3610" spans="1:5" ht="14.4" x14ac:dyDescent="0.3">
      <c r="A3610" s="13"/>
      <c r="B3610" s="13"/>
      <c r="C3610" s="13"/>
      <c r="D3610" s="10"/>
      <c r="E3610" s="66"/>
    </row>
    <row r="3611" spans="1:5" ht="14.4" x14ac:dyDescent="0.3">
      <c r="A3611" s="13"/>
      <c r="B3611" s="13"/>
      <c r="C3611" s="13"/>
      <c r="D3611" s="10"/>
      <c r="E3611" s="66"/>
    </row>
    <row r="3612" spans="1:5" ht="14.4" x14ac:dyDescent="0.3">
      <c r="A3612" s="13"/>
      <c r="B3612" s="13"/>
      <c r="C3612" s="13"/>
      <c r="D3612" s="10"/>
      <c r="E3612" s="66"/>
    </row>
    <row r="3613" spans="1:5" ht="14.4" x14ac:dyDescent="0.3">
      <c r="A3613" s="13"/>
      <c r="B3613" s="13"/>
      <c r="C3613" s="13"/>
      <c r="D3613" s="10"/>
      <c r="E3613" s="66"/>
    </row>
    <row r="3614" spans="1:5" ht="14.4" x14ac:dyDescent="0.3">
      <c r="A3614" s="13"/>
      <c r="B3614" s="13"/>
      <c r="C3614" s="13"/>
      <c r="D3614" s="10"/>
      <c r="E3614" s="66"/>
    </row>
    <row r="3615" spans="1:5" ht="14.4" x14ac:dyDescent="0.3">
      <c r="A3615" s="13"/>
      <c r="B3615" s="13"/>
      <c r="C3615" s="13"/>
      <c r="D3615" s="10"/>
      <c r="E3615" s="66"/>
    </row>
    <row r="3616" spans="1:5" ht="14.4" x14ac:dyDescent="0.3">
      <c r="A3616" s="13"/>
      <c r="B3616" s="13"/>
      <c r="C3616" s="13"/>
      <c r="D3616" s="10"/>
      <c r="E3616" s="66"/>
    </row>
    <row r="3617" spans="1:5" ht="14.4" x14ac:dyDescent="0.3">
      <c r="A3617" s="13"/>
      <c r="B3617" s="13"/>
      <c r="C3617" s="13"/>
      <c r="D3617" s="10"/>
      <c r="E3617" s="66"/>
    </row>
    <row r="3618" spans="1:5" ht="14.4" x14ac:dyDescent="0.3">
      <c r="A3618" s="13"/>
      <c r="B3618" s="13"/>
      <c r="C3618" s="13"/>
      <c r="D3618" s="10"/>
      <c r="E3618" s="66"/>
    </row>
    <row r="3619" spans="1:5" ht="14.4" x14ac:dyDescent="0.3">
      <c r="A3619" s="13"/>
      <c r="B3619" s="13"/>
      <c r="C3619" s="13"/>
      <c r="D3619" s="10"/>
      <c r="E3619" s="66"/>
    </row>
    <row r="3620" spans="1:5" ht="14.4" x14ac:dyDescent="0.3">
      <c r="A3620" s="13"/>
      <c r="B3620" s="13"/>
      <c r="C3620" s="13"/>
      <c r="D3620" s="10"/>
      <c r="E3620" s="66"/>
    </row>
    <row r="3621" spans="1:5" ht="14.4" x14ac:dyDescent="0.3">
      <c r="A3621" s="13"/>
      <c r="B3621" s="13"/>
      <c r="C3621" s="13"/>
      <c r="D3621" s="10"/>
      <c r="E3621" s="66"/>
    </row>
    <row r="3622" spans="1:5" ht="14.4" x14ac:dyDescent="0.3">
      <c r="A3622" s="13"/>
      <c r="B3622" s="13"/>
      <c r="C3622" s="13"/>
      <c r="D3622" s="10"/>
      <c r="E3622" s="66"/>
    </row>
    <row r="3623" spans="1:5" ht="14.4" x14ac:dyDescent="0.3">
      <c r="A3623" s="13"/>
      <c r="B3623" s="13"/>
      <c r="C3623" s="13"/>
      <c r="D3623" s="10"/>
      <c r="E3623" s="66"/>
    </row>
    <row r="3624" spans="1:5" ht="14.4" x14ac:dyDescent="0.3">
      <c r="A3624" s="13"/>
      <c r="B3624" s="13"/>
      <c r="C3624" s="13"/>
      <c r="D3624" s="10"/>
      <c r="E3624" s="66"/>
    </row>
    <row r="3625" spans="1:5" ht="14.4" x14ac:dyDescent="0.3">
      <c r="A3625" s="13"/>
      <c r="B3625" s="13"/>
      <c r="C3625" s="13"/>
      <c r="D3625" s="10"/>
      <c r="E3625" s="66"/>
    </row>
    <row r="3626" spans="1:5" ht="14.4" x14ac:dyDescent="0.3">
      <c r="A3626" s="13"/>
      <c r="B3626" s="13"/>
      <c r="C3626" s="13"/>
      <c r="D3626" s="10"/>
      <c r="E3626" s="66"/>
    </row>
    <row r="3627" spans="1:5" ht="14.4" x14ac:dyDescent="0.3">
      <c r="A3627" s="13"/>
      <c r="B3627" s="13"/>
      <c r="C3627" s="13"/>
      <c r="D3627" s="10"/>
      <c r="E3627" s="66"/>
    </row>
    <row r="3628" spans="1:5" ht="14.4" x14ac:dyDescent="0.3">
      <c r="A3628" s="13"/>
      <c r="B3628" s="13"/>
      <c r="C3628" s="13"/>
      <c r="D3628" s="10"/>
      <c r="E3628" s="66"/>
    </row>
    <row r="3629" spans="1:5" ht="14.4" x14ac:dyDescent="0.3">
      <c r="A3629" s="13"/>
      <c r="B3629" s="13"/>
      <c r="C3629" s="13"/>
      <c r="D3629" s="10"/>
      <c r="E3629" s="66"/>
    </row>
    <row r="3630" spans="1:5" ht="14.4" x14ac:dyDescent="0.3">
      <c r="A3630" s="13"/>
      <c r="B3630" s="13"/>
      <c r="C3630" s="13"/>
      <c r="D3630" s="10"/>
      <c r="E3630" s="66"/>
    </row>
    <row r="3631" spans="1:5" ht="14.4" x14ac:dyDescent="0.3">
      <c r="A3631" s="13"/>
      <c r="B3631" s="13"/>
      <c r="C3631" s="13"/>
      <c r="D3631" s="10"/>
      <c r="E3631" s="66"/>
    </row>
    <row r="3632" spans="1:5" ht="14.4" x14ac:dyDescent="0.3">
      <c r="A3632" s="13"/>
      <c r="B3632" s="13"/>
      <c r="C3632" s="13"/>
      <c r="D3632" s="10"/>
      <c r="E3632" s="66"/>
    </row>
    <row r="3633" spans="1:5" ht="14.4" x14ac:dyDescent="0.3">
      <c r="A3633" s="13"/>
      <c r="B3633" s="13"/>
      <c r="C3633" s="13"/>
      <c r="D3633" s="10"/>
      <c r="E3633" s="66"/>
    </row>
    <row r="3634" spans="1:5" ht="14.4" x14ac:dyDescent="0.3">
      <c r="A3634" s="13"/>
      <c r="B3634" s="13"/>
      <c r="C3634" s="13"/>
      <c r="D3634" s="10"/>
      <c r="E3634" s="66"/>
    </row>
    <row r="3635" spans="1:5" ht="14.4" x14ac:dyDescent="0.3">
      <c r="A3635" s="13"/>
      <c r="B3635" s="13"/>
      <c r="C3635" s="13"/>
      <c r="D3635" s="10"/>
      <c r="E3635" s="66"/>
    </row>
    <row r="3636" spans="1:5" ht="14.4" x14ac:dyDescent="0.3">
      <c r="A3636" s="13"/>
      <c r="B3636" s="13"/>
      <c r="C3636" s="13"/>
      <c r="D3636" s="10"/>
      <c r="E3636" s="66"/>
    </row>
    <row r="3637" spans="1:5" ht="14.4" x14ac:dyDescent="0.3">
      <c r="A3637" s="13"/>
      <c r="B3637" s="13"/>
      <c r="C3637" s="13"/>
      <c r="D3637" s="10"/>
      <c r="E3637" s="66"/>
    </row>
    <row r="3638" spans="1:5" ht="14.4" x14ac:dyDescent="0.3">
      <c r="A3638" s="13"/>
      <c r="B3638" s="13"/>
      <c r="C3638" s="13"/>
      <c r="D3638" s="10"/>
      <c r="E3638" s="66"/>
    </row>
    <row r="3639" spans="1:5" ht="14.4" x14ac:dyDescent="0.3">
      <c r="A3639" s="13"/>
      <c r="B3639" s="13"/>
      <c r="C3639" s="13"/>
      <c r="D3639" s="10"/>
      <c r="E3639" s="66"/>
    </row>
    <row r="3640" spans="1:5" ht="14.4" x14ac:dyDescent="0.3">
      <c r="A3640" s="13"/>
      <c r="B3640" s="13"/>
      <c r="C3640" s="13"/>
      <c r="D3640" s="10"/>
      <c r="E3640" s="66"/>
    </row>
    <row r="3641" spans="1:5" ht="14.4" x14ac:dyDescent="0.3">
      <c r="A3641" s="13"/>
      <c r="B3641" s="13"/>
      <c r="C3641" s="13"/>
      <c r="D3641" s="10"/>
      <c r="E3641" s="66"/>
    </row>
    <row r="3642" spans="1:5" ht="14.4" x14ac:dyDescent="0.3">
      <c r="A3642" s="13"/>
      <c r="B3642" s="13"/>
      <c r="C3642" s="13"/>
      <c r="D3642" s="10"/>
      <c r="E3642" s="66"/>
    </row>
    <row r="3643" spans="1:5" ht="14.4" x14ac:dyDescent="0.3">
      <c r="A3643" s="13"/>
      <c r="B3643" s="13"/>
      <c r="C3643" s="13"/>
      <c r="D3643" s="10"/>
      <c r="E3643" s="66"/>
    </row>
    <row r="3644" spans="1:5" ht="14.4" x14ac:dyDescent="0.3">
      <c r="A3644" s="13"/>
      <c r="B3644" s="13"/>
      <c r="C3644" s="13"/>
      <c r="D3644" s="10"/>
      <c r="E3644" s="66"/>
    </row>
    <row r="3645" spans="1:5" ht="14.4" x14ac:dyDescent="0.3">
      <c r="A3645" s="13"/>
      <c r="B3645" s="13"/>
      <c r="C3645" s="13"/>
      <c r="D3645" s="10"/>
      <c r="E3645" s="66"/>
    </row>
    <row r="3646" spans="1:5" ht="14.4" x14ac:dyDescent="0.3">
      <c r="A3646" s="13"/>
      <c r="B3646" s="13"/>
      <c r="C3646" s="13"/>
      <c r="D3646" s="10"/>
      <c r="E3646" s="66"/>
    </row>
    <row r="3647" spans="1:5" ht="14.4" x14ac:dyDescent="0.3">
      <c r="A3647" s="13"/>
      <c r="B3647" s="13"/>
      <c r="C3647" s="13"/>
      <c r="D3647" s="10"/>
      <c r="E3647" s="66"/>
    </row>
    <row r="3648" spans="1:5" ht="14.4" x14ac:dyDescent="0.3">
      <c r="A3648" s="13"/>
      <c r="B3648" s="13"/>
      <c r="C3648" s="13"/>
      <c r="D3648" s="10"/>
      <c r="E3648" s="66"/>
    </row>
    <row r="3649" spans="1:5" ht="14.4" x14ac:dyDescent="0.3">
      <c r="A3649" s="13"/>
      <c r="B3649" s="13"/>
      <c r="C3649" s="13"/>
      <c r="D3649" s="10"/>
      <c r="E3649" s="66"/>
    </row>
    <row r="3650" spans="1:5" ht="14.4" x14ac:dyDescent="0.3">
      <c r="A3650" s="13"/>
      <c r="B3650" s="13"/>
      <c r="C3650" s="13"/>
      <c r="D3650" s="10"/>
      <c r="E3650" s="66"/>
    </row>
    <row r="3651" spans="1:5" ht="14.4" x14ac:dyDescent="0.3">
      <c r="A3651" s="13"/>
      <c r="B3651" s="13"/>
      <c r="C3651" s="13"/>
      <c r="D3651" s="10"/>
      <c r="E3651" s="66"/>
    </row>
    <row r="3652" spans="1:5" ht="14.4" x14ac:dyDescent="0.3">
      <c r="A3652" s="13"/>
      <c r="B3652" s="13"/>
      <c r="C3652" s="13"/>
      <c r="D3652" s="10"/>
      <c r="E3652" s="66"/>
    </row>
    <row r="3653" spans="1:5" ht="14.4" x14ac:dyDescent="0.3">
      <c r="A3653" s="13"/>
      <c r="B3653" s="13"/>
      <c r="C3653" s="13"/>
      <c r="D3653" s="10"/>
      <c r="E3653" s="66"/>
    </row>
    <row r="3654" spans="1:5" ht="14.4" x14ac:dyDescent="0.3">
      <c r="A3654" s="13"/>
      <c r="B3654" s="13"/>
      <c r="C3654" s="13"/>
      <c r="D3654" s="10"/>
      <c r="E3654" s="66"/>
    </row>
    <row r="3655" spans="1:5" ht="14.4" x14ac:dyDescent="0.3">
      <c r="A3655" s="13"/>
      <c r="B3655" s="13"/>
      <c r="C3655" s="13"/>
      <c r="D3655" s="10"/>
      <c r="E3655" s="66"/>
    </row>
    <row r="3656" spans="1:5" ht="14.4" x14ac:dyDescent="0.3">
      <c r="A3656" s="13"/>
      <c r="B3656" s="13"/>
      <c r="C3656" s="13"/>
      <c r="D3656" s="10"/>
      <c r="E3656" s="66"/>
    </row>
    <row r="3657" spans="1:5" ht="14.4" x14ac:dyDescent="0.3">
      <c r="A3657" s="13"/>
      <c r="B3657" s="13"/>
      <c r="C3657" s="13"/>
      <c r="D3657" s="10"/>
      <c r="E3657" s="66"/>
    </row>
    <row r="3658" spans="1:5" ht="14.4" x14ac:dyDescent="0.3">
      <c r="A3658" s="13"/>
      <c r="B3658" s="13"/>
      <c r="C3658" s="13"/>
      <c r="D3658" s="10"/>
      <c r="E3658" s="66"/>
    </row>
    <row r="3659" spans="1:5" ht="14.4" x14ac:dyDescent="0.3">
      <c r="A3659" s="13"/>
      <c r="B3659" s="13"/>
      <c r="C3659" s="13"/>
      <c r="D3659" s="10"/>
      <c r="E3659" s="66"/>
    </row>
    <row r="3660" spans="1:5" ht="14.4" x14ac:dyDescent="0.3">
      <c r="A3660" s="13"/>
      <c r="B3660" s="13"/>
      <c r="C3660" s="13"/>
      <c r="D3660" s="10"/>
      <c r="E3660" s="66"/>
    </row>
    <row r="3661" spans="1:5" ht="14.4" x14ac:dyDescent="0.3">
      <c r="A3661" s="13"/>
      <c r="B3661" s="13"/>
      <c r="C3661" s="13"/>
      <c r="D3661" s="10"/>
      <c r="E3661" s="66"/>
    </row>
    <row r="3662" spans="1:5" ht="14.4" x14ac:dyDescent="0.3">
      <c r="A3662" s="13"/>
      <c r="B3662" s="13"/>
      <c r="C3662" s="13"/>
      <c r="D3662" s="10"/>
      <c r="E3662" s="66"/>
    </row>
    <row r="3663" spans="1:5" ht="14.4" x14ac:dyDescent="0.3">
      <c r="A3663" s="13"/>
      <c r="B3663" s="13"/>
      <c r="C3663" s="13"/>
      <c r="D3663" s="10"/>
      <c r="E3663" s="66"/>
    </row>
    <row r="3664" spans="1:5" ht="14.4" x14ac:dyDescent="0.3">
      <c r="A3664" s="13"/>
      <c r="B3664" s="13"/>
      <c r="C3664" s="13"/>
      <c r="D3664" s="10"/>
      <c r="E3664" s="66"/>
    </row>
    <row r="3665" spans="1:5" ht="14.4" x14ac:dyDescent="0.3">
      <c r="A3665" s="13"/>
      <c r="B3665" s="13"/>
      <c r="C3665" s="13"/>
      <c r="D3665" s="10"/>
      <c r="E3665" s="66"/>
    </row>
    <row r="3666" spans="1:5" ht="14.4" x14ac:dyDescent="0.3">
      <c r="A3666" s="13"/>
      <c r="B3666" s="13"/>
      <c r="C3666" s="13"/>
      <c r="D3666" s="10"/>
      <c r="E3666" s="66"/>
    </row>
    <row r="3667" spans="1:5" ht="14.4" x14ac:dyDescent="0.3">
      <c r="A3667" s="13"/>
      <c r="B3667" s="13"/>
      <c r="C3667" s="13"/>
      <c r="D3667" s="10"/>
      <c r="E3667" s="66"/>
    </row>
    <row r="3668" spans="1:5" ht="14.4" x14ac:dyDescent="0.3">
      <c r="A3668" s="13"/>
      <c r="B3668" s="13"/>
      <c r="C3668" s="13"/>
      <c r="D3668" s="10"/>
      <c r="E3668" s="66"/>
    </row>
    <row r="3669" spans="1:5" ht="14.4" x14ac:dyDescent="0.3">
      <c r="A3669" s="13"/>
      <c r="B3669" s="13"/>
      <c r="C3669" s="13"/>
      <c r="D3669" s="10"/>
      <c r="E3669" s="66"/>
    </row>
    <row r="3670" spans="1:5" ht="14.4" x14ac:dyDescent="0.3">
      <c r="A3670" s="13"/>
      <c r="B3670" s="13"/>
      <c r="C3670" s="13"/>
      <c r="D3670" s="10"/>
      <c r="E3670" s="66"/>
    </row>
    <row r="3671" spans="1:5" ht="14.4" x14ac:dyDescent="0.3">
      <c r="A3671" s="13"/>
      <c r="B3671" s="13"/>
      <c r="C3671" s="13"/>
      <c r="D3671" s="10"/>
      <c r="E3671" s="66"/>
    </row>
    <row r="3672" spans="1:5" ht="14.4" x14ac:dyDescent="0.3">
      <c r="A3672" s="13"/>
      <c r="B3672" s="13"/>
      <c r="C3672" s="13"/>
      <c r="D3672" s="10"/>
      <c r="E3672" s="66"/>
    </row>
    <row r="3673" spans="1:5" ht="14.4" x14ac:dyDescent="0.3">
      <c r="A3673" s="13"/>
      <c r="B3673" s="13"/>
      <c r="C3673" s="13"/>
      <c r="D3673" s="10"/>
      <c r="E3673" s="66"/>
    </row>
    <row r="3674" spans="1:5" ht="14.4" x14ac:dyDescent="0.3">
      <c r="A3674" s="13"/>
      <c r="B3674" s="13"/>
      <c r="C3674" s="13"/>
      <c r="D3674" s="10"/>
      <c r="E3674" s="66"/>
    </row>
    <row r="3675" spans="1:5" ht="14.4" x14ac:dyDescent="0.3">
      <c r="A3675" s="13"/>
      <c r="B3675" s="13"/>
      <c r="C3675" s="13"/>
      <c r="D3675" s="10"/>
      <c r="E3675" s="66"/>
    </row>
    <row r="3676" spans="1:5" ht="14.4" x14ac:dyDescent="0.3">
      <c r="A3676" s="13"/>
      <c r="B3676" s="13"/>
      <c r="C3676" s="13"/>
      <c r="D3676" s="10"/>
      <c r="E3676" s="66"/>
    </row>
    <row r="3677" spans="1:5" ht="14.4" x14ac:dyDescent="0.3">
      <c r="A3677" s="13"/>
      <c r="B3677" s="13"/>
      <c r="C3677" s="13"/>
      <c r="D3677" s="10"/>
      <c r="E3677" s="66"/>
    </row>
    <row r="3678" spans="1:5" ht="14.4" x14ac:dyDescent="0.3">
      <c r="A3678" s="13"/>
      <c r="B3678" s="13"/>
      <c r="C3678" s="13"/>
      <c r="D3678" s="10"/>
      <c r="E3678" s="66"/>
    </row>
    <row r="3679" spans="1:5" ht="14.4" x14ac:dyDescent="0.3">
      <c r="A3679" s="13"/>
      <c r="B3679" s="13"/>
      <c r="C3679" s="13"/>
      <c r="D3679" s="10"/>
      <c r="E3679" s="66"/>
    </row>
    <row r="3680" spans="1:5" ht="14.4" x14ac:dyDescent="0.3">
      <c r="A3680" s="13"/>
      <c r="B3680" s="13"/>
      <c r="C3680" s="13"/>
      <c r="D3680" s="10"/>
      <c r="E3680" s="66"/>
    </row>
    <row r="3681" spans="1:5" ht="14.4" x14ac:dyDescent="0.3">
      <c r="A3681" s="13"/>
      <c r="B3681" s="13"/>
      <c r="C3681" s="13"/>
      <c r="D3681" s="10"/>
      <c r="E3681" s="66"/>
    </row>
    <row r="3682" spans="1:5" ht="14.4" x14ac:dyDescent="0.3">
      <c r="A3682" s="13"/>
      <c r="B3682" s="13"/>
      <c r="C3682" s="13"/>
      <c r="D3682" s="10"/>
      <c r="E3682" s="66"/>
    </row>
    <row r="3683" spans="1:5" ht="14.4" x14ac:dyDescent="0.3">
      <c r="A3683" s="13"/>
      <c r="B3683" s="13"/>
      <c r="C3683" s="13"/>
      <c r="D3683" s="10"/>
      <c r="E3683" s="66"/>
    </row>
    <row r="3684" spans="1:5" ht="14.4" x14ac:dyDescent="0.3">
      <c r="A3684" s="13"/>
      <c r="B3684" s="13"/>
      <c r="C3684" s="13"/>
      <c r="D3684" s="10"/>
      <c r="E3684" s="66"/>
    </row>
    <row r="3685" spans="1:5" ht="14.4" x14ac:dyDescent="0.3">
      <c r="A3685" s="13"/>
      <c r="B3685" s="13"/>
      <c r="C3685" s="13"/>
      <c r="D3685" s="10"/>
      <c r="E3685" s="66"/>
    </row>
    <row r="3686" spans="1:5" ht="14.4" x14ac:dyDescent="0.3">
      <c r="A3686" s="13"/>
      <c r="B3686" s="13"/>
      <c r="C3686" s="13"/>
      <c r="D3686" s="10"/>
      <c r="E3686" s="66"/>
    </row>
    <row r="3687" spans="1:5" ht="14.4" x14ac:dyDescent="0.3">
      <c r="A3687" s="13"/>
      <c r="B3687" s="13"/>
      <c r="C3687" s="13"/>
      <c r="D3687" s="10"/>
      <c r="E3687" s="66"/>
    </row>
    <row r="3688" spans="1:5" ht="14.4" x14ac:dyDescent="0.3">
      <c r="A3688" s="13"/>
      <c r="B3688" s="13"/>
      <c r="C3688" s="13"/>
      <c r="D3688" s="10"/>
      <c r="E3688" s="66"/>
    </row>
    <row r="3689" spans="1:5" ht="14.4" x14ac:dyDescent="0.3">
      <c r="A3689" s="13"/>
      <c r="B3689" s="13"/>
      <c r="C3689" s="13"/>
      <c r="D3689" s="10"/>
      <c r="E3689" s="66"/>
    </row>
    <row r="3690" spans="1:5" ht="14.4" x14ac:dyDescent="0.3">
      <c r="A3690" s="13"/>
      <c r="B3690" s="13"/>
      <c r="C3690" s="13"/>
      <c r="D3690" s="10"/>
      <c r="E3690" s="66"/>
    </row>
    <row r="3691" spans="1:5" ht="14.4" x14ac:dyDescent="0.3">
      <c r="A3691" s="13"/>
      <c r="B3691" s="13"/>
      <c r="C3691" s="13"/>
      <c r="D3691" s="10"/>
      <c r="E3691" s="66"/>
    </row>
    <row r="3692" spans="1:5" ht="14.4" x14ac:dyDescent="0.3">
      <c r="A3692" s="13"/>
      <c r="B3692" s="13"/>
      <c r="C3692" s="13"/>
      <c r="D3692" s="10"/>
      <c r="E3692" s="66"/>
    </row>
    <row r="3693" spans="1:5" ht="14.4" x14ac:dyDescent="0.3">
      <c r="A3693" s="13"/>
      <c r="B3693" s="13"/>
      <c r="C3693" s="13"/>
      <c r="D3693" s="10"/>
      <c r="E3693" s="66"/>
    </row>
    <row r="3694" spans="1:5" ht="14.4" x14ac:dyDescent="0.3">
      <c r="A3694" s="13"/>
      <c r="B3694" s="13"/>
      <c r="C3694" s="13"/>
      <c r="D3694" s="10"/>
      <c r="E3694" s="66"/>
    </row>
    <row r="3695" spans="1:5" ht="14.4" x14ac:dyDescent="0.3">
      <c r="A3695" s="13"/>
      <c r="B3695" s="13"/>
      <c r="C3695" s="13"/>
      <c r="D3695" s="10"/>
      <c r="E3695" s="66"/>
    </row>
    <row r="3696" spans="1:5" ht="14.4" x14ac:dyDescent="0.3">
      <c r="A3696" s="13"/>
      <c r="B3696" s="13"/>
      <c r="C3696" s="13"/>
      <c r="D3696" s="10"/>
      <c r="E3696" s="66"/>
    </row>
    <row r="3697" spans="1:5" ht="14.4" x14ac:dyDescent="0.3">
      <c r="A3697" s="13"/>
      <c r="B3697" s="13"/>
      <c r="C3697" s="13"/>
      <c r="D3697" s="10"/>
      <c r="E3697" s="66"/>
    </row>
    <row r="3698" spans="1:5" ht="14.4" x14ac:dyDescent="0.3">
      <c r="A3698" s="13"/>
      <c r="B3698" s="13"/>
      <c r="C3698" s="13"/>
      <c r="D3698" s="10"/>
      <c r="E3698" s="66"/>
    </row>
    <row r="3699" spans="1:5" ht="14.4" x14ac:dyDescent="0.3">
      <c r="A3699" s="13"/>
      <c r="B3699" s="13"/>
      <c r="C3699" s="13"/>
      <c r="D3699" s="10"/>
      <c r="E3699" s="66"/>
    </row>
    <row r="3700" spans="1:5" ht="14.4" x14ac:dyDescent="0.3">
      <c r="A3700" s="13"/>
      <c r="B3700" s="13"/>
      <c r="C3700" s="13"/>
      <c r="D3700" s="10"/>
      <c r="E3700" s="66"/>
    </row>
    <row r="3701" spans="1:5" ht="14.4" x14ac:dyDescent="0.3">
      <c r="A3701" s="13"/>
      <c r="B3701" s="13"/>
      <c r="C3701" s="13"/>
      <c r="D3701" s="10"/>
      <c r="E3701" s="66"/>
    </row>
    <row r="3702" spans="1:5" ht="14.4" x14ac:dyDescent="0.3">
      <c r="A3702" s="13"/>
      <c r="B3702" s="13"/>
      <c r="C3702" s="13"/>
      <c r="D3702" s="10"/>
      <c r="E3702" s="66"/>
    </row>
    <row r="3703" spans="1:5" ht="14.4" x14ac:dyDescent="0.3">
      <c r="A3703" s="13"/>
      <c r="B3703" s="13"/>
      <c r="C3703" s="13"/>
      <c r="D3703" s="10"/>
      <c r="E3703" s="66"/>
    </row>
    <row r="3704" spans="1:5" ht="14.4" x14ac:dyDescent="0.3">
      <c r="A3704" s="13"/>
      <c r="B3704" s="13"/>
      <c r="C3704" s="13"/>
      <c r="D3704" s="10"/>
      <c r="E3704" s="66"/>
    </row>
    <row r="3705" spans="1:5" ht="14.4" x14ac:dyDescent="0.3">
      <c r="A3705" s="13"/>
      <c r="B3705" s="13"/>
      <c r="C3705" s="13"/>
      <c r="D3705" s="10"/>
      <c r="E3705" s="66"/>
    </row>
    <row r="3706" spans="1:5" ht="14.4" x14ac:dyDescent="0.3">
      <c r="A3706" s="13"/>
      <c r="B3706" s="13"/>
      <c r="C3706" s="13"/>
      <c r="D3706" s="10"/>
      <c r="E3706" s="66"/>
    </row>
    <row r="3707" spans="1:5" ht="14.4" x14ac:dyDescent="0.3">
      <c r="A3707" s="13"/>
      <c r="B3707" s="13"/>
      <c r="C3707" s="13"/>
      <c r="D3707" s="10"/>
      <c r="E3707" s="66"/>
    </row>
    <row r="3708" spans="1:5" ht="14.4" x14ac:dyDescent="0.3">
      <c r="A3708" s="13"/>
      <c r="B3708" s="13"/>
      <c r="C3708" s="13"/>
      <c r="D3708" s="10"/>
      <c r="E3708" s="66"/>
    </row>
    <row r="3709" spans="1:5" ht="14.4" x14ac:dyDescent="0.3">
      <c r="A3709" s="13"/>
      <c r="B3709" s="13"/>
      <c r="C3709" s="13"/>
      <c r="D3709" s="10"/>
      <c r="E3709" s="66"/>
    </row>
    <row r="3710" spans="1:5" ht="14.4" x14ac:dyDescent="0.3">
      <c r="A3710" s="13"/>
      <c r="B3710" s="13"/>
      <c r="C3710" s="13"/>
      <c r="D3710" s="10"/>
      <c r="E3710" s="66"/>
    </row>
    <row r="3711" spans="1:5" ht="14.4" x14ac:dyDescent="0.3">
      <c r="A3711" s="13"/>
      <c r="B3711" s="13"/>
      <c r="C3711" s="13"/>
      <c r="D3711" s="10"/>
      <c r="E3711" s="66"/>
    </row>
    <row r="3712" spans="1:5" ht="14.4" x14ac:dyDescent="0.3">
      <c r="A3712" s="13"/>
      <c r="B3712" s="13"/>
      <c r="C3712" s="13"/>
      <c r="D3712" s="10"/>
      <c r="E3712" s="66"/>
    </row>
    <row r="3713" spans="1:5" ht="14.4" x14ac:dyDescent="0.3">
      <c r="A3713" s="13"/>
      <c r="B3713" s="13"/>
      <c r="C3713" s="13"/>
      <c r="D3713" s="10"/>
      <c r="E3713" s="66"/>
    </row>
    <row r="3714" spans="1:5" ht="14.4" x14ac:dyDescent="0.3">
      <c r="A3714" s="13"/>
      <c r="B3714" s="13"/>
      <c r="C3714" s="13"/>
      <c r="D3714" s="10"/>
      <c r="E3714" s="66"/>
    </row>
    <row r="3715" spans="1:5" ht="14.4" x14ac:dyDescent="0.3">
      <c r="A3715" s="13"/>
      <c r="B3715" s="13"/>
      <c r="C3715" s="13"/>
      <c r="D3715" s="10"/>
      <c r="E3715" s="66"/>
    </row>
    <row r="3716" spans="1:5" ht="14.4" x14ac:dyDescent="0.3">
      <c r="A3716" s="13"/>
      <c r="B3716" s="13"/>
      <c r="C3716" s="13"/>
      <c r="D3716" s="10"/>
      <c r="E3716" s="66"/>
    </row>
    <row r="3717" spans="1:5" ht="14.4" x14ac:dyDescent="0.3">
      <c r="A3717" s="13"/>
      <c r="B3717" s="13"/>
      <c r="C3717" s="13"/>
      <c r="D3717" s="10"/>
      <c r="E3717" s="66"/>
    </row>
    <row r="3718" spans="1:5" ht="14.4" x14ac:dyDescent="0.3">
      <c r="A3718" s="13"/>
      <c r="B3718" s="13"/>
      <c r="C3718" s="13"/>
      <c r="D3718" s="10"/>
      <c r="E3718" s="66"/>
    </row>
    <row r="3719" spans="1:5" ht="14.4" x14ac:dyDescent="0.3">
      <c r="A3719" s="13"/>
      <c r="B3719" s="13"/>
      <c r="C3719" s="13"/>
      <c r="D3719" s="10"/>
      <c r="E3719" s="66"/>
    </row>
    <row r="3720" spans="1:5" ht="14.4" x14ac:dyDescent="0.3">
      <c r="A3720" s="13"/>
      <c r="B3720" s="13"/>
      <c r="C3720" s="13"/>
      <c r="D3720" s="10"/>
      <c r="E3720" s="66"/>
    </row>
    <row r="3721" spans="1:5" ht="14.4" x14ac:dyDescent="0.3">
      <c r="A3721" s="13"/>
      <c r="B3721" s="13"/>
      <c r="C3721" s="13"/>
      <c r="D3721" s="10"/>
      <c r="E3721" s="66"/>
    </row>
    <row r="3722" spans="1:5" ht="14.4" x14ac:dyDescent="0.3">
      <c r="A3722" s="13"/>
      <c r="B3722" s="13"/>
      <c r="C3722" s="13"/>
      <c r="D3722" s="10"/>
      <c r="E3722" s="66"/>
    </row>
    <row r="3723" spans="1:5" ht="14.4" x14ac:dyDescent="0.3">
      <c r="A3723" s="13"/>
      <c r="B3723" s="13"/>
      <c r="C3723" s="13"/>
      <c r="D3723" s="10"/>
      <c r="E3723" s="66"/>
    </row>
    <row r="3724" spans="1:5" ht="14.4" x14ac:dyDescent="0.3">
      <c r="A3724" s="13"/>
      <c r="B3724" s="13"/>
      <c r="C3724" s="13"/>
      <c r="D3724" s="10"/>
      <c r="E3724" s="66"/>
    </row>
    <row r="3725" spans="1:5" ht="14.4" x14ac:dyDescent="0.3">
      <c r="A3725" s="13"/>
      <c r="B3725" s="13"/>
      <c r="C3725" s="13"/>
      <c r="D3725" s="10"/>
      <c r="E3725" s="66"/>
    </row>
    <row r="3726" spans="1:5" ht="14.4" x14ac:dyDescent="0.3">
      <c r="A3726" s="13"/>
      <c r="B3726" s="13"/>
      <c r="C3726" s="13"/>
      <c r="D3726" s="10"/>
      <c r="E3726" s="66"/>
    </row>
    <row r="3727" spans="1:5" ht="14.4" x14ac:dyDescent="0.3">
      <c r="A3727" s="13"/>
      <c r="B3727" s="13"/>
      <c r="C3727" s="13"/>
      <c r="D3727" s="10"/>
      <c r="E3727" s="66"/>
    </row>
    <row r="3728" spans="1:5" ht="14.4" x14ac:dyDescent="0.3">
      <c r="A3728" s="13"/>
      <c r="B3728" s="13"/>
      <c r="C3728" s="13"/>
      <c r="D3728" s="10"/>
      <c r="E3728" s="66"/>
    </row>
    <row r="3729" spans="1:5" ht="14.4" x14ac:dyDescent="0.3">
      <c r="A3729" s="13"/>
      <c r="B3729" s="13"/>
      <c r="C3729" s="13"/>
      <c r="D3729" s="10"/>
      <c r="E3729" s="66"/>
    </row>
    <row r="3730" spans="1:5" ht="14.4" x14ac:dyDescent="0.3">
      <c r="A3730" s="13"/>
      <c r="B3730" s="13"/>
      <c r="C3730" s="13"/>
      <c r="D3730" s="10"/>
      <c r="E3730" s="66"/>
    </row>
    <row r="3731" spans="1:5" ht="14.4" x14ac:dyDescent="0.3">
      <c r="A3731" s="13"/>
      <c r="B3731" s="13"/>
      <c r="C3731" s="13"/>
      <c r="D3731" s="10"/>
      <c r="E3731" s="66"/>
    </row>
    <row r="3732" spans="1:5" ht="14.4" x14ac:dyDescent="0.3">
      <c r="A3732" s="13"/>
      <c r="B3732" s="13"/>
      <c r="C3732" s="13"/>
      <c r="D3732" s="10"/>
      <c r="E3732" s="66"/>
    </row>
    <row r="3733" spans="1:5" ht="14.4" x14ac:dyDescent="0.3">
      <c r="A3733" s="13"/>
      <c r="B3733" s="13"/>
      <c r="C3733" s="13"/>
      <c r="D3733" s="10"/>
      <c r="E3733" s="66"/>
    </row>
    <row r="3734" spans="1:5" ht="14.4" x14ac:dyDescent="0.3">
      <c r="A3734" s="13"/>
      <c r="B3734" s="13"/>
      <c r="C3734" s="13"/>
      <c r="D3734" s="10"/>
      <c r="E3734" s="66"/>
    </row>
    <row r="3735" spans="1:5" ht="14.4" x14ac:dyDescent="0.3">
      <c r="A3735" s="13"/>
      <c r="B3735" s="13"/>
      <c r="C3735" s="13"/>
      <c r="D3735" s="10"/>
      <c r="E3735" s="66"/>
    </row>
    <row r="3736" spans="1:5" ht="14.4" x14ac:dyDescent="0.3">
      <c r="A3736" s="13"/>
      <c r="B3736" s="13"/>
      <c r="C3736" s="13"/>
      <c r="D3736" s="10"/>
      <c r="E3736" s="66"/>
    </row>
    <row r="3737" spans="1:5" ht="14.4" x14ac:dyDescent="0.3">
      <c r="A3737" s="13"/>
      <c r="B3737" s="13"/>
      <c r="C3737" s="13"/>
      <c r="D3737" s="10"/>
      <c r="E3737" s="66"/>
    </row>
    <row r="3738" spans="1:5" ht="14.4" x14ac:dyDescent="0.3">
      <c r="A3738" s="13"/>
      <c r="B3738" s="13"/>
      <c r="C3738" s="13"/>
      <c r="D3738" s="10"/>
      <c r="E3738" s="66"/>
    </row>
    <row r="3739" spans="1:5" ht="14.4" x14ac:dyDescent="0.3">
      <c r="A3739" s="13"/>
      <c r="B3739" s="13"/>
      <c r="C3739" s="13"/>
      <c r="D3739" s="10"/>
      <c r="E3739" s="66"/>
    </row>
    <row r="3740" spans="1:5" ht="14.4" x14ac:dyDescent="0.3">
      <c r="A3740" s="13"/>
      <c r="B3740" s="13"/>
      <c r="C3740" s="13"/>
      <c r="D3740" s="10"/>
      <c r="E3740" s="66"/>
    </row>
    <row r="3741" spans="1:5" ht="14.4" x14ac:dyDescent="0.3">
      <c r="A3741" s="13"/>
      <c r="B3741" s="13"/>
      <c r="C3741" s="13"/>
      <c r="D3741" s="10"/>
      <c r="E3741" s="66"/>
    </row>
    <row r="3742" spans="1:5" ht="14.4" x14ac:dyDescent="0.3">
      <c r="A3742" s="13"/>
      <c r="B3742" s="13"/>
      <c r="C3742" s="13"/>
      <c r="D3742" s="10"/>
      <c r="E3742" s="66"/>
    </row>
    <row r="3743" spans="1:5" ht="14.4" x14ac:dyDescent="0.3">
      <c r="A3743" s="13"/>
      <c r="B3743" s="13"/>
      <c r="C3743" s="13"/>
      <c r="D3743" s="10"/>
      <c r="E3743" s="66"/>
    </row>
    <row r="3744" spans="1:5" ht="14.4" x14ac:dyDescent="0.3">
      <c r="A3744" s="13"/>
      <c r="B3744" s="13"/>
      <c r="C3744" s="13"/>
      <c r="D3744" s="10"/>
      <c r="E3744" s="66"/>
    </row>
    <row r="3745" spans="1:5" ht="14.4" x14ac:dyDescent="0.3">
      <c r="A3745" s="13"/>
      <c r="B3745" s="13"/>
      <c r="C3745" s="13"/>
      <c r="D3745" s="10"/>
      <c r="E3745" s="66"/>
    </row>
    <row r="3746" spans="1:5" ht="14.4" x14ac:dyDescent="0.3">
      <c r="A3746" s="13"/>
      <c r="B3746" s="13"/>
      <c r="C3746" s="13"/>
      <c r="D3746" s="10"/>
      <c r="E3746" s="66"/>
    </row>
    <row r="3747" spans="1:5" ht="14.4" x14ac:dyDescent="0.3">
      <c r="A3747" s="13"/>
      <c r="B3747" s="13"/>
      <c r="C3747" s="13"/>
      <c r="D3747" s="10"/>
      <c r="E3747" s="66"/>
    </row>
    <row r="3748" spans="1:5" ht="14.4" x14ac:dyDescent="0.3">
      <c r="A3748" s="13"/>
      <c r="B3748" s="13"/>
      <c r="C3748" s="13"/>
      <c r="D3748" s="10"/>
      <c r="E3748" s="66"/>
    </row>
    <row r="3749" spans="1:5" ht="14.4" x14ac:dyDescent="0.3">
      <c r="A3749" s="13"/>
      <c r="B3749" s="13"/>
      <c r="C3749" s="13"/>
      <c r="D3749" s="10"/>
      <c r="E3749" s="66"/>
    </row>
    <row r="3750" spans="1:5" ht="14.4" x14ac:dyDescent="0.3">
      <c r="A3750" s="13"/>
      <c r="B3750" s="13"/>
      <c r="C3750" s="13"/>
      <c r="D3750" s="10"/>
      <c r="E3750" s="66"/>
    </row>
    <row r="3751" spans="1:5" ht="14.4" x14ac:dyDescent="0.3">
      <c r="A3751" s="13"/>
      <c r="B3751" s="13"/>
      <c r="C3751" s="13"/>
      <c r="D3751" s="10"/>
      <c r="E3751" s="66"/>
    </row>
    <row r="3752" spans="1:5" ht="14.4" x14ac:dyDescent="0.3">
      <c r="A3752" s="13"/>
      <c r="B3752" s="13"/>
      <c r="C3752" s="13"/>
      <c r="D3752" s="10"/>
      <c r="E3752" s="66"/>
    </row>
    <row r="3753" spans="1:5" ht="14.4" x14ac:dyDescent="0.3">
      <c r="A3753" s="13"/>
      <c r="B3753" s="13"/>
      <c r="C3753" s="13"/>
      <c r="D3753" s="10"/>
      <c r="E3753" s="66"/>
    </row>
    <row r="3754" spans="1:5" ht="14.4" x14ac:dyDescent="0.3">
      <c r="A3754" s="13"/>
      <c r="B3754" s="13"/>
      <c r="C3754" s="13"/>
      <c r="D3754" s="10"/>
      <c r="E3754" s="66"/>
    </row>
    <row r="3755" spans="1:5" ht="14.4" x14ac:dyDescent="0.3">
      <c r="A3755" s="13"/>
      <c r="B3755" s="13"/>
      <c r="C3755" s="13"/>
      <c r="D3755" s="10"/>
      <c r="E3755" s="66"/>
    </row>
    <row r="3756" spans="1:5" ht="14.4" x14ac:dyDescent="0.3">
      <c r="A3756" s="13"/>
      <c r="B3756" s="13"/>
      <c r="C3756" s="13"/>
      <c r="D3756" s="10"/>
      <c r="E3756" s="66"/>
    </row>
    <row r="3757" spans="1:5" ht="14.4" x14ac:dyDescent="0.3">
      <c r="A3757" s="13"/>
      <c r="B3757" s="13"/>
      <c r="C3757" s="13"/>
      <c r="D3757" s="10"/>
      <c r="E3757" s="66"/>
    </row>
    <row r="3758" spans="1:5" ht="14.4" x14ac:dyDescent="0.3">
      <c r="A3758" s="13"/>
      <c r="B3758" s="13"/>
      <c r="C3758" s="13"/>
      <c r="D3758" s="10"/>
      <c r="E3758" s="66"/>
    </row>
    <row r="3759" spans="1:5" ht="14.4" x14ac:dyDescent="0.3">
      <c r="A3759" s="13"/>
      <c r="B3759" s="13"/>
      <c r="C3759" s="13"/>
      <c r="D3759" s="10"/>
      <c r="E3759" s="66"/>
    </row>
    <row r="3760" spans="1:5" ht="14.4" x14ac:dyDescent="0.3">
      <c r="A3760" s="13"/>
      <c r="B3760" s="13"/>
      <c r="C3760" s="13"/>
      <c r="D3760" s="10"/>
      <c r="E3760" s="66"/>
    </row>
    <row r="3761" spans="1:5" ht="14.4" x14ac:dyDescent="0.3">
      <c r="A3761" s="13"/>
      <c r="B3761" s="13"/>
      <c r="C3761" s="13"/>
      <c r="D3761" s="10"/>
      <c r="E3761" s="66"/>
    </row>
    <row r="3762" spans="1:5" ht="14.4" x14ac:dyDescent="0.3">
      <c r="A3762" s="13"/>
      <c r="B3762" s="13"/>
      <c r="C3762" s="13"/>
      <c r="D3762" s="10"/>
      <c r="E3762" s="66"/>
    </row>
    <row r="3763" spans="1:5" ht="14.4" x14ac:dyDescent="0.3">
      <c r="A3763" s="13"/>
      <c r="B3763" s="13"/>
      <c r="C3763" s="13"/>
      <c r="D3763" s="10"/>
      <c r="E3763" s="66"/>
    </row>
    <row r="3764" spans="1:5" ht="14.4" x14ac:dyDescent="0.3">
      <c r="A3764" s="13"/>
      <c r="B3764" s="13"/>
      <c r="C3764" s="13"/>
      <c r="D3764" s="10"/>
      <c r="E3764" s="66"/>
    </row>
    <row r="3765" spans="1:5" ht="14.4" x14ac:dyDescent="0.3">
      <c r="A3765" s="13"/>
      <c r="B3765" s="13"/>
      <c r="C3765" s="13"/>
      <c r="D3765" s="10"/>
      <c r="E3765" s="66"/>
    </row>
    <row r="3766" spans="1:5" ht="14.4" x14ac:dyDescent="0.3">
      <c r="A3766" s="13"/>
      <c r="B3766" s="13"/>
      <c r="C3766" s="13"/>
      <c r="D3766" s="10"/>
      <c r="E3766" s="66"/>
    </row>
    <row r="3767" spans="1:5" ht="14.4" x14ac:dyDescent="0.3">
      <c r="A3767" s="13"/>
      <c r="B3767" s="13"/>
      <c r="C3767" s="13"/>
      <c r="D3767" s="10"/>
      <c r="E3767" s="66"/>
    </row>
    <row r="3768" spans="1:5" ht="14.4" x14ac:dyDescent="0.3">
      <c r="A3768" s="13"/>
      <c r="B3768" s="13"/>
      <c r="C3768" s="13"/>
      <c r="D3768" s="10"/>
      <c r="E3768" s="66"/>
    </row>
    <row r="3769" spans="1:5" ht="14.4" x14ac:dyDescent="0.3">
      <c r="A3769" s="13"/>
      <c r="B3769" s="13"/>
      <c r="C3769" s="13"/>
      <c r="D3769" s="10"/>
      <c r="E3769" s="66"/>
    </row>
    <row r="3770" spans="1:5" ht="14.4" x14ac:dyDescent="0.3">
      <c r="A3770" s="13"/>
      <c r="B3770" s="13"/>
      <c r="C3770" s="13"/>
      <c r="D3770" s="10"/>
      <c r="E3770" s="66"/>
    </row>
    <row r="3771" spans="1:5" ht="14.4" x14ac:dyDescent="0.3">
      <c r="A3771" s="13"/>
      <c r="B3771" s="13"/>
      <c r="C3771" s="13"/>
      <c r="D3771" s="10"/>
      <c r="E3771" s="66"/>
    </row>
    <row r="3772" spans="1:5" ht="14.4" x14ac:dyDescent="0.3">
      <c r="A3772" s="13"/>
      <c r="B3772" s="13"/>
      <c r="C3772" s="13"/>
      <c r="D3772" s="10"/>
      <c r="E3772" s="66"/>
    </row>
    <row r="3773" spans="1:5" ht="14.4" x14ac:dyDescent="0.3">
      <c r="A3773" s="13"/>
      <c r="B3773" s="13"/>
      <c r="C3773" s="13"/>
      <c r="D3773" s="10"/>
      <c r="E3773" s="66"/>
    </row>
    <row r="3774" spans="1:5" ht="14.4" x14ac:dyDescent="0.3">
      <c r="A3774" s="13"/>
      <c r="B3774" s="13"/>
      <c r="C3774" s="13"/>
      <c r="D3774" s="10"/>
      <c r="E3774" s="66"/>
    </row>
    <row r="3775" spans="1:5" ht="14.4" x14ac:dyDescent="0.3">
      <c r="A3775" s="13"/>
      <c r="B3775" s="13"/>
      <c r="C3775" s="13"/>
      <c r="D3775" s="10"/>
      <c r="E3775" s="66"/>
    </row>
    <row r="3776" spans="1:5" ht="14.4" x14ac:dyDescent="0.3">
      <c r="A3776" s="13"/>
      <c r="B3776" s="13"/>
      <c r="C3776" s="13"/>
      <c r="D3776" s="10"/>
      <c r="E3776" s="66"/>
    </row>
    <row r="3777" spans="1:5" ht="14.4" x14ac:dyDescent="0.3">
      <c r="A3777" s="13"/>
      <c r="B3777" s="13"/>
      <c r="C3777" s="13"/>
      <c r="D3777" s="10"/>
      <c r="E3777" s="66"/>
    </row>
    <row r="3778" spans="1:5" ht="14.4" x14ac:dyDescent="0.3">
      <c r="A3778" s="13"/>
      <c r="B3778" s="13"/>
      <c r="C3778" s="13"/>
      <c r="D3778" s="10"/>
      <c r="E3778" s="66"/>
    </row>
    <row r="3779" spans="1:5" ht="14.4" x14ac:dyDescent="0.3">
      <c r="A3779" s="13"/>
      <c r="B3779" s="13"/>
      <c r="C3779" s="13"/>
      <c r="D3779" s="10"/>
      <c r="E3779" s="66"/>
    </row>
    <row r="3780" spans="1:5" ht="14.4" x14ac:dyDescent="0.3">
      <c r="A3780" s="13"/>
      <c r="B3780" s="13"/>
      <c r="C3780" s="13"/>
      <c r="D3780" s="10"/>
      <c r="E3780" s="66"/>
    </row>
    <row r="3781" spans="1:5" ht="14.4" x14ac:dyDescent="0.3">
      <c r="A3781" s="13"/>
      <c r="B3781" s="13"/>
      <c r="C3781" s="13"/>
      <c r="D3781" s="10"/>
      <c r="E3781" s="66"/>
    </row>
    <row r="3782" spans="1:5" ht="14.4" x14ac:dyDescent="0.3">
      <c r="A3782" s="13"/>
      <c r="B3782" s="13"/>
      <c r="C3782" s="13"/>
      <c r="D3782" s="10"/>
      <c r="E3782" s="66"/>
    </row>
    <row r="3783" spans="1:5" ht="14.4" x14ac:dyDescent="0.3">
      <c r="A3783" s="13"/>
      <c r="B3783" s="13"/>
      <c r="C3783" s="13"/>
      <c r="D3783" s="10"/>
      <c r="E3783" s="66"/>
    </row>
    <row r="3784" spans="1:5" ht="14.4" x14ac:dyDescent="0.3">
      <c r="A3784" s="13"/>
      <c r="B3784" s="13"/>
      <c r="C3784" s="13"/>
      <c r="D3784" s="10"/>
      <c r="E3784" s="66"/>
    </row>
    <row r="3785" spans="1:5" ht="14.4" x14ac:dyDescent="0.3">
      <c r="A3785" s="13"/>
      <c r="B3785" s="13"/>
      <c r="C3785" s="13"/>
      <c r="D3785" s="10"/>
      <c r="E3785" s="66"/>
    </row>
    <row r="3786" spans="1:5" ht="14.4" x14ac:dyDescent="0.3">
      <c r="A3786" s="13"/>
      <c r="B3786" s="13"/>
      <c r="C3786" s="13"/>
      <c r="D3786" s="10"/>
      <c r="E3786" s="66"/>
    </row>
    <row r="3787" spans="1:5" ht="14.4" x14ac:dyDescent="0.3">
      <c r="A3787" s="13"/>
      <c r="B3787" s="13"/>
      <c r="C3787" s="13"/>
      <c r="D3787" s="10"/>
      <c r="E3787" s="66"/>
    </row>
    <row r="3788" spans="1:5" ht="14.4" x14ac:dyDescent="0.3">
      <c r="A3788" s="13"/>
      <c r="B3788" s="13"/>
      <c r="C3788" s="13"/>
      <c r="D3788" s="10"/>
      <c r="E3788" s="66"/>
    </row>
    <row r="3789" spans="1:5" ht="14.4" x14ac:dyDescent="0.3">
      <c r="A3789" s="13"/>
      <c r="B3789" s="13"/>
      <c r="C3789" s="13"/>
      <c r="D3789" s="10"/>
      <c r="E3789" s="66"/>
    </row>
    <row r="3790" spans="1:5" ht="14.4" x14ac:dyDescent="0.3">
      <c r="A3790" s="13"/>
      <c r="B3790" s="13"/>
      <c r="C3790" s="13"/>
      <c r="D3790" s="10"/>
      <c r="E3790" s="66"/>
    </row>
    <row r="3791" spans="1:5" ht="14.4" x14ac:dyDescent="0.3">
      <c r="A3791" s="13"/>
      <c r="B3791" s="13"/>
      <c r="C3791" s="13"/>
      <c r="D3791" s="10"/>
      <c r="E3791" s="66"/>
    </row>
    <row r="3792" spans="1:5" ht="14.4" x14ac:dyDescent="0.3">
      <c r="A3792" s="13"/>
      <c r="B3792" s="13"/>
      <c r="C3792" s="13"/>
      <c r="D3792" s="10"/>
      <c r="E3792" s="66"/>
    </row>
    <row r="3793" spans="1:5" ht="14.4" x14ac:dyDescent="0.3">
      <c r="A3793" s="13"/>
      <c r="B3793" s="13"/>
      <c r="C3793" s="13"/>
      <c r="D3793" s="10"/>
      <c r="E3793" s="66"/>
    </row>
    <row r="3794" spans="1:5" ht="14.4" x14ac:dyDescent="0.3">
      <c r="A3794" s="13"/>
      <c r="B3794" s="13"/>
      <c r="C3794" s="13"/>
      <c r="D3794" s="10"/>
      <c r="E3794" s="66"/>
    </row>
    <row r="3795" spans="1:5" ht="14.4" x14ac:dyDescent="0.3">
      <c r="A3795" s="13"/>
      <c r="B3795" s="13"/>
      <c r="C3795" s="13"/>
      <c r="D3795" s="10"/>
      <c r="E3795" s="66"/>
    </row>
    <row r="3796" spans="1:5" ht="14.4" x14ac:dyDescent="0.3">
      <c r="A3796" s="13"/>
      <c r="B3796" s="13"/>
      <c r="C3796" s="13"/>
      <c r="D3796" s="10"/>
      <c r="E3796" s="66"/>
    </row>
    <row r="3797" spans="1:5" ht="14.4" x14ac:dyDescent="0.3">
      <c r="A3797" s="13"/>
      <c r="B3797" s="13"/>
      <c r="C3797" s="13"/>
      <c r="D3797" s="10"/>
      <c r="E3797" s="66"/>
    </row>
    <row r="3798" spans="1:5" ht="14.4" x14ac:dyDescent="0.3">
      <c r="A3798" s="13"/>
      <c r="B3798" s="13"/>
      <c r="C3798" s="13"/>
      <c r="D3798" s="10"/>
      <c r="E3798" s="66"/>
    </row>
    <row r="3799" spans="1:5" ht="14.4" x14ac:dyDescent="0.3">
      <c r="A3799" s="13"/>
      <c r="B3799" s="13"/>
      <c r="C3799" s="13"/>
      <c r="D3799" s="10"/>
      <c r="E3799" s="66"/>
    </row>
    <row r="3800" spans="1:5" ht="14.4" x14ac:dyDescent="0.3">
      <c r="A3800" s="13"/>
      <c r="B3800" s="13"/>
      <c r="C3800" s="13"/>
      <c r="D3800" s="10"/>
      <c r="E3800" s="66"/>
    </row>
    <row r="3801" spans="1:5" ht="14.4" x14ac:dyDescent="0.3">
      <c r="A3801" s="13"/>
      <c r="B3801" s="13"/>
      <c r="C3801" s="13"/>
      <c r="D3801" s="10"/>
      <c r="E3801" s="66"/>
    </row>
    <row r="3802" spans="1:5" ht="14.4" x14ac:dyDescent="0.3">
      <c r="A3802" s="13"/>
      <c r="B3802" s="13"/>
      <c r="C3802" s="13"/>
      <c r="D3802" s="10"/>
      <c r="E3802" s="66"/>
    </row>
    <row r="3803" spans="1:5" ht="14.4" x14ac:dyDescent="0.3">
      <c r="A3803" s="13"/>
      <c r="B3803" s="13"/>
      <c r="C3803" s="13"/>
      <c r="D3803" s="10"/>
      <c r="E3803" s="66"/>
    </row>
    <row r="3804" spans="1:5" ht="14.4" x14ac:dyDescent="0.3">
      <c r="A3804" s="13"/>
      <c r="B3804" s="13"/>
      <c r="C3804" s="13"/>
      <c r="D3804" s="10"/>
      <c r="E3804" s="66"/>
    </row>
    <row r="3805" spans="1:5" ht="14.4" x14ac:dyDescent="0.3">
      <c r="A3805" s="13"/>
      <c r="B3805" s="13"/>
      <c r="C3805" s="13"/>
      <c r="D3805" s="10"/>
      <c r="E3805" s="66"/>
    </row>
    <row r="3806" spans="1:5" ht="14.4" x14ac:dyDescent="0.3">
      <c r="A3806" s="13"/>
      <c r="B3806" s="13"/>
      <c r="C3806" s="13"/>
      <c r="D3806" s="10"/>
      <c r="E3806" s="66"/>
    </row>
    <row r="3807" spans="1:5" ht="14.4" x14ac:dyDescent="0.3">
      <c r="A3807" s="13"/>
      <c r="B3807" s="13"/>
      <c r="C3807" s="13"/>
      <c r="D3807" s="10"/>
      <c r="E3807" s="66"/>
    </row>
    <row r="3808" spans="1:5" ht="14.4" x14ac:dyDescent="0.3">
      <c r="A3808" s="13"/>
      <c r="B3808" s="13"/>
      <c r="C3808" s="13"/>
      <c r="D3808" s="10"/>
      <c r="E3808" s="66"/>
    </row>
    <row r="3809" spans="1:5" ht="14.4" x14ac:dyDescent="0.3">
      <c r="A3809" s="13"/>
      <c r="B3809" s="13"/>
      <c r="C3809" s="13"/>
      <c r="D3809" s="10"/>
      <c r="E3809" s="66"/>
    </row>
    <row r="3810" spans="1:5" ht="14.4" x14ac:dyDescent="0.3">
      <c r="A3810" s="13"/>
      <c r="B3810" s="13"/>
      <c r="C3810" s="13"/>
      <c r="D3810" s="10"/>
      <c r="E3810" s="66"/>
    </row>
    <row r="3811" spans="1:5" ht="14.4" x14ac:dyDescent="0.3">
      <c r="A3811" s="13"/>
      <c r="B3811" s="13"/>
      <c r="C3811" s="13"/>
      <c r="D3811" s="10"/>
      <c r="E3811" s="66"/>
    </row>
    <row r="3812" spans="1:5" ht="14.4" x14ac:dyDescent="0.3">
      <c r="A3812" s="13"/>
      <c r="B3812" s="13"/>
      <c r="C3812" s="13"/>
      <c r="D3812" s="10"/>
      <c r="E3812" s="66"/>
    </row>
    <row r="3813" spans="1:5" ht="14.4" x14ac:dyDescent="0.3">
      <c r="A3813" s="13"/>
      <c r="B3813" s="13"/>
      <c r="C3813" s="13"/>
      <c r="D3813" s="10"/>
      <c r="E3813" s="66"/>
    </row>
    <row r="3814" spans="1:5" ht="14.4" x14ac:dyDescent="0.3">
      <c r="A3814" s="13"/>
      <c r="B3814" s="13"/>
      <c r="C3814" s="13"/>
      <c r="D3814" s="10"/>
      <c r="E3814" s="66"/>
    </row>
    <row r="3815" spans="1:5" ht="14.4" x14ac:dyDescent="0.3">
      <c r="A3815" s="13"/>
      <c r="B3815" s="13"/>
      <c r="C3815" s="13"/>
      <c r="D3815" s="10"/>
      <c r="E3815" s="66"/>
    </row>
    <row r="3816" spans="1:5" ht="14.4" x14ac:dyDescent="0.3">
      <c r="A3816" s="13"/>
      <c r="B3816" s="13"/>
      <c r="C3816" s="13"/>
      <c r="D3816" s="10"/>
      <c r="E3816" s="66"/>
    </row>
    <row r="3817" spans="1:5" ht="14.4" x14ac:dyDescent="0.3">
      <c r="A3817" s="13"/>
      <c r="B3817" s="13"/>
      <c r="C3817" s="13"/>
      <c r="D3817" s="10"/>
      <c r="E3817" s="66"/>
    </row>
    <row r="3818" spans="1:5" ht="14.4" x14ac:dyDescent="0.3">
      <c r="A3818" s="13"/>
      <c r="B3818" s="13"/>
      <c r="C3818" s="13"/>
      <c r="D3818" s="10"/>
      <c r="E3818" s="66"/>
    </row>
    <row r="3819" spans="1:5" ht="14.4" x14ac:dyDescent="0.3">
      <c r="A3819" s="13"/>
      <c r="B3819" s="13"/>
      <c r="C3819" s="13"/>
      <c r="D3819" s="10"/>
      <c r="E3819" s="66"/>
    </row>
    <row r="3820" spans="1:5" ht="14.4" x14ac:dyDescent="0.3">
      <c r="A3820" s="13"/>
      <c r="B3820" s="13"/>
      <c r="C3820" s="13"/>
      <c r="D3820" s="10"/>
      <c r="E3820" s="66"/>
    </row>
    <row r="3821" spans="1:5" ht="14.4" x14ac:dyDescent="0.3">
      <c r="A3821" s="13"/>
      <c r="B3821" s="13"/>
      <c r="C3821" s="13"/>
      <c r="D3821" s="10"/>
      <c r="E3821" s="66"/>
    </row>
    <row r="3822" spans="1:5" ht="14.4" x14ac:dyDescent="0.3">
      <c r="A3822" s="13"/>
      <c r="B3822" s="13"/>
      <c r="C3822" s="13"/>
      <c r="D3822" s="10"/>
      <c r="E3822" s="66"/>
    </row>
    <row r="3823" spans="1:5" ht="14.4" x14ac:dyDescent="0.3">
      <c r="A3823" s="13"/>
      <c r="B3823" s="13"/>
      <c r="C3823" s="13"/>
      <c r="D3823" s="10"/>
      <c r="E3823" s="66"/>
    </row>
    <row r="3824" spans="1:5" ht="14.4" x14ac:dyDescent="0.3">
      <c r="A3824" s="13"/>
      <c r="B3824" s="13"/>
      <c r="C3824" s="13"/>
      <c r="D3824" s="10"/>
      <c r="E3824" s="66"/>
    </row>
    <row r="3825" spans="1:5" ht="14.4" x14ac:dyDescent="0.3">
      <c r="A3825" s="13"/>
      <c r="B3825" s="13"/>
      <c r="C3825" s="13"/>
      <c r="D3825" s="10"/>
      <c r="E3825" s="66"/>
    </row>
    <row r="3826" spans="1:5" ht="14.4" x14ac:dyDescent="0.3">
      <c r="A3826" s="13"/>
      <c r="B3826" s="13"/>
      <c r="C3826" s="13"/>
      <c r="D3826" s="10"/>
      <c r="E3826" s="66"/>
    </row>
    <row r="3827" spans="1:5" ht="14.4" x14ac:dyDescent="0.3">
      <c r="A3827" s="13"/>
      <c r="B3827" s="13"/>
      <c r="C3827" s="13"/>
      <c r="D3827" s="10"/>
      <c r="E3827" s="66"/>
    </row>
    <row r="3828" spans="1:5" ht="14.4" x14ac:dyDescent="0.3">
      <c r="A3828" s="13"/>
      <c r="B3828" s="13"/>
      <c r="C3828" s="13"/>
      <c r="D3828" s="10"/>
      <c r="E3828" s="66"/>
    </row>
    <row r="3829" spans="1:5" ht="14.4" x14ac:dyDescent="0.3">
      <c r="A3829" s="13"/>
      <c r="B3829" s="13"/>
      <c r="C3829" s="13"/>
      <c r="D3829" s="10"/>
      <c r="E3829" s="66"/>
    </row>
    <row r="3830" spans="1:5" ht="14.4" x14ac:dyDescent="0.3">
      <c r="A3830" s="13"/>
      <c r="B3830" s="13"/>
      <c r="C3830" s="13"/>
      <c r="D3830" s="10"/>
      <c r="E3830" s="66"/>
    </row>
    <row r="3831" spans="1:5" ht="14.4" x14ac:dyDescent="0.3">
      <c r="A3831" s="13"/>
      <c r="B3831" s="13"/>
      <c r="C3831" s="13"/>
      <c r="D3831" s="10"/>
      <c r="E3831" s="66"/>
    </row>
    <row r="3832" spans="1:5" ht="14.4" x14ac:dyDescent="0.3">
      <c r="A3832" s="13"/>
      <c r="B3832" s="13"/>
      <c r="C3832" s="13"/>
      <c r="D3832" s="10"/>
      <c r="E3832" s="66"/>
    </row>
    <row r="3833" spans="1:5" ht="14.4" x14ac:dyDescent="0.3">
      <c r="A3833" s="13"/>
      <c r="B3833" s="13"/>
      <c r="C3833" s="13"/>
      <c r="D3833" s="10"/>
      <c r="E3833" s="66"/>
    </row>
    <row r="3834" spans="1:5" ht="14.4" x14ac:dyDescent="0.3">
      <c r="A3834" s="13"/>
      <c r="B3834" s="13"/>
      <c r="C3834" s="13"/>
      <c r="D3834" s="10"/>
      <c r="E3834" s="66"/>
    </row>
    <row r="3835" spans="1:5" ht="14.4" x14ac:dyDescent="0.3">
      <c r="A3835" s="13"/>
      <c r="B3835" s="13"/>
      <c r="C3835" s="13"/>
      <c r="D3835" s="10"/>
      <c r="E3835" s="66"/>
    </row>
    <row r="3836" spans="1:5" ht="14.4" x14ac:dyDescent="0.3">
      <c r="A3836" s="13"/>
      <c r="B3836" s="13"/>
      <c r="C3836" s="13"/>
      <c r="D3836" s="10"/>
      <c r="E3836" s="66"/>
    </row>
    <row r="3837" spans="1:5" ht="14.4" x14ac:dyDescent="0.3">
      <c r="A3837" s="13"/>
      <c r="B3837" s="13"/>
      <c r="C3837" s="13"/>
      <c r="D3837" s="10"/>
      <c r="E3837" s="66"/>
    </row>
    <row r="3838" spans="1:5" ht="14.4" x14ac:dyDescent="0.3">
      <c r="A3838" s="13"/>
      <c r="B3838" s="13"/>
      <c r="C3838" s="13"/>
      <c r="D3838" s="10"/>
      <c r="E3838" s="66"/>
    </row>
    <row r="3839" spans="1:5" ht="14.4" x14ac:dyDescent="0.3">
      <c r="A3839" s="13"/>
      <c r="B3839" s="13"/>
      <c r="C3839" s="13"/>
      <c r="D3839" s="10"/>
      <c r="E3839" s="66"/>
    </row>
    <row r="3840" spans="1:5" ht="14.4" x14ac:dyDescent="0.3">
      <c r="A3840" s="13"/>
      <c r="B3840" s="13"/>
      <c r="C3840" s="13"/>
      <c r="D3840" s="10"/>
      <c r="E3840" s="66"/>
    </row>
    <row r="3841" spans="1:5" ht="14.4" x14ac:dyDescent="0.3">
      <c r="A3841" s="13"/>
      <c r="B3841" s="13"/>
      <c r="C3841" s="13"/>
      <c r="D3841" s="10"/>
      <c r="E3841" s="66"/>
    </row>
    <row r="3842" spans="1:5" ht="14.4" x14ac:dyDescent="0.3">
      <c r="A3842" s="13"/>
      <c r="B3842" s="13"/>
      <c r="C3842" s="13"/>
      <c r="D3842" s="10"/>
      <c r="E3842" s="66"/>
    </row>
    <row r="3843" spans="1:5" ht="14.4" x14ac:dyDescent="0.3">
      <c r="A3843" s="13"/>
      <c r="B3843" s="13"/>
      <c r="C3843" s="13"/>
      <c r="D3843" s="10"/>
      <c r="E3843" s="66"/>
    </row>
    <row r="3844" spans="1:5" ht="14.4" x14ac:dyDescent="0.3">
      <c r="A3844" s="13"/>
      <c r="B3844" s="13"/>
      <c r="C3844" s="13"/>
      <c r="D3844" s="10"/>
      <c r="E3844" s="66"/>
    </row>
    <row r="3845" spans="1:5" ht="14.4" x14ac:dyDescent="0.3">
      <c r="A3845" s="13"/>
      <c r="B3845" s="13"/>
      <c r="C3845" s="13"/>
      <c r="D3845" s="10"/>
      <c r="E3845" s="66"/>
    </row>
    <row r="3846" spans="1:5" ht="14.4" x14ac:dyDescent="0.3">
      <c r="A3846" s="13"/>
      <c r="B3846" s="13"/>
      <c r="C3846" s="13"/>
      <c r="D3846" s="10"/>
      <c r="E3846" s="66"/>
    </row>
    <row r="3847" spans="1:5" ht="14.4" x14ac:dyDescent="0.3">
      <c r="A3847" s="13"/>
      <c r="B3847" s="13"/>
      <c r="C3847" s="13"/>
      <c r="D3847" s="10"/>
      <c r="E3847" s="66"/>
    </row>
    <row r="3848" spans="1:5" ht="14.4" x14ac:dyDescent="0.3">
      <c r="A3848" s="13"/>
      <c r="B3848" s="13"/>
      <c r="C3848" s="13"/>
      <c r="D3848" s="10"/>
      <c r="E3848" s="66"/>
    </row>
    <row r="3849" spans="1:5" ht="14.4" x14ac:dyDescent="0.3">
      <c r="A3849" s="13"/>
      <c r="B3849" s="13"/>
      <c r="C3849" s="13"/>
      <c r="D3849" s="10"/>
      <c r="E3849" s="66"/>
    </row>
    <row r="3850" spans="1:5" ht="14.4" x14ac:dyDescent="0.3">
      <c r="A3850" s="13"/>
      <c r="B3850" s="13"/>
      <c r="C3850" s="13"/>
      <c r="D3850" s="10"/>
      <c r="E3850" s="66"/>
    </row>
    <row r="3851" spans="1:5" ht="14.4" x14ac:dyDescent="0.3">
      <c r="A3851" s="13"/>
      <c r="B3851" s="13"/>
      <c r="C3851" s="13"/>
      <c r="D3851" s="10"/>
      <c r="E3851" s="66"/>
    </row>
    <row r="3852" spans="1:5" ht="14.4" x14ac:dyDescent="0.3">
      <c r="A3852" s="13"/>
      <c r="B3852" s="13"/>
      <c r="C3852" s="13"/>
      <c r="D3852" s="10"/>
      <c r="E3852" s="66"/>
    </row>
    <row r="3853" spans="1:5" ht="14.4" x14ac:dyDescent="0.3">
      <c r="A3853" s="13"/>
      <c r="B3853" s="13"/>
      <c r="C3853" s="13"/>
      <c r="D3853" s="10"/>
      <c r="E3853" s="66"/>
    </row>
    <row r="3854" spans="1:5" ht="14.4" x14ac:dyDescent="0.3">
      <c r="A3854" s="13"/>
      <c r="B3854" s="13"/>
      <c r="C3854" s="13"/>
      <c r="D3854" s="10"/>
      <c r="E3854" s="66"/>
    </row>
    <row r="3855" spans="1:5" ht="14.4" x14ac:dyDescent="0.3">
      <c r="A3855" s="13"/>
      <c r="B3855" s="13"/>
      <c r="C3855" s="13"/>
      <c r="D3855" s="10"/>
      <c r="E3855" s="66"/>
    </row>
    <row r="3856" spans="1:5" ht="14.4" x14ac:dyDescent="0.3">
      <c r="A3856" s="13"/>
      <c r="B3856" s="13"/>
      <c r="C3856" s="13"/>
      <c r="D3856" s="10"/>
      <c r="E3856" s="66"/>
    </row>
    <row r="3857" spans="1:5" ht="14.4" x14ac:dyDescent="0.3">
      <c r="A3857" s="13"/>
      <c r="B3857" s="13"/>
      <c r="C3857" s="13"/>
      <c r="D3857" s="10"/>
      <c r="E3857" s="66"/>
    </row>
    <row r="3858" spans="1:5" ht="14.4" x14ac:dyDescent="0.3">
      <c r="A3858" s="13"/>
      <c r="B3858" s="13"/>
      <c r="C3858" s="13"/>
      <c r="D3858" s="10"/>
      <c r="E3858" s="66"/>
    </row>
    <row r="3859" spans="1:5" ht="14.4" x14ac:dyDescent="0.3">
      <c r="A3859" s="13"/>
      <c r="B3859" s="13"/>
      <c r="C3859" s="13"/>
      <c r="D3859" s="10"/>
      <c r="E3859" s="66"/>
    </row>
    <row r="3860" spans="1:5" ht="14.4" x14ac:dyDescent="0.3">
      <c r="A3860" s="13"/>
      <c r="B3860" s="13"/>
      <c r="C3860" s="13"/>
      <c r="D3860" s="10"/>
      <c r="E3860" s="66"/>
    </row>
    <row r="3861" spans="1:5" ht="14.4" x14ac:dyDescent="0.3">
      <c r="A3861" s="13"/>
      <c r="B3861" s="13"/>
      <c r="C3861" s="13"/>
      <c r="D3861" s="10"/>
      <c r="E3861" s="66"/>
    </row>
    <row r="3862" spans="1:5" ht="14.4" x14ac:dyDescent="0.3">
      <c r="A3862" s="13"/>
      <c r="B3862" s="13"/>
      <c r="C3862" s="13"/>
      <c r="D3862" s="10"/>
      <c r="E3862" s="66"/>
    </row>
    <row r="3863" spans="1:5" ht="14.4" x14ac:dyDescent="0.3">
      <c r="A3863" s="13"/>
      <c r="B3863" s="13"/>
      <c r="C3863" s="13"/>
      <c r="D3863" s="10"/>
      <c r="E3863" s="66"/>
    </row>
    <row r="3864" spans="1:5" ht="14.4" x14ac:dyDescent="0.3">
      <c r="A3864" s="13"/>
      <c r="B3864" s="13"/>
      <c r="C3864" s="13"/>
      <c r="D3864" s="10"/>
      <c r="E3864" s="66"/>
    </row>
    <row r="3865" spans="1:5" ht="14.4" x14ac:dyDescent="0.3">
      <c r="A3865" s="13"/>
      <c r="B3865" s="13"/>
      <c r="C3865" s="13"/>
      <c r="D3865" s="10"/>
      <c r="E3865" s="66"/>
    </row>
    <row r="3866" spans="1:5" ht="14.4" x14ac:dyDescent="0.3">
      <c r="A3866" s="13"/>
      <c r="B3866" s="13"/>
      <c r="C3866" s="13"/>
      <c r="D3866" s="10"/>
      <c r="E3866" s="66"/>
    </row>
    <row r="3867" spans="1:5" ht="14.4" x14ac:dyDescent="0.3">
      <c r="A3867" s="13"/>
      <c r="B3867" s="13"/>
      <c r="C3867" s="13"/>
      <c r="D3867" s="10"/>
      <c r="E3867" s="66"/>
    </row>
    <row r="3868" spans="1:5" ht="14.4" x14ac:dyDescent="0.3">
      <c r="A3868" s="13"/>
      <c r="B3868" s="13"/>
      <c r="C3868" s="13"/>
      <c r="D3868" s="10"/>
      <c r="E3868" s="66"/>
    </row>
    <row r="3869" spans="1:5" ht="14.4" x14ac:dyDescent="0.3">
      <c r="A3869" s="13"/>
      <c r="B3869" s="13"/>
      <c r="C3869" s="13"/>
      <c r="D3869" s="10"/>
      <c r="E3869" s="66"/>
    </row>
    <row r="3870" spans="1:5" ht="14.4" x14ac:dyDescent="0.3">
      <c r="A3870" s="13"/>
      <c r="B3870" s="13"/>
      <c r="C3870" s="13"/>
      <c r="D3870" s="10"/>
      <c r="E3870" s="66"/>
    </row>
    <row r="3871" spans="1:5" ht="14.4" x14ac:dyDescent="0.3">
      <c r="A3871" s="13"/>
      <c r="B3871" s="13"/>
      <c r="C3871" s="13"/>
      <c r="D3871" s="10"/>
      <c r="E3871" s="66"/>
    </row>
    <row r="3872" spans="1:5" ht="14.4" x14ac:dyDescent="0.3">
      <c r="A3872" s="13"/>
      <c r="B3872" s="13"/>
      <c r="C3872" s="13"/>
      <c r="D3872" s="10"/>
      <c r="E3872" s="66"/>
    </row>
    <row r="3873" spans="1:5" ht="14.4" x14ac:dyDescent="0.3">
      <c r="A3873" s="13"/>
      <c r="B3873" s="13"/>
      <c r="C3873" s="13"/>
      <c r="D3873" s="10"/>
      <c r="E3873" s="66"/>
    </row>
    <row r="3874" spans="1:5" ht="14.4" x14ac:dyDescent="0.3">
      <c r="A3874" s="13"/>
      <c r="B3874" s="13"/>
      <c r="C3874" s="13"/>
      <c r="D3874" s="10"/>
      <c r="E3874" s="66"/>
    </row>
    <row r="3875" spans="1:5" ht="14.4" x14ac:dyDescent="0.3">
      <c r="A3875" s="13"/>
      <c r="B3875" s="13"/>
      <c r="C3875" s="13"/>
      <c r="D3875" s="10"/>
      <c r="E3875" s="66"/>
    </row>
    <row r="3876" spans="1:5" ht="14.4" x14ac:dyDescent="0.3">
      <c r="A3876" s="13"/>
      <c r="B3876" s="13"/>
      <c r="C3876" s="13"/>
      <c r="D3876" s="10"/>
      <c r="E3876" s="66"/>
    </row>
    <row r="3877" spans="1:5" ht="14.4" x14ac:dyDescent="0.3">
      <c r="A3877" s="13"/>
      <c r="B3877" s="13"/>
      <c r="C3877" s="13"/>
      <c r="D3877" s="10"/>
      <c r="E3877" s="66"/>
    </row>
    <row r="3878" spans="1:5" ht="14.4" x14ac:dyDescent="0.3">
      <c r="A3878" s="13"/>
      <c r="B3878" s="13"/>
      <c r="C3878" s="13"/>
      <c r="D3878" s="10"/>
      <c r="E3878" s="66"/>
    </row>
    <row r="3879" spans="1:5" ht="14.4" x14ac:dyDescent="0.3">
      <c r="A3879" s="13"/>
      <c r="B3879" s="13"/>
      <c r="C3879" s="13"/>
      <c r="D3879" s="10"/>
      <c r="E3879" s="66"/>
    </row>
    <row r="3880" spans="1:5" ht="14.4" x14ac:dyDescent="0.3">
      <c r="A3880" s="13"/>
      <c r="B3880" s="13"/>
      <c r="C3880" s="13"/>
      <c r="D3880" s="10"/>
      <c r="E3880" s="66"/>
    </row>
    <row r="3881" spans="1:5" ht="14.4" x14ac:dyDescent="0.3">
      <c r="A3881" s="13"/>
      <c r="B3881" s="13"/>
      <c r="C3881" s="13"/>
      <c r="D3881" s="10"/>
      <c r="E3881" s="66"/>
    </row>
    <row r="3882" spans="1:5" ht="14.4" x14ac:dyDescent="0.3">
      <c r="A3882" s="13"/>
      <c r="B3882" s="13"/>
      <c r="C3882" s="13"/>
      <c r="D3882" s="10"/>
      <c r="E3882" s="66"/>
    </row>
    <row r="3883" spans="1:5" ht="14.4" x14ac:dyDescent="0.3">
      <c r="A3883" s="13"/>
      <c r="B3883" s="13"/>
      <c r="C3883" s="13"/>
      <c r="D3883" s="10"/>
      <c r="E3883" s="66"/>
    </row>
    <row r="3884" spans="1:5" ht="14.4" x14ac:dyDescent="0.3">
      <c r="A3884" s="13"/>
      <c r="B3884" s="13"/>
      <c r="C3884" s="13"/>
      <c r="D3884" s="10"/>
      <c r="E3884" s="66"/>
    </row>
    <row r="3885" spans="1:5" ht="14.4" x14ac:dyDescent="0.3">
      <c r="A3885" s="13"/>
      <c r="B3885" s="13"/>
      <c r="C3885" s="13"/>
      <c r="D3885" s="10"/>
      <c r="E3885" s="66"/>
    </row>
    <row r="3886" spans="1:5" ht="14.4" x14ac:dyDescent="0.3">
      <c r="A3886" s="13"/>
      <c r="B3886" s="13"/>
      <c r="C3886" s="13"/>
      <c r="D3886" s="10"/>
      <c r="E3886" s="66"/>
    </row>
    <row r="3887" spans="1:5" ht="14.4" x14ac:dyDescent="0.3">
      <c r="A3887" s="13"/>
      <c r="B3887" s="13"/>
      <c r="C3887" s="13"/>
      <c r="D3887" s="10"/>
      <c r="E3887" s="66"/>
    </row>
    <row r="3888" spans="1:5" ht="14.4" x14ac:dyDescent="0.3">
      <c r="A3888" s="13"/>
      <c r="B3888" s="13"/>
      <c r="C3888" s="13"/>
      <c r="D3888" s="10"/>
      <c r="E3888" s="66"/>
    </row>
    <row r="3889" spans="1:5" ht="14.4" x14ac:dyDescent="0.3">
      <c r="A3889" s="13"/>
      <c r="B3889" s="13"/>
      <c r="C3889" s="13"/>
      <c r="D3889" s="10"/>
      <c r="E3889" s="66"/>
    </row>
    <row r="3890" spans="1:5" ht="14.4" x14ac:dyDescent="0.3">
      <c r="A3890" s="13"/>
      <c r="B3890" s="13"/>
      <c r="C3890" s="13"/>
      <c r="D3890" s="10"/>
      <c r="E3890" s="66"/>
    </row>
    <row r="3891" spans="1:5" ht="14.4" x14ac:dyDescent="0.3">
      <c r="A3891" s="13"/>
      <c r="B3891" s="13"/>
      <c r="C3891" s="13"/>
      <c r="D3891" s="10"/>
      <c r="E3891" s="66"/>
    </row>
    <row r="3892" spans="1:5" ht="14.4" x14ac:dyDescent="0.3">
      <c r="A3892" s="13"/>
      <c r="B3892" s="13"/>
      <c r="C3892" s="13"/>
      <c r="D3892" s="10"/>
      <c r="E3892" s="66"/>
    </row>
    <row r="3893" spans="1:5" ht="14.4" x14ac:dyDescent="0.3">
      <c r="A3893" s="13"/>
      <c r="B3893" s="13"/>
      <c r="C3893" s="13"/>
      <c r="D3893" s="10"/>
      <c r="E3893" s="66"/>
    </row>
    <row r="3894" spans="1:5" ht="14.4" x14ac:dyDescent="0.3">
      <c r="A3894" s="13"/>
      <c r="B3894" s="13"/>
      <c r="C3894" s="13"/>
      <c r="D3894" s="10"/>
      <c r="E3894" s="66"/>
    </row>
    <row r="3895" spans="1:5" ht="14.4" x14ac:dyDescent="0.3">
      <c r="A3895" s="13"/>
      <c r="B3895" s="13"/>
      <c r="C3895" s="13"/>
      <c r="D3895" s="10"/>
      <c r="E3895" s="66"/>
    </row>
    <row r="3896" spans="1:5" ht="14.4" x14ac:dyDescent="0.3">
      <c r="A3896" s="13"/>
      <c r="B3896" s="13"/>
      <c r="C3896" s="13"/>
      <c r="D3896" s="10"/>
      <c r="E3896" s="66"/>
    </row>
    <row r="3897" spans="1:5" ht="14.4" x14ac:dyDescent="0.3">
      <c r="A3897" s="13"/>
      <c r="B3897" s="13"/>
      <c r="C3897" s="13"/>
      <c r="D3897" s="10"/>
      <c r="E3897" s="66"/>
    </row>
    <row r="3898" spans="1:5" ht="14.4" x14ac:dyDescent="0.3">
      <c r="A3898" s="13"/>
      <c r="B3898" s="13"/>
      <c r="C3898" s="13"/>
      <c r="D3898" s="10"/>
      <c r="E3898" s="66"/>
    </row>
    <row r="3899" spans="1:5" ht="14.4" x14ac:dyDescent="0.3">
      <c r="A3899" s="13"/>
      <c r="B3899" s="13"/>
      <c r="C3899" s="13"/>
      <c r="D3899" s="10"/>
      <c r="E3899" s="66"/>
    </row>
    <row r="3900" spans="1:5" ht="14.4" x14ac:dyDescent="0.3">
      <c r="A3900" s="13"/>
      <c r="B3900" s="13"/>
      <c r="C3900" s="13"/>
      <c r="D3900" s="10"/>
      <c r="E3900" s="66"/>
    </row>
    <row r="3901" spans="1:5" ht="14.4" x14ac:dyDescent="0.3">
      <c r="A3901" s="13"/>
      <c r="B3901" s="13"/>
      <c r="C3901" s="13"/>
      <c r="D3901" s="10"/>
      <c r="E3901" s="66"/>
    </row>
    <row r="3902" spans="1:5" ht="14.4" x14ac:dyDescent="0.3">
      <c r="A3902" s="13"/>
      <c r="B3902" s="13"/>
      <c r="C3902" s="13"/>
      <c r="D3902" s="10"/>
      <c r="E3902" s="66"/>
    </row>
    <row r="3903" spans="1:5" ht="14.4" x14ac:dyDescent="0.3">
      <c r="A3903" s="13"/>
      <c r="B3903" s="13"/>
      <c r="C3903" s="13"/>
      <c r="D3903" s="10"/>
      <c r="E3903" s="66"/>
    </row>
    <row r="3904" spans="1:5" ht="14.4" x14ac:dyDescent="0.3">
      <c r="A3904" s="13"/>
      <c r="B3904" s="13"/>
      <c r="C3904" s="13"/>
      <c r="D3904" s="10"/>
      <c r="E3904" s="66"/>
    </row>
    <row r="3905" spans="1:5" ht="14.4" x14ac:dyDescent="0.3">
      <c r="A3905" s="13"/>
      <c r="B3905" s="13"/>
      <c r="C3905" s="13"/>
      <c r="D3905" s="10"/>
      <c r="E3905" s="66"/>
    </row>
    <row r="3906" spans="1:5" ht="14.4" x14ac:dyDescent="0.3">
      <c r="A3906" s="13"/>
      <c r="B3906" s="13"/>
      <c r="C3906" s="13"/>
      <c r="D3906" s="10"/>
      <c r="E3906" s="66"/>
    </row>
    <row r="3907" spans="1:5" ht="14.4" x14ac:dyDescent="0.3">
      <c r="A3907" s="13"/>
      <c r="B3907" s="13"/>
      <c r="C3907" s="13"/>
      <c r="D3907" s="10"/>
      <c r="E3907" s="66"/>
    </row>
    <row r="3908" spans="1:5" ht="14.4" x14ac:dyDescent="0.3">
      <c r="A3908" s="13"/>
      <c r="B3908" s="13"/>
      <c r="C3908" s="13"/>
      <c r="D3908" s="10"/>
      <c r="E3908" s="66"/>
    </row>
    <row r="3909" spans="1:5" ht="14.4" x14ac:dyDescent="0.3">
      <c r="A3909" s="13"/>
      <c r="B3909" s="13"/>
      <c r="C3909" s="13"/>
      <c r="D3909" s="10"/>
      <c r="E3909" s="66"/>
    </row>
    <row r="3910" spans="1:5" ht="14.4" x14ac:dyDescent="0.3">
      <c r="A3910" s="13"/>
      <c r="B3910" s="13"/>
      <c r="C3910" s="13"/>
      <c r="D3910" s="10"/>
      <c r="E3910" s="66"/>
    </row>
    <row r="3911" spans="1:5" ht="14.4" x14ac:dyDescent="0.3">
      <c r="A3911" s="13"/>
      <c r="B3911" s="13"/>
      <c r="C3911" s="13"/>
      <c r="D3911" s="10"/>
      <c r="E3911" s="66"/>
    </row>
    <row r="3912" spans="1:5" ht="14.4" x14ac:dyDescent="0.3">
      <c r="A3912" s="13"/>
      <c r="B3912" s="13"/>
      <c r="C3912" s="13"/>
      <c r="D3912" s="10"/>
      <c r="E3912" s="66"/>
    </row>
    <row r="3913" spans="1:5" ht="14.4" x14ac:dyDescent="0.3">
      <c r="A3913" s="13"/>
      <c r="B3913" s="13"/>
      <c r="C3913" s="13"/>
      <c r="D3913" s="10"/>
      <c r="E3913" s="66"/>
    </row>
    <row r="3914" spans="1:5" ht="14.4" x14ac:dyDescent="0.3">
      <c r="A3914" s="13"/>
      <c r="B3914" s="13"/>
      <c r="C3914" s="13"/>
      <c r="D3914" s="10"/>
      <c r="E3914" s="66"/>
    </row>
    <row r="3915" spans="1:5" ht="14.4" x14ac:dyDescent="0.3">
      <c r="A3915" s="13"/>
      <c r="B3915" s="13"/>
      <c r="C3915" s="13"/>
      <c r="D3915" s="10"/>
      <c r="E3915" s="66"/>
    </row>
    <row r="3916" spans="1:5" ht="14.4" x14ac:dyDescent="0.3">
      <c r="A3916" s="13"/>
      <c r="B3916" s="13"/>
      <c r="C3916" s="13"/>
      <c r="D3916" s="10"/>
      <c r="E3916" s="66"/>
    </row>
    <row r="3917" spans="1:5" ht="14.4" x14ac:dyDescent="0.3">
      <c r="A3917" s="13"/>
      <c r="B3917" s="13"/>
      <c r="C3917" s="13"/>
      <c r="D3917" s="10"/>
      <c r="E3917" s="66"/>
    </row>
    <row r="3918" spans="1:5" ht="14.4" x14ac:dyDescent="0.3">
      <c r="A3918" s="13"/>
      <c r="B3918" s="13"/>
      <c r="C3918" s="13"/>
      <c r="D3918" s="10"/>
      <c r="E3918" s="66"/>
    </row>
    <row r="3919" spans="1:5" ht="14.4" x14ac:dyDescent="0.3">
      <c r="A3919" s="13"/>
      <c r="B3919" s="13"/>
      <c r="C3919" s="13"/>
      <c r="D3919" s="10"/>
      <c r="E3919" s="66"/>
    </row>
    <row r="3920" spans="1:5" ht="14.4" x14ac:dyDescent="0.3">
      <c r="A3920" s="13"/>
      <c r="B3920" s="13"/>
      <c r="C3920" s="13"/>
      <c r="D3920" s="10"/>
      <c r="E3920" s="66"/>
    </row>
    <row r="3921" spans="1:5" ht="14.4" x14ac:dyDescent="0.3">
      <c r="A3921" s="13"/>
      <c r="B3921" s="13"/>
      <c r="C3921" s="13"/>
      <c r="D3921" s="10"/>
      <c r="E3921" s="66"/>
    </row>
    <row r="3922" spans="1:5" ht="14.4" x14ac:dyDescent="0.3">
      <c r="A3922" s="13"/>
      <c r="B3922" s="13"/>
      <c r="C3922" s="13"/>
      <c r="D3922" s="10"/>
      <c r="E3922" s="66"/>
    </row>
    <row r="3923" spans="1:5" ht="14.4" x14ac:dyDescent="0.3">
      <c r="A3923" s="13"/>
      <c r="B3923" s="13"/>
      <c r="C3923" s="13"/>
      <c r="D3923" s="10"/>
      <c r="E3923" s="66"/>
    </row>
    <row r="3924" spans="1:5" ht="14.4" x14ac:dyDescent="0.3">
      <c r="A3924" s="13"/>
      <c r="B3924" s="13"/>
      <c r="C3924" s="13"/>
      <c r="D3924" s="10"/>
      <c r="E3924" s="66"/>
    </row>
    <row r="3925" spans="1:5" ht="14.4" x14ac:dyDescent="0.3">
      <c r="A3925" s="13"/>
      <c r="B3925" s="13"/>
      <c r="C3925" s="13"/>
      <c r="D3925" s="10"/>
      <c r="E3925" s="66"/>
    </row>
    <row r="3926" spans="1:5" ht="14.4" x14ac:dyDescent="0.3">
      <c r="A3926" s="13"/>
      <c r="B3926" s="13"/>
      <c r="C3926" s="13"/>
      <c r="D3926" s="10"/>
      <c r="E3926" s="66"/>
    </row>
    <row r="3927" spans="1:5" ht="14.4" x14ac:dyDescent="0.3">
      <c r="A3927" s="13"/>
      <c r="B3927" s="13"/>
      <c r="C3927" s="13"/>
      <c r="D3927" s="10"/>
      <c r="E3927" s="66"/>
    </row>
    <row r="3928" spans="1:5" ht="14.4" x14ac:dyDescent="0.3">
      <c r="A3928" s="13"/>
      <c r="B3928" s="13"/>
      <c r="C3928" s="13"/>
      <c r="D3928" s="10"/>
      <c r="E3928" s="66"/>
    </row>
    <row r="3929" spans="1:5" ht="14.4" x14ac:dyDescent="0.3">
      <c r="A3929" s="13"/>
      <c r="B3929" s="13"/>
      <c r="C3929" s="13"/>
      <c r="D3929" s="10"/>
      <c r="E3929" s="66"/>
    </row>
    <row r="3930" spans="1:5" ht="14.4" x14ac:dyDescent="0.3">
      <c r="A3930" s="13"/>
      <c r="B3930" s="13"/>
      <c r="C3930" s="13"/>
      <c r="D3930" s="10"/>
      <c r="E3930" s="66"/>
    </row>
    <row r="3931" spans="1:5" ht="14.4" x14ac:dyDescent="0.3">
      <c r="A3931" s="13"/>
      <c r="B3931" s="13"/>
      <c r="C3931" s="13"/>
      <c r="D3931" s="10"/>
      <c r="E3931" s="66"/>
    </row>
    <row r="3932" spans="1:5" ht="14.4" x14ac:dyDescent="0.3">
      <c r="A3932" s="13"/>
      <c r="B3932" s="13"/>
      <c r="C3932" s="13"/>
      <c r="D3932" s="10"/>
      <c r="E3932" s="66"/>
    </row>
    <row r="3933" spans="1:5" ht="14.4" x14ac:dyDescent="0.3">
      <c r="A3933" s="13"/>
      <c r="B3933" s="13"/>
      <c r="C3933" s="13"/>
      <c r="D3933" s="10"/>
      <c r="E3933" s="66"/>
    </row>
    <row r="3934" spans="1:5" ht="14.4" x14ac:dyDescent="0.3">
      <c r="A3934" s="13"/>
      <c r="B3934" s="13"/>
      <c r="C3934" s="13"/>
      <c r="D3934" s="10"/>
      <c r="E3934" s="66"/>
    </row>
    <row r="3935" spans="1:5" ht="14.4" x14ac:dyDescent="0.3">
      <c r="A3935" s="13"/>
      <c r="B3935" s="13"/>
      <c r="C3935" s="13"/>
      <c r="D3935" s="10"/>
      <c r="E3935" s="66"/>
    </row>
    <row r="3936" spans="1:5" ht="14.4" x14ac:dyDescent="0.3">
      <c r="A3936" s="13"/>
      <c r="B3936" s="13"/>
      <c r="C3936" s="13"/>
      <c r="D3936" s="10"/>
      <c r="E3936" s="66"/>
    </row>
    <row r="3937" spans="1:5" ht="14.4" x14ac:dyDescent="0.3">
      <c r="A3937" s="13"/>
      <c r="B3937" s="13"/>
      <c r="C3937" s="13"/>
      <c r="D3937" s="10"/>
      <c r="E3937" s="66"/>
    </row>
    <row r="3938" spans="1:5" ht="14.4" x14ac:dyDescent="0.3">
      <c r="A3938" s="13"/>
      <c r="B3938" s="13"/>
      <c r="C3938" s="13"/>
      <c r="D3938" s="10"/>
      <c r="E3938" s="66"/>
    </row>
    <row r="3939" spans="1:5" ht="14.4" x14ac:dyDescent="0.3">
      <c r="A3939" s="13"/>
      <c r="B3939" s="13"/>
      <c r="C3939" s="13"/>
      <c r="D3939" s="10"/>
      <c r="E3939" s="66"/>
    </row>
    <row r="3940" spans="1:5" ht="14.4" x14ac:dyDescent="0.3">
      <c r="A3940" s="13"/>
      <c r="B3940" s="13"/>
      <c r="C3940" s="13"/>
      <c r="D3940" s="10"/>
      <c r="E3940" s="66"/>
    </row>
    <row r="3941" spans="1:5" ht="14.4" x14ac:dyDescent="0.3">
      <c r="A3941" s="13"/>
      <c r="B3941" s="13"/>
      <c r="C3941" s="13"/>
      <c r="D3941" s="10"/>
      <c r="E3941" s="66"/>
    </row>
    <row r="3942" spans="1:5" ht="14.4" x14ac:dyDescent="0.3">
      <c r="A3942" s="13"/>
      <c r="B3942" s="13"/>
      <c r="C3942" s="13"/>
      <c r="D3942" s="12"/>
      <c r="E3942" s="66"/>
    </row>
    <row r="3943" spans="1:5" ht="14.4" x14ac:dyDescent="0.3">
      <c r="A3943" s="13"/>
      <c r="B3943" s="13"/>
      <c r="C3943" s="13"/>
      <c r="D3943" s="12"/>
      <c r="E3943" s="66"/>
    </row>
    <row r="3944" spans="1:5" ht="14.4" x14ac:dyDescent="0.3">
      <c r="A3944" s="13"/>
      <c r="B3944" s="13"/>
      <c r="C3944" s="13"/>
      <c r="D3944" s="12"/>
      <c r="E3944" s="66"/>
    </row>
    <row r="3945" spans="1:5" ht="14.4" x14ac:dyDescent="0.3">
      <c r="A3945" s="13"/>
      <c r="B3945" s="13"/>
      <c r="C3945" s="13"/>
      <c r="D3945" s="12"/>
      <c r="E3945" s="66"/>
    </row>
    <row r="3946" spans="1:5" ht="14.4" x14ac:dyDescent="0.3">
      <c r="A3946" s="13"/>
      <c r="B3946" s="13"/>
      <c r="C3946" s="13"/>
      <c r="D3946" s="12"/>
      <c r="E3946" s="66"/>
    </row>
    <row r="3947" spans="1:5" ht="14.4" x14ac:dyDescent="0.3">
      <c r="A3947" s="13"/>
      <c r="B3947" s="13"/>
      <c r="C3947" s="13"/>
      <c r="D3947" s="12"/>
      <c r="E3947" s="66"/>
    </row>
    <row r="3948" spans="1:5" ht="14.4" x14ac:dyDescent="0.3">
      <c r="A3948" s="13"/>
      <c r="B3948" s="13"/>
      <c r="C3948" s="13"/>
      <c r="D3948" s="12"/>
      <c r="E3948" s="66"/>
    </row>
    <row r="3949" spans="1:5" ht="14.4" x14ac:dyDescent="0.3">
      <c r="A3949" s="13"/>
      <c r="B3949" s="13"/>
      <c r="C3949" s="13"/>
      <c r="D3949" s="12"/>
      <c r="E3949" s="66"/>
    </row>
    <row r="3950" spans="1:5" ht="14.4" x14ac:dyDescent="0.3">
      <c r="A3950" s="13"/>
      <c r="B3950" s="13"/>
      <c r="C3950" s="13"/>
      <c r="D3950" s="12"/>
      <c r="E3950" s="66"/>
    </row>
    <row r="3951" spans="1:5" ht="14.4" x14ac:dyDescent="0.3">
      <c r="A3951" s="13"/>
      <c r="B3951" s="13"/>
      <c r="C3951" s="13"/>
      <c r="D3951" s="12"/>
      <c r="E3951" s="66"/>
    </row>
    <row r="3952" spans="1:5" ht="14.4" x14ac:dyDescent="0.3">
      <c r="A3952" s="13"/>
      <c r="B3952" s="13"/>
      <c r="C3952" s="13"/>
      <c r="D3952" s="12"/>
      <c r="E3952" s="66"/>
    </row>
    <row r="3953" spans="1:5" ht="14.4" x14ac:dyDescent="0.3">
      <c r="A3953" s="13"/>
      <c r="B3953" s="13"/>
      <c r="C3953" s="13"/>
      <c r="D3953" s="12"/>
      <c r="E3953" s="66"/>
    </row>
    <row r="3954" spans="1:5" ht="14.4" x14ac:dyDescent="0.3">
      <c r="A3954" s="13"/>
      <c r="B3954" s="13"/>
      <c r="C3954" s="13"/>
      <c r="D3954" s="12"/>
      <c r="E3954" s="66"/>
    </row>
    <row r="3955" spans="1:5" ht="14.4" x14ac:dyDescent="0.3">
      <c r="A3955" s="13"/>
      <c r="B3955" s="13"/>
      <c r="C3955" s="13"/>
      <c r="D3955" s="12"/>
      <c r="E3955" s="66"/>
    </row>
    <row r="3956" spans="1:5" ht="14.4" x14ac:dyDescent="0.3">
      <c r="A3956" s="13"/>
      <c r="B3956" s="13"/>
      <c r="C3956" s="13"/>
      <c r="D3956" s="12"/>
      <c r="E3956" s="66"/>
    </row>
    <row r="3957" spans="1:5" ht="14.4" x14ac:dyDescent="0.3">
      <c r="A3957" s="13"/>
      <c r="B3957" s="13"/>
      <c r="C3957" s="13"/>
      <c r="D3957" s="12"/>
      <c r="E3957" s="66"/>
    </row>
    <row r="3958" spans="1:5" ht="14.4" x14ac:dyDescent="0.3">
      <c r="A3958" s="13"/>
      <c r="B3958" s="13"/>
      <c r="C3958" s="13"/>
      <c r="D3958" s="12"/>
      <c r="E3958" s="66"/>
    </row>
    <row r="3959" spans="1:5" ht="14.4" x14ac:dyDescent="0.3">
      <c r="A3959" s="13"/>
      <c r="B3959" s="13"/>
      <c r="C3959" s="13"/>
      <c r="D3959" s="12"/>
      <c r="E3959" s="66"/>
    </row>
    <row r="3960" spans="1:5" ht="14.4" x14ac:dyDescent="0.3">
      <c r="A3960" s="13"/>
      <c r="B3960" s="13"/>
      <c r="C3960" s="13"/>
      <c r="D3960" s="12"/>
      <c r="E3960" s="66"/>
    </row>
    <row r="3961" spans="1:5" ht="14.4" x14ac:dyDescent="0.3">
      <c r="A3961" s="13"/>
      <c r="B3961" s="13"/>
      <c r="C3961" s="13"/>
      <c r="D3961" s="12"/>
      <c r="E3961" s="66"/>
    </row>
    <row r="3962" spans="1:5" ht="14.4" x14ac:dyDescent="0.3">
      <c r="A3962" s="13"/>
      <c r="B3962" s="13"/>
      <c r="C3962" s="13"/>
      <c r="D3962" s="12"/>
      <c r="E3962" s="66"/>
    </row>
    <row r="3963" spans="1:5" ht="14.4" x14ac:dyDescent="0.3">
      <c r="A3963" s="13"/>
      <c r="B3963" s="13"/>
      <c r="C3963" s="13"/>
      <c r="D3963" s="12"/>
      <c r="E3963" s="66"/>
    </row>
    <row r="3964" spans="1:5" ht="14.4" x14ac:dyDescent="0.3">
      <c r="A3964" s="13"/>
      <c r="B3964" s="13"/>
      <c r="C3964" s="13"/>
      <c r="D3964" s="12"/>
      <c r="E3964" s="66"/>
    </row>
    <row r="3965" spans="1:5" ht="14.4" x14ac:dyDescent="0.3">
      <c r="A3965" s="13"/>
      <c r="B3965" s="13"/>
      <c r="C3965" s="13"/>
      <c r="D3965" s="12"/>
      <c r="E3965" s="66"/>
    </row>
    <row r="3966" spans="1:5" ht="14.4" x14ac:dyDescent="0.3">
      <c r="A3966" s="13"/>
      <c r="B3966" s="13"/>
      <c r="C3966" s="13"/>
      <c r="D3966" s="12"/>
      <c r="E3966" s="66"/>
    </row>
    <row r="3967" spans="1:5" ht="14.4" x14ac:dyDescent="0.3">
      <c r="A3967" s="13"/>
      <c r="B3967" s="13"/>
      <c r="C3967" s="13"/>
      <c r="D3967" s="12"/>
      <c r="E3967" s="66"/>
    </row>
    <row r="3968" spans="1:5" ht="14.4" x14ac:dyDescent="0.3">
      <c r="A3968" s="13"/>
      <c r="B3968" s="13"/>
      <c r="C3968" s="13"/>
      <c r="D3968" s="12"/>
      <c r="E3968" s="66"/>
    </row>
    <row r="3969" spans="1:5" ht="14.4" x14ac:dyDescent="0.3">
      <c r="A3969" s="13"/>
      <c r="B3969" s="13"/>
      <c r="C3969" s="13"/>
      <c r="D3969" s="12"/>
      <c r="E3969" s="66"/>
    </row>
    <row r="3970" spans="1:5" ht="14.4" x14ac:dyDescent="0.3">
      <c r="A3970" s="13"/>
      <c r="B3970" s="13"/>
      <c r="C3970" s="13"/>
      <c r="D3970" s="12"/>
      <c r="E3970" s="66"/>
    </row>
    <row r="3971" spans="1:5" ht="14.4" x14ac:dyDescent="0.3">
      <c r="A3971" s="13"/>
      <c r="B3971" s="13"/>
      <c r="C3971" s="13"/>
      <c r="D3971" s="12"/>
      <c r="E3971" s="66"/>
    </row>
    <row r="3972" spans="1:5" ht="14.4" x14ac:dyDescent="0.3">
      <c r="A3972" s="13"/>
      <c r="B3972" s="13"/>
      <c r="C3972" s="13"/>
      <c r="D3972" s="12"/>
      <c r="E3972" s="66"/>
    </row>
    <row r="3973" spans="1:5" ht="14.4" x14ac:dyDescent="0.3">
      <c r="A3973" s="13"/>
      <c r="B3973" s="13"/>
      <c r="C3973" s="13"/>
      <c r="D3973" s="12"/>
      <c r="E3973" s="66"/>
    </row>
    <row r="3974" spans="1:5" ht="14.4" x14ac:dyDescent="0.3">
      <c r="A3974" s="13"/>
      <c r="B3974" s="13"/>
      <c r="C3974" s="13"/>
      <c r="D3974" s="12"/>
      <c r="E3974" s="66"/>
    </row>
    <row r="3975" spans="1:5" ht="14.4" x14ac:dyDescent="0.3">
      <c r="A3975" s="13"/>
      <c r="B3975" s="13"/>
      <c r="C3975" s="13"/>
      <c r="D3975" s="12"/>
      <c r="E3975" s="66"/>
    </row>
    <row r="3976" spans="1:5" ht="14.4" x14ac:dyDescent="0.3">
      <c r="A3976" s="13"/>
      <c r="B3976" s="13"/>
      <c r="C3976" s="13"/>
      <c r="D3976" s="12"/>
      <c r="E3976" s="66"/>
    </row>
    <row r="3977" spans="1:5" ht="14.4" x14ac:dyDescent="0.3">
      <c r="A3977" s="13"/>
      <c r="B3977" s="13"/>
      <c r="C3977" s="13"/>
      <c r="D3977" s="12"/>
      <c r="E3977" s="66"/>
    </row>
    <row r="3978" spans="1:5" ht="14.4" x14ac:dyDescent="0.3">
      <c r="A3978" s="13"/>
      <c r="B3978" s="13"/>
      <c r="C3978" s="13"/>
      <c r="D3978" s="12"/>
      <c r="E3978" s="66"/>
    </row>
    <row r="3979" spans="1:5" ht="14.4" x14ac:dyDescent="0.3">
      <c r="A3979" s="13"/>
      <c r="B3979" s="13"/>
      <c r="C3979" s="13"/>
      <c r="D3979" s="12"/>
      <c r="E3979" s="66"/>
    </row>
    <row r="3980" spans="1:5" ht="14.4" x14ac:dyDescent="0.3">
      <c r="A3980" s="13"/>
      <c r="B3980" s="13"/>
      <c r="C3980" s="13"/>
      <c r="D3980" s="12"/>
      <c r="E3980" s="66"/>
    </row>
    <row r="3981" spans="1:5" ht="14.4" x14ac:dyDescent="0.3">
      <c r="A3981" s="13"/>
      <c r="B3981" s="13"/>
      <c r="C3981" s="13"/>
      <c r="D3981" s="12"/>
      <c r="E3981" s="66"/>
    </row>
    <row r="3982" spans="1:5" ht="14.4" x14ac:dyDescent="0.3">
      <c r="A3982" s="13"/>
      <c r="B3982" s="13"/>
      <c r="C3982" s="13"/>
      <c r="D3982" s="12"/>
      <c r="E3982" s="66"/>
    </row>
    <row r="3983" spans="1:5" ht="14.4" x14ac:dyDescent="0.3">
      <c r="A3983" s="13"/>
      <c r="B3983" s="13"/>
      <c r="C3983" s="13"/>
      <c r="D3983" s="12"/>
      <c r="E3983" s="66"/>
    </row>
    <row r="3984" spans="1:5" ht="14.4" x14ac:dyDescent="0.3">
      <c r="A3984" s="13"/>
      <c r="B3984" s="13"/>
      <c r="C3984" s="13"/>
      <c r="D3984" s="12"/>
      <c r="E3984" s="66"/>
    </row>
    <row r="3985" spans="1:5" ht="14.4" x14ac:dyDescent="0.3">
      <c r="A3985" s="13"/>
      <c r="B3985" s="13"/>
      <c r="C3985" s="13"/>
      <c r="D3985" s="12"/>
      <c r="E3985" s="66"/>
    </row>
    <row r="3986" spans="1:5" ht="14.4" x14ac:dyDescent="0.3">
      <c r="A3986" s="13"/>
      <c r="B3986" s="13"/>
      <c r="C3986" s="13"/>
      <c r="D3986" s="12"/>
      <c r="E3986" s="66"/>
    </row>
    <row r="3987" spans="1:5" ht="14.4" x14ac:dyDescent="0.3">
      <c r="A3987" s="13"/>
      <c r="B3987" s="13"/>
      <c r="C3987" s="13"/>
      <c r="D3987" s="12"/>
      <c r="E3987" s="66"/>
    </row>
    <row r="3988" spans="1:5" ht="14.4" x14ac:dyDescent="0.3">
      <c r="A3988" s="13"/>
      <c r="B3988" s="13"/>
      <c r="C3988" s="13"/>
      <c r="D3988" s="12"/>
      <c r="E3988" s="66"/>
    </row>
    <row r="3989" spans="1:5" ht="14.4" x14ac:dyDescent="0.3">
      <c r="A3989" s="13"/>
      <c r="B3989" s="13"/>
      <c r="C3989" s="13"/>
      <c r="D3989" s="12"/>
      <c r="E3989" s="66"/>
    </row>
    <row r="3990" spans="1:5" ht="14.4" x14ac:dyDescent="0.3">
      <c r="A3990" s="13"/>
      <c r="B3990" s="13"/>
      <c r="C3990" s="13"/>
      <c r="D3990" s="12"/>
      <c r="E3990" s="66"/>
    </row>
    <row r="3991" spans="1:5" ht="14.4" x14ac:dyDescent="0.3">
      <c r="A3991" s="13"/>
      <c r="B3991" s="13"/>
      <c r="C3991" s="13"/>
      <c r="D3991" s="12"/>
      <c r="E3991" s="66"/>
    </row>
    <row r="3992" spans="1:5" ht="14.4" x14ac:dyDescent="0.3">
      <c r="A3992" s="13"/>
      <c r="B3992" s="13"/>
      <c r="C3992" s="13"/>
      <c r="D3992" s="12"/>
      <c r="E3992" s="66"/>
    </row>
    <row r="3993" spans="1:5" ht="14.4" x14ac:dyDescent="0.3">
      <c r="A3993" s="13"/>
      <c r="B3993" s="13"/>
      <c r="C3993" s="13"/>
      <c r="D3993" s="12"/>
      <c r="E3993" s="66"/>
    </row>
    <row r="3994" spans="1:5" ht="14.4" x14ac:dyDescent="0.3">
      <c r="A3994" s="13"/>
      <c r="B3994" s="13"/>
      <c r="C3994" s="13"/>
      <c r="D3994" s="12"/>
      <c r="E3994" s="66"/>
    </row>
    <row r="3995" spans="1:5" ht="14.4" x14ac:dyDescent="0.3">
      <c r="A3995" s="13"/>
      <c r="B3995" s="13"/>
      <c r="C3995" s="13"/>
      <c r="D3995" s="12"/>
      <c r="E3995" s="66"/>
    </row>
    <row r="3996" spans="1:5" ht="14.4" x14ac:dyDescent="0.3">
      <c r="A3996" s="13"/>
      <c r="B3996" s="13"/>
      <c r="C3996" s="13"/>
      <c r="D3996" s="12"/>
      <c r="E3996" s="66"/>
    </row>
    <row r="3997" spans="1:5" ht="14.4" x14ac:dyDescent="0.3">
      <c r="A3997" s="13"/>
      <c r="B3997" s="13"/>
      <c r="C3997" s="13"/>
      <c r="D3997" s="12"/>
      <c r="E3997" s="66"/>
    </row>
    <row r="3998" spans="1:5" ht="14.4" x14ac:dyDescent="0.3">
      <c r="A3998" s="13"/>
      <c r="B3998" s="13"/>
      <c r="C3998" s="13"/>
      <c r="D3998" s="12"/>
      <c r="E3998" s="66"/>
    </row>
    <row r="3999" spans="1:5" ht="14.4" x14ac:dyDescent="0.3">
      <c r="A3999" s="13"/>
      <c r="B3999" s="13"/>
      <c r="C3999" s="13"/>
      <c r="D3999" s="12"/>
      <c r="E3999" s="66"/>
    </row>
    <row r="4000" spans="1:5" ht="14.4" x14ac:dyDescent="0.3">
      <c r="A4000" s="13"/>
      <c r="B4000" s="13"/>
      <c r="C4000" s="13"/>
      <c r="D4000" s="12"/>
      <c r="E4000" s="66"/>
    </row>
    <row r="4001" spans="1:5" ht="14.4" x14ac:dyDescent="0.3">
      <c r="A4001" s="13"/>
      <c r="B4001" s="13"/>
      <c r="C4001" s="13"/>
      <c r="D4001" s="12"/>
      <c r="E4001" s="66"/>
    </row>
    <row r="4002" spans="1:5" ht="14.4" x14ac:dyDescent="0.3">
      <c r="A4002" s="13"/>
      <c r="B4002" s="13"/>
      <c r="C4002" s="13"/>
      <c r="D4002" s="12"/>
      <c r="E4002" s="66"/>
    </row>
    <row r="4003" spans="1:5" ht="14.4" x14ac:dyDescent="0.3">
      <c r="A4003" s="13"/>
      <c r="B4003" s="13"/>
      <c r="C4003" s="13"/>
      <c r="D4003" s="12"/>
      <c r="E4003" s="66"/>
    </row>
    <row r="4004" spans="1:5" ht="14.4" x14ac:dyDescent="0.3">
      <c r="A4004" s="13"/>
      <c r="B4004" s="13"/>
      <c r="C4004" s="13"/>
      <c r="D4004" s="12"/>
      <c r="E4004" s="66"/>
    </row>
    <row r="4005" spans="1:5" ht="14.4" x14ac:dyDescent="0.3">
      <c r="A4005" s="13"/>
      <c r="B4005" s="13"/>
      <c r="C4005" s="13"/>
      <c r="D4005" s="12"/>
      <c r="E4005" s="66"/>
    </row>
    <row r="4006" spans="1:5" ht="14.4" x14ac:dyDescent="0.3">
      <c r="A4006" s="13"/>
      <c r="B4006" s="13"/>
      <c r="C4006" s="13"/>
      <c r="D4006" s="12"/>
      <c r="E4006" s="66"/>
    </row>
    <row r="4007" spans="1:5" ht="14.4" x14ac:dyDescent="0.3">
      <c r="A4007" s="13"/>
      <c r="B4007" s="13"/>
      <c r="C4007" s="13"/>
      <c r="D4007" s="12"/>
      <c r="E4007" s="66"/>
    </row>
    <row r="4008" spans="1:5" ht="14.4" x14ac:dyDescent="0.3">
      <c r="A4008" s="13"/>
      <c r="B4008" s="13"/>
      <c r="C4008" s="13"/>
      <c r="D4008" s="12"/>
      <c r="E4008" s="66"/>
    </row>
    <row r="4009" spans="1:5" ht="14.4" x14ac:dyDescent="0.3">
      <c r="A4009" s="13"/>
      <c r="B4009" s="13"/>
      <c r="C4009" s="13"/>
      <c r="D4009" s="12"/>
      <c r="E4009" s="66"/>
    </row>
    <row r="4010" spans="1:5" ht="14.4" x14ac:dyDescent="0.3">
      <c r="A4010" s="13"/>
      <c r="B4010" s="13"/>
      <c r="C4010" s="13"/>
      <c r="D4010" s="12"/>
      <c r="E4010" s="66"/>
    </row>
    <row r="4011" spans="1:5" ht="14.4" x14ac:dyDescent="0.3">
      <c r="A4011" s="13"/>
      <c r="B4011" s="13"/>
      <c r="C4011" s="13"/>
      <c r="D4011" s="12"/>
      <c r="E4011" s="66"/>
    </row>
    <row r="4012" spans="1:5" ht="14.4" x14ac:dyDescent="0.3">
      <c r="A4012" s="13"/>
      <c r="B4012" s="13"/>
      <c r="C4012" s="13"/>
      <c r="D4012" s="12"/>
      <c r="E4012" s="66"/>
    </row>
    <row r="4013" spans="1:5" ht="14.4" x14ac:dyDescent="0.3">
      <c r="A4013" s="13"/>
      <c r="B4013" s="13"/>
      <c r="C4013" s="13"/>
      <c r="D4013" s="12"/>
      <c r="E4013" s="66"/>
    </row>
    <row r="4014" spans="1:5" ht="14.4" x14ac:dyDescent="0.3">
      <c r="A4014" s="13"/>
      <c r="B4014" s="13"/>
      <c r="C4014" s="13"/>
      <c r="D4014" s="12"/>
      <c r="E4014" s="66"/>
    </row>
    <row r="4015" spans="1:5" ht="14.4" x14ac:dyDescent="0.3">
      <c r="A4015" s="13"/>
      <c r="B4015" s="13"/>
      <c r="C4015" s="13"/>
      <c r="D4015" s="12"/>
      <c r="E4015" s="66"/>
    </row>
    <row r="4016" spans="1:5" ht="14.4" x14ac:dyDescent="0.3">
      <c r="A4016" s="13"/>
      <c r="B4016" s="13"/>
      <c r="C4016" s="13"/>
      <c r="D4016" s="12"/>
      <c r="E4016" s="66"/>
    </row>
    <row r="4017" spans="1:5" ht="14.4" x14ac:dyDescent="0.3">
      <c r="A4017" s="13"/>
      <c r="B4017" s="13"/>
      <c r="C4017" s="13"/>
      <c r="D4017" s="12"/>
      <c r="E4017" s="66"/>
    </row>
    <row r="4018" spans="1:5" ht="14.4" x14ac:dyDescent="0.3">
      <c r="A4018" s="13"/>
      <c r="B4018" s="13"/>
      <c r="C4018" s="13"/>
      <c r="D4018" s="12"/>
      <c r="E4018" s="66"/>
    </row>
    <row r="4019" spans="1:5" ht="14.4" x14ac:dyDescent="0.3">
      <c r="A4019" s="13"/>
      <c r="B4019" s="13"/>
      <c r="C4019" s="13"/>
      <c r="D4019" s="12"/>
      <c r="E4019" s="66"/>
    </row>
    <row r="4020" spans="1:5" ht="14.4" x14ac:dyDescent="0.3">
      <c r="A4020" s="13"/>
      <c r="B4020" s="13"/>
      <c r="C4020" s="13"/>
      <c r="D4020" s="12"/>
      <c r="E4020" s="66"/>
    </row>
    <row r="4021" spans="1:5" ht="14.4" x14ac:dyDescent="0.3">
      <c r="A4021" s="13"/>
      <c r="B4021" s="13"/>
      <c r="C4021" s="13"/>
      <c r="D4021" s="12"/>
      <c r="E4021" s="66"/>
    </row>
    <row r="4022" spans="1:5" ht="14.4" x14ac:dyDescent="0.3">
      <c r="A4022" s="13"/>
      <c r="B4022" s="13"/>
      <c r="C4022" s="13"/>
      <c r="D4022" s="12"/>
      <c r="E4022" s="66"/>
    </row>
    <row r="4023" spans="1:5" ht="14.4" x14ac:dyDescent="0.3">
      <c r="A4023" s="13"/>
      <c r="B4023" s="13"/>
      <c r="C4023" s="13"/>
      <c r="D4023" s="12"/>
      <c r="E4023" s="66"/>
    </row>
    <row r="4024" spans="1:5" ht="14.4" x14ac:dyDescent="0.3">
      <c r="A4024" s="13"/>
      <c r="B4024" s="13"/>
      <c r="C4024" s="13"/>
      <c r="D4024" s="12"/>
      <c r="E4024" s="66"/>
    </row>
    <row r="4025" spans="1:5" ht="14.4" x14ac:dyDescent="0.3">
      <c r="A4025" s="13"/>
      <c r="B4025" s="13"/>
      <c r="C4025" s="13"/>
      <c r="D4025" s="12"/>
      <c r="E4025" s="66"/>
    </row>
    <row r="4026" spans="1:5" ht="14.4" x14ac:dyDescent="0.3">
      <c r="A4026" s="13"/>
      <c r="B4026" s="13"/>
      <c r="C4026" s="13"/>
      <c r="D4026" s="12"/>
      <c r="E4026" s="66"/>
    </row>
    <row r="4027" spans="1:5" ht="14.4" x14ac:dyDescent="0.3">
      <c r="A4027" s="13"/>
      <c r="B4027" s="13"/>
      <c r="C4027" s="13"/>
      <c r="D4027" s="12"/>
      <c r="E4027" s="66"/>
    </row>
    <row r="4028" spans="1:5" ht="14.4" x14ac:dyDescent="0.3">
      <c r="A4028" s="13"/>
      <c r="B4028" s="13"/>
      <c r="C4028" s="13"/>
      <c r="D4028" s="12"/>
      <c r="E4028" s="66"/>
    </row>
    <row r="4029" spans="1:5" ht="14.4" x14ac:dyDescent="0.3">
      <c r="A4029" s="13"/>
      <c r="B4029" s="13"/>
      <c r="C4029" s="13"/>
      <c r="D4029" s="12"/>
      <c r="E4029" s="66"/>
    </row>
    <row r="4030" spans="1:5" ht="14.4" x14ac:dyDescent="0.3">
      <c r="A4030" s="13"/>
      <c r="B4030" s="13"/>
      <c r="C4030" s="13"/>
      <c r="D4030" s="12"/>
      <c r="E4030" s="66"/>
    </row>
    <row r="4031" spans="1:5" ht="14.4" x14ac:dyDescent="0.3">
      <c r="A4031" s="13"/>
      <c r="B4031" s="13"/>
      <c r="C4031" s="13"/>
      <c r="D4031" s="12"/>
      <c r="E4031" s="66"/>
    </row>
    <row r="4032" spans="1:5" ht="14.4" x14ac:dyDescent="0.3">
      <c r="A4032" s="13"/>
      <c r="B4032" s="13"/>
      <c r="C4032" s="13"/>
      <c r="D4032" s="12"/>
      <c r="E4032" s="66"/>
    </row>
    <row r="4033" spans="1:5" ht="14.4" x14ac:dyDescent="0.3">
      <c r="A4033" s="13"/>
      <c r="B4033" s="13"/>
      <c r="C4033" s="13"/>
      <c r="D4033" s="12"/>
      <c r="E4033" s="66"/>
    </row>
    <row r="4034" spans="1:5" ht="14.4" x14ac:dyDescent="0.3">
      <c r="A4034" s="13"/>
      <c r="B4034" s="13"/>
      <c r="C4034" s="13"/>
      <c r="D4034" s="12"/>
      <c r="E4034" s="66"/>
    </row>
    <row r="4035" spans="1:5" ht="14.4" x14ac:dyDescent="0.3">
      <c r="A4035" s="13"/>
      <c r="B4035" s="13"/>
      <c r="C4035" s="13"/>
      <c r="D4035" s="12"/>
      <c r="E4035" s="66"/>
    </row>
    <row r="4036" spans="1:5" ht="14.4" x14ac:dyDescent="0.3">
      <c r="A4036" s="13"/>
      <c r="B4036" s="13"/>
      <c r="C4036" s="13"/>
      <c r="D4036" s="12"/>
      <c r="E4036" s="66"/>
    </row>
    <row r="4037" spans="1:5" ht="14.4" x14ac:dyDescent="0.3">
      <c r="A4037" s="13"/>
      <c r="B4037" s="13"/>
      <c r="C4037" s="13"/>
      <c r="D4037" s="12"/>
      <c r="E4037" s="66"/>
    </row>
    <row r="4038" spans="1:5" ht="14.4" x14ac:dyDescent="0.3">
      <c r="A4038" s="13"/>
      <c r="B4038" s="13"/>
      <c r="C4038" s="13"/>
      <c r="D4038" s="12"/>
      <c r="E4038" s="66"/>
    </row>
    <row r="4039" spans="1:5" ht="14.4" x14ac:dyDescent="0.3">
      <c r="A4039" s="13"/>
      <c r="B4039" s="13"/>
      <c r="C4039" s="13"/>
      <c r="D4039" s="12"/>
      <c r="E4039" s="66"/>
    </row>
    <row r="4040" spans="1:5" ht="14.4" x14ac:dyDescent="0.3">
      <c r="A4040" s="13"/>
      <c r="B4040" s="13"/>
      <c r="C4040" s="13"/>
      <c r="D4040" s="12"/>
      <c r="E4040" s="66"/>
    </row>
    <row r="4041" spans="1:5" ht="14.4" x14ac:dyDescent="0.3">
      <c r="A4041" s="13"/>
      <c r="B4041" s="13"/>
      <c r="C4041" s="13"/>
      <c r="D4041" s="12"/>
      <c r="E4041" s="66"/>
    </row>
    <row r="4042" spans="1:5" ht="14.4" x14ac:dyDescent="0.3">
      <c r="A4042" s="13"/>
      <c r="B4042" s="13"/>
      <c r="C4042" s="13"/>
      <c r="D4042" s="12"/>
      <c r="E4042" s="66"/>
    </row>
    <row r="4043" spans="1:5" ht="14.4" x14ac:dyDescent="0.3">
      <c r="A4043" s="13"/>
      <c r="B4043" s="13"/>
      <c r="C4043" s="13"/>
      <c r="D4043" s="12"/>
      <c r="E4043" s="66"/>
    </row>
    <row r="4044" spans="1:5" ht="14.4" x14ac:dyDescent="0.3">
      <c r="A4044" s="13"/>
      <c r="B4044" s="13"/>
      <c r="C4044" s="13"/>
      <c r="D4044" s="12"/>
      <c r="E4044" s="66"/>
    </row>
    <row r="4045" spans="1:5" ht="14.4" x14ac:dyDescent="0.3">
      <c r="A4045" s="13"/>
      <c r="B4045" s="13"/>
      <c r="C4045" s="13"/>
      <c r="D4045" s="12"/>
      <c r="E4045" s="66"/>
    </row>
    <row r="4046" spans="1:5" ht="14.4" x14ac:dyDescent="0.3">
      <c r="A4046" s="13"/>
      <c r="B4046" s="13"/>
      <c r="C4046" s="13"/>
      <c r="D4046" s="12"/>
      <c r="E4046" s="66"/>
    </row>
    <row r="4047" spans="1:5" ht="14.4" x14ac:dyDescent="0.3">
      <c r="A4047" s="13"/>
      <c r="B4047" s="13"/>
      <c r="C4047" s="13"/>
      <c r="D4047" s="12"/>
      <c r="E4047" s="66"/>
    </row>
    <row r="4048" spans="1:5" ht="14.4" x14ac:dyDescent="0.3">
      <c r="A4048" s="13"/>
      <c r="B4048" s="13"/>
      <c r="C4048" s="13"/>
      <c r="D4048" s="12"/>
      <c r="E4048" s="66"/>
    </row>
    <row r="4049" spans="1:5" ht="14.4" x14ac:dyDescent="0.3">
      <c r="A4049" s="13"/>
      <c r="B4049" s="13"/>
      <c r="C4049" s="13"/>
      <c r="D4049" s="12"/>
      <c r="E4049" s="66"/>
    </row>
    <row r="4050" spans="1:5" ht="14.4" x14ac:dyDescent="0.3">
      <c r="A4050" s="13"/>
      <c r="B4050" s="13"/>
      <c r="C4050" s="13"/>
      <c r="D4050" s="12"/>
      <c r="E4050" s="66"/>
    </row>
    <row r="4051" spans="1:5" ht="14.4" x14ac:dyDescent="0.3">
      <c r="A4051" s="13"/>
      <c r="B4051" s="13"/>
      <c r="C4051" s="13"/>
      <c r="D4051" s="12"/>
      <c r="E4051" s="66"/>
    </row>
    <row r="4052" spans="1:5" ht="14.4" x14ac:dyDescent="0.3">
      <c r="A4052" s="13"/>
      <c r="B4052" s="13"/>
      <c r="C4052" s="13"/>
      <c r="D4052" s="12"/>
      <c r="E4052" s="66"/>
    </row>
    <row r="4053" spans="1:5" ht="14.4" x14ac:dyDescent="0.3">
      <c r="A4053" s="13"/>
      <c r="B4053" s="13"/>
      <c r="C4053" s="13"/>
      <c r="D4053" s="12"/>
      <c r="E4053" s="66"/>
    </row>
    <row r="4054" spans="1:5" ht="14.4" x14ac:dyDescent="0.3">
      <c r="A4054" s="13"/>
      <c r="B4054" s="13"/>
      <c r="C4054" s="13"/>
      <c r="D4054" s="12"/>
      <c r="E4054" s="66"/>
    </row>
    <row r="4055" spans="1:5" ht="14.4" x14ac:dyDescent="0.3">
      <c r="A4055" s="13"/>
      <c r="B4055" s="13"/>
      <c r="C4055" s="13"/>
      <c r="D4055" s="12"/>
      <c r="E4055" s="66"/>
    </row>
    <row r="4056" spans="1:5" ht="14.4" x14ac:dyDescent="0.3">
      <c r="A4056" s="13"/>
      <c r="B4056" s="13"/>
      <c r="C4056" s="13"/>
      <c r="D4056" s="12"/>
      <c r="E4056" s="66"/>
    </row>
    <row r="4057" spans="1:5" ht="14.4" x14ac:dyDescent="0.3">
      <c r="A4057" s="13"/>
      <c r="B4057" s="13"/>
      <c r="C4057" s="13"/>
      <c r="D4057" s="12"/>
      <c r="E4057" s="66"/>
    </row>
    <row r="4058" spans="1:5" ht="14.4" x14ac:dyDescent="0.3">
      <c r="A4058" s="13"/>
      <c r="B4058" s="13"/>
      <c r="C4058" s="13"/>
      <c r="D4058" s="12"/>
      <c r="E4058" s="66"/>
    </row>
    <row r="4059" spans="1:5" ht="14.4" x14ac:dyDescent="0.3">
      <c r="A4059" s="13"/>
      <c r="B4059" s="13"/>
      <c r="C4059" s="13"/>
      <c r="D4059" s="12"/>
      <c r="E4059" s="66"/>
    </row>
    <row r="4060" spans="1:5" ht="14.4" x14ac:dyDescent="0.3">
      <c r="A4060" s="13"/>
      <c r="B4060" s="13"/>
      <c r="C4060" s="13"/>
      <c r="D4060" s="12"/>
      <c r="E4060" s="66"/>
    </row>
    <row r="4061" spans="1:5" ht="14.4" x14ac:dyDescent="0.3">
      <c r="A4061" s="13"/>
      <c r="B4061" s="13"/>
      <c r="C4061" s="13"/>
      <c r="D4061" s="12"/>
      <c r="E4061" s="66"/>
    </row>
    <row r="4062" spans="1:5" ht="14.4" x14ac:dyDescent="0.3">
      <c r="A4062" s="13"/>
      <c r="B4062" s="13"/>
      <c r="C4062" s="13"/>
      <c r="D4062" s="12"/>
      <c r="E4062" s="66"/>
    </row>
    <row r="4063" spans="1:5" ht="14.4" x14ac:dyDescent="0.3">
      <c r="A4063" s="13"/>
      <c r="B4063" s="13"/>
      <c r="C4063" s="13"/>
      <c r="D4063" s="12"/>
      <c r="E4063" s="66"/>
    </row>
    <row r="4064" spans="1:5" ht="14.4" x14ac:dyDescent="0.3">
      <c r="A4064" s="13"/>
      <c r="B4064" s="13"/>
      <c r="C4064" s="13"/>
      <c r="D4064" s="12"/>
      <c r="E4064" s="66"/>
    </row>
    <row r="4065" spans="1:5" ht="14.4" x14ac:dyDescent="0.3">
      <c r="A4065" s="13"/>
      <c r="B4065" s="13"/>
      <c r="C4065" s="13"/>
      <c r="D4065" s="12"/>
      <c r="E4065" s="66"/>
    </row>
    <row r="4066" spans="1:5" ht="14.4" x14ac:dyDescent="0.3">
      <c r="A4066" s="13"/>
      <c r="B4066" s="13"/>
      <c r="C4066" s="13"/>
      <c r="D4066" s="12"/>
      <c r="E4066" s="66"/>
    </row>
    <row r="4067" spans="1:5" ht="14.4" x14ac:dyDescent="0.3">
      <c r="A4067" s="13"/>
      <c r="B4067" s="13"/>
      <c r="C4067" s="13"/>
      <c r="D4067" s="12"/>
      <c r="E4067" s="66"/>
    </row>
    <row r="4068" spans="1:5" ht="14.4" x14ac:dyDescent="0.3">
      <c r="A4068" s="13"/>
      <c r="B4068" s="13"/>
      <c r="C4068" s="13"/>
      <c r="D4068" s="12"/>
      <c r="E4068" s="66"/>
    </row>
    <row r="4069" spans="1:5" ht="14.4" x14ac:dyDescent="0.3">
      <c r="A4069" s="13"/>
      <c r="B4069" s="13"/>
      <c r="C4069" s="13"/>
      <c r="D4069" s="12"/>
      <c r="E4069" s="66"/>
    </row>
    <row r="4070" spans="1:5" ht="14.4" x14ac:dyDescent="0.3">
      <c r="A4070" s="13"/>
      <c r="B4070" s="13"/>
      <c r="C4070" s="13"/>
      <c r="D4070" s="12"/>
      <c r="E4070" s="66"/>
    </row>
    <row r="4071" spans="1:5" ht="14.4" x14ac:dyDescent="0.3">
      <c r="A4071" s="13"/>
      <c r="B4071" s="13"/>
      <c r="C4071" s="13"/>
      <c r="D4071" s="12"/>
      <c r="E4071" s="66"/>
    </row>
    <row r="4072" spans="1:5" ht="14.4" x14ac:dyDescent="0.3">
      <c r="A4072" s="13"/>
      <c r="B4072" s="13"/>
      <c r="C4072" s="13"/>
      <c r="D4072" s="12"/>
      <c r="E4072" s="66"/>
    </row>
    <row r="4073" spans="1:5" ht="14.4" x14ac:dyDescent="0.3">
      <c r="A4073" s="13"/>
      <c r="B4073" s="13"/>
      <c r="C4073" s="13"/>
      <c r="D4073" s="12"/>
      <c r="E4073" s="66"/>
    </row>
    <row r="4074" spans="1:5" ht="14.4" x14ac:dyDescent="0.3">
      <c r="A4074" s="13"/>
      <c r="B4074" s="13"/>
      <c r="C4074" s="13"/>
      <c r="D4074" s="12"/>
      <c r="E4074" s="66"/>
    </row>
    <row r="4075" spans="1:5" ht="14.4" x14ac:dyDescent="0.3">
      <c r="A4075" s="13"/>
      <c r="B4075" s="13"/>
      <c r="C4075" s="13"/>
      <c r="D4075" s="12"/>
      <c r="E4075" s="66"/>
    </row>
    <row r="4076" spans="1:5" ht="14.4" x14ac:dyDescent="0.3">
      <c r="A4076" s="13"/>
      <c r="B4076" s="13"/>
      <c r="C4076" s="13"/>
      <c r="D4076" s="12"/>
      <c r="E4076" s="66"/>
    </row>
    <row r="4077" spans="1:5" ht="14.4" x14ac:dyDescent="0.3">
      <c r="A4077" s="13"/>
      <c r="B4077" s="13"/>
      <c r="C4077" s="13"/>
      <c r="D4077" s="12"/>
      <c r="E4077" s="66"/>
    </row>
    <row r="4078" spans="1:5" ht="14.4" x14ac:dyDescent="0.3">
      <c r="A4078" s="13"/>
      <c r="B4078" s="13"/>
      <c r="C4078" s="13"/>
      <c r="D4078" s="12"/>
      <c r="E4078" s="66"/>
    </row>
    <row r="4079" spans="1:5" ht="14.4" x14ac:dyDescent="0.3">
      <c r="A4079" s="13"/>
      <c r="B4079" s="13"/>
      <c r="C4079" s="13"/>
      <c r="D4079" s="12"/>
      <c r="E4079" s="66"/>
    </row>
    <row r="4080" spans="1:5" ht="14.4" x14ac:dyDescent="0.3">
      <c r="A4080" s="13"/>
      <c r="B4080" s="13"/>
      <c r="C4080" s="13"/>
      <c r="D4080" s="12"/>
      <c r="E4080" s="66"/>
    </row>
    <row r="4081" spans="1:5" ht="14.4" x14ac:dyDescent="0.3">
      <c r="A4081" s="13"/>
      <c r="B4081" s="13"/>
      <c r="C4081" s="13"/>
      <c r="D4081" s="12"/>
      <c r="E4081" s="66"/>
    </row>
    <row r="4082" spans="1:5" ht="14.4" x14ac:dyDescent="0.3">
      <c r="A4082" s="13"/>
      <c r="B4082" s="13"/>
      <c r="C4082" s="13"/>
      <c r="D4082" s="12"/>
      <c r="E4082" s="66"/>
    </row>
    <row r="4083" spans="1:5" ht="14.4" x14ac:dyDescent="0.3">
      <c r="A4083" s="13"/>
      <c r="B4083" s="13"/>
      <c r="C4083" s="13"/>
      <c r="D4083" s="12"/>
      <c r="E4083" s="66"/>
    </row>
    <row r="4084" spans="1:5" ht="14.4" x14ac:dyDescent="0.3">
      <c r="A4084" s="13"/>
      <c r="B4084" s="13"/>
      <c r="C4084" s="13"/>
      <c r="D4084" s="12"/>
      <c r="E4084" s="66"/>
    </row>
    <row r="4085" spans="1:5" ht="14.4" x14ac:dyDescent="0.3">
      <c r="A4085" s="13"/>
      <c r="B4085" s="13"/>
      <c r="C4085" s="13"/>
      <c r="D4085" s="12"/>
      <c r="E4085" s="66"/>
    </row>
    <row r="4086" spans="1:5" ht="14.4" x14ac:dyDescent="0.3">
      <c r="A4086" s="13"/>
      <c r="B4086" s="13"/>
      <c r="C4086" s="13"/>
      <c r="D4086" s="12"/>
      <c r="E4086" s="66"/>
    </row>
    <row r="4087" spans="1:5" ht="14.4" x14ac:dyDescent="0.3">
      <c r="A4087" s="13"/>
      <c r="B4087" s="13"/>
      <c r="C4087" s="13"/>
      <c r="D4087" s="12"/>
      <c r="E4087" s="66"/>
    </row>
    <row r="4088" spans="1:5" ht="14.4" x14ac:dyDescent="0.3">
      <c r="A4088" s="13"/>
      <c r="B4088" s="13"/>
      <c r="C4088" s="13"/>
      <c r="D4088" s="12"/>
      <c r="E4088" s="66"/>
    </row>
    <row r="4089" spans="1:5" ht="14.4" x14ac:dyDescent="0.3">
      <c r="A4089" s="13"/>
      <c r="B4089" s="13"/>
      <c r="C4089" s="13"/>
      <c r="D4089" s="12"/>
      <c r="E4089" s="66"/>
    </row>
    <row r="4090" spans="1:5" ht="14.4" x14ac:dyDescent="0.3">
      <c r="A4090" s="13"/>
      <c r="B4090" s="13"/>
      <c r="C4090" s="13"/>
      <c r="D4090" s="12"/>
      <c r="E4090" s="66"/>
    </row>
    <row r="4091" spans="1:5" ht="14.4" x14ac:dyDescent="0.3">
      <c r="A4091" s="13"/>
      <c r="B4091" s="13"/>
      <c r="C4091" s="13"/>
      <c r="D4091" s="12"/>
      <c r="E4091" s="66"/>
    </row>
    <row r="4092" spans="1:5" ht="14.4" x14ac:dyDescent="0.3">
      <c r="A4092" s="13"/>
      <c r="B4092" s="13"/>
      <c r="C4092" s="13"/>
      <c r="D4092" s="12"/>
      <c r="E4092" s="66"/>
    </row>
    <row r="4093" spans="1:5" ht="14.4" x14ac:dyDescent="0.3">
      <c r="A4093" s="13"/>
      <c r="B4093" s="13"/>
      <c r="C4093" s="13"/>
      <c r="D4093" s="12"/>
      <c r="E4093" s="66"/>
    </row>
    <row r="4094" spans="1:5" ht="14.4" x14ac:dyDescent="0.3">
      <c r="A4094" s="13"/>
      <c r="B4094" s="13"/>
      <c r="C4094" s="13"/>
      <c r="D4094" s="12"/>
      <c r="E4094" s="66"/>
    </row>
    <row r="4095" spans="1:5" ht="14.4" x14ac:dyDescent="0.3">
      <c r="A4095" s="13"/>
      <c r="B4095" s="13"/>
      <c r="C4095" s="13"/>
      <c r="D4095" s="12"/>
      <c r="E4095" s="66"/>
    </row>
    <row r="4096" spans="1:5" ht="14.4" x14ac:dyDescent="0.3">
      <c r="A4096" s="13"/>
      <c r="B4096" s="13"/>
      <c r="C4096" s="13"/>
      <c r="D4096" s="12"/>
      <c r="E4096" s="66"/>
    </row>
    <row r="4097" spans="1:5" ht="14.4" x14ac:dyDescent="0.3">
      <c r="A4097" s="13"/>
      <c r="B4097" s="13"/>
      <c r="C4097" s="13"/>
      <c r="D4097" s="12"/>
      <c r="E4097" s="66"/>
    </row>
    <row r="4098" spans="1:5" ht="14.4" x14ac:dyDescent="0.3">
      <c r="A4098" s="13"/>
      <c r="B4098" s="13"/>
      <c r="C4098" s="13"/>
      <c r="D4098" s="12"/>
      <c r="E4098" s="66"/>
    </row>
    <row r="4099" spans="1:5" ht="14.4" x14ac:dyDescent="0.3">
      <c r="A4099" s="13"/>
      <c r="B4099" s="13"/>
      <c r="C4099" s="13"/>
      <c r="D4099" s="12"/>
      <c r="E4099" s="66"/>
    </row>
    <row r="4100" spans="1:5" ht="14.4" x14ac:dyDescent="0.3">
      <c r="A4100" s="13"/>
      <c r="B4100" s="13"/>
      <c r="C4100" s="13"/>
      <c r="D4100" s="12"/>
      <c r="E4100" s="66"/>
    </row>
    <row r="4101" spans="1:5" ht="14.4" x14ac:dyDescent="0.3">
      <c r="A4101" s="13"/>
      <c r="B4101" s="13"/>
      <c r="C4101" s="13"/>
      <c r="D4101" s="12"/>
      <c r="E4101" s="66"/>
    </row>
    <row r="4102" spans="1:5" ht="14.4" x14ac:dyDescent="0.3">
      <c r="A4102" s="13"/>
      <c r="B4102" s="13"/>
      <c r="C4102" s="13"/>
      <c r="D4102" s="12"/>
      <c r="E4102" s="66"/>
    </row>
    <row r="4103" spans="1:5" ht="14.4" x14ac:dyDescent="0.3">
      <c r="A4103" s="13"/>
      <c r="B4103" s="13"/>
      <c r="C4103" s="13"/>
      <c r="D4103" s="12"/>
      <c r="E4103" s="66"/>
    </row>
    <row r="4104" spans="1:5" ht="14.4" x14ac:dyDescent="0.3">
      <c r="A4104" s="13"/>
      <c r="B4104" s="13"/>
      <c r="C4104" s="13"/>
      <c r="D4104" s="12"/>
      <c r="E4104" s="66"/>
    </row>
    <row r="4105" spans="1:5" ht="14.4" x14ac:dyDescent="0.3">
      <c r="A4105" s="13"/>
      <c r="B4105" s="13"/>
      <c r="C4105" s="13"/>
      <c r="D4105" s="12"/>
      <c r="E4105" s="66"/>
    </row>
    <row r="4106" spans="1:5" ht="14.4" x14ac:dyDescent="0.3">
      <c r="A4106" s="13"/>
      <c r="B4106" s="13"/>
      <c r="C4106" s="13"/>
      <c r="D4106" s="12"/>
      <c r="E4106" s="66"/>
    </row>
    <row r="4107" spans="1:5" ht="14.4" x14ac:dyDescent="0.3">
      <c r="A4107" s="13"/>
      <c r="B4107" s="13"/>
      <c r="C4107" s="13"/>
      <c r="D4107" s="12"/>
      <c r="E4107" s="66"/>
    </row>
    <row r="4108" spans="1:5" ht="14.4" x14ac:dyDescent="0.3">
      <c r="A4108" s="13"/>
      <c r="B4108" s="13"/>
      <c r="C4108" s="13"/>
      <c r="D4108" s="12"/>
      <c r="E4108" s="66"/>
    </row>
    <row r="4109" spans="1:5" ht="14.4" x14ac:dyDescent="0.3">
      <c r="A4109" s="13"/>
      <c r="B4109" s="13"/>
      <c r="C4109" s="13"/>
      <c r="D4109" s="12"/>
      <c r="E4109" s="66"/>
    </row>
    <row r="4110" spans="1:5" ht="14.4" x14ac:dyDescent="0.3">
      <c r="A4110" s="13"/>
      <c r="B4110" s="13"/>
      <c r="C4110" s="13"/>
      <c r="D4110" s="12"/>
      <c r="E4110" s="66"/>
    </row>
    <row r="4111" spans="1:5" ht="14.4" x14ac:dyDescent="0.3">
      <c r="A4111" s="13"/>
      <c r="B4111" s="13"/>
      <c r="C4111" s="13"/>
      <c r="D4111" s="12"/>
      <c r="E4111" s="66"/>
    </row>
    <row r="4112" spans="1:5" ht="14.4" x14ac:dyDescent="0.3">
      <c r="A4112" s="13"/>
      <c r="B4112" s="13"/>
      <c r="C4112" s="13"/>
      <c r="D4112" s="12"/>
      <c r="E4112" s="66"/>
    </row>
    <row r="4113" spans="1:5" ht="14.4" x14ac:dyDescent="0.3">
      <c r="A4113" s="13"/>
      <c r="B4113" s="13"/>
      <c r="C4113" s="13"/>
      <c r="D4113" s="12"/>
      <c r="E4113" s="66"/>
    </row>
    <row r="4114" spans="1:5" ht="14.4" x14ac:dyDescent="0.3">
      <c r="A4114" s="13"/>
      <c r="B4114" s="13"/>
      <c r="C4114" s="13"/>
      <c r="D4114" s="12"/>
      <c r="E4114" s="66"/>
    </row>
    <row r="4115" spans="1:5" ht="14.4" x14ac:dyDescent="0.3">
      <c r="A4115" s="13"/>
      <c r="B4115" s="13"/>
      <c r="C4115" s="13"/>
      <c r="D4115" s="12"/>
      <c r="E4115" s="66"/>
    </row>
    <row r="4116" spans="1:5" ht="14.4" x14ac:dyDescent="0.3">
      <c r="A4116" s="13"/>
      <c r="B4116" s="13"/>
      <c r="C4116" s="13"/>
      <c r="D4116" s="12"/>
      <c r="E4116" s="66"/>
    </row>
    <row r="4117" spans="1:5" ht="14.4" x14ac:dyDescent="0.3">
      <c r="A4117" s="13"/>
      <c r="B4117" s="13"/>
      <c r="C4117" s="13"/>
      <c r="D4117" s="12"/>
      <c r="E4117" s="66"/>
    </row>
    <row r="4118" spans="1:5" ht="14.4" x14ac:dyDescent="0.3">
      <c r="A4118" s="13"/>
      <c r="B4118" s="13"/>
      <c r="C4118" s="13"/>
      <c r="D4118" s="12"/>
      <c r="E4118" s="66"/>
    </row>
    <row r="4119" spans="1:5" ht="14.4" x14ac:dyDescent="0.3">
      <c r="A4119" s="13"/>
      <c r="B4119" s="13"/>
      <c r="C4119" s="13"/>
      <c r="D4119" s="12"/>
      <c r="E4119" s="66"/>
    </row>
    <row r="4120" spans="1:5" ht="14.4" x14ac:dyDescent="0.3">
      <c r="A4120" s="13"/>
      <c r="B4120" s="13"/>
      <c r="C4120" s="13"/>
      <c r="D4120" s="12"/>
      <c r="E4120" s="66"/>
    </row>
    <row r="4121" spans="1:5" ht="14.4" x14ac:dyDescent="0.3">
      <c r="A4121" s="13"/>
      <c r="B4121" s="13"/>
      <c r="C4121" s="13"/>
      <c r="D4121" s="12"/>
      <c r="E4121" s="66"/>
    </row>
    <row r="4122" spans="1:5" ht="14.4" x14ac:dyDescent="0.3">
      <c r="A4122" s="13"/>
      <c r="B4122" s="13"/>
      <c r="C4122" s="13"/>
      <c r="D4122" s="12"/>
      <c r="E4122" s="66"/>
    </row>
    <row r="4123" spans="1:5" ht="14.4" x14ac:dyDescent="0.3">
      <c r="A4123" s="13"/>
      <c r="B4123" s="13"/>
      <c r="C4123" s="13"/>
      <c r="D4123" s="12"/>
      <c r="E4123" s="66"/>
    </row>
    <row r="4124" spans="1:5" ht="14.4" x14ac:dyDescent="0.3">
      <c r="A4124" s="13"/>
      <c r="B4124" s="13"/>
      <c r="C4124" s="13"/>
      <c r="D4124" s="12"/>
      <c r="E4124" s="66"/>
    </row>
    <row r="4125" spans="1:5" ht="14.4" x14ac:dyDescent="0.3">
      <c r="A4125" s="13"/>
      <c r="B4125" s="13"/>
      <c r="C4125" s="13"/>
      <c r="D4125" s="12"/>
      <c r="E4125" s="66"/>
    </row>
    <row r="4126" spans="1:5" ht="14.4" x14ac:dyDescent="0.3">
      <c r="A4126" s="13"/>
      <c r="B4126" s="13"/>
      <c r="C4126" s="13"/>
      <c r="D4126" s="12"/>
      <c r="E4126" s="66"/>
    </row>
    <row r="4127" spans="1:5" ht="14.4" x14ac:dyDescent="0.3">
      <c r="A4127" s="13"/>
      <c r="B4127" s="13"/>
      <c r="C4127" s="13"/>
      <c r="D4127" s="12"/>
      <c r="E4127" s="66"/>
    </row>
    <row r="4128" spans="1:5" ht="14.4" x14ac:dyDescent="0.3">
      <c r="A4128" s="13"/>
      <c r="B4128" s="13"/>
      <c r="C4128" s="13"/>
      <c r="D4128" s="12"/>
      <c r="E4128" s="66"/>
    </row>
    <row r="4129" spans="1:5" ht="14.4" x14ac:dyDescent="0.3">
      <c r="A4129" s="13"/>
      <c r="B4129" s="13"/>
      <c r="C4129" s="13"/>
      <c r="D4129" s="12"/>
      <c r="E4129" s="66"/>
    </row>
    <row r="4130" spans="1:5" ht="14.4" x14ac:dyDescent="0.3">
      <c r="A4130" s="13"/>
      <c r="B4130" s="13"/>
      <c r="C4130" s="13"/>
      <c r="D4130" s="12"/>
      <c r="E4130" s="66"/>
    </row>
    <row r="4131" spans="1:5" ht="14.4" x14ac:dyDescent="0.3">
      <c r="A4131" s="13"/>
      <c r="B4131" s="13"/>
      <c r="C4131" s="13"/>
      <c r="D4131" s="12"/>
      <c r="E4131" s="66"/>
    </row>
    <row r="4132" spans="1:5" ht="14.4" x14ac:dyDescent="0.3">
      <c r="A4132" s="13"/>
      <c r="B4132" s="13"/>
      <c r="C4132" s="13"/>
      <c r="D4132" s="12"/>
      <c r="E4132" s="66"/>
    </row>
    <row r="4133" spans="1:5" ht="14.4" x14ac:dyDescent="0.3">
      <c r="A4133" s="13"/>
      <c r="B4133" s="13"/>
      <c r="C4133" s="13"/>
      <c r="D4133" s="12"/>
      <c r="E4133" s="66"/>
    </row>
    <row r="4134" spans="1:5" ht="14.4" x14ac:dyDescent="0.3">
      <c r="A4134" s="13"/>
      <c r="B4134" s="13"/>
      <c r="C4134" s="13"/>
      <c r="D4134" s="12"/>
      <c r="E4134" s="66"/>
    </row>
    <row r="4135" spans="1:5" ht="14.4" x14ac:dyDescent="0.3">
      <c r="A4135" s="13"/>
      <c r="B4135" s="13"/>
      <c r="C4135" s="13"/>
      <c r="D4135" s="12"/>
      <c r="E4135" s="66"/>
    </row>
    <row r="4136" spans="1:5" ht="14.4" x14ac:dyDescent="0.3">
      <c r="A4136" s="13"/>
      <c r="B4136" s="13"/>
      <c r="C4136" s="13"/>
      <c r="D4136" s="12"/>
      <c r="E4136" s="66"/>
    </row>
    <row r="4137" spans="1:5" ht="14.4" x14ac:dyDescent="0.3">
      <c r="A4137" s="13"/>
      <c r="B4137" s="13"/>
      <c r="C4137" s="13"/>
      <c r="D4137" s="12"/>
      <c r="E4137" s="66"/>
    </row>
    <row r="4138" spans="1:5" ht="14.4" x14ac:dyDescent="0.3">
      <c r="A4138" s="13"/>
      <c r="B4138" s="13"/>
      <c r="C4138" s="13"/>
      <c r="D4138" s="12"/>
      <c r="E4138" s="66"/>
    </row>
    <row r="4139" spans="1:5" ht="14.4" x14ac:dyDescent="0.3">
      <c r="A4139" s="13"/>
      <c r="B4139" s="13"/>
      <c r="C4139" s="13"/>
      <c r="D4139" s="12"/>
      <c r="E4139" s="66"/>
    </row>
    <row r="4140" spans="1:5" ht="14.4" x14ac:dyDescent="0.3">
      <c r="A4140" s="13"/>
      <c r="B4140" s="13"/>
      <c r="C4140" s="13"/>
      <c r="D4140" s="12"/>
      <c r="E4140" s="66"/>
    </row>
    <row r="4141" spans="1:5" ht="14.4" x14ac:dyDescent="0.3">
      <c r="A4141" s="13"/>
      <c r="B4141" s="13"/>
      <c r="C4141" s="13"/>
      <c r="D4141" s="12"/>
      <c r="E4141" s="66"/>
    </row>
    <row r="4142" spans="1:5" ht="14.4" x14ac:dyDescent="0.3">
      <c r="A4142" s="13"/>
      <c r="B4142" s="13"/>
      <c r="C4142" s="13"/>
      <c r="D4142" s="12"/>
      <c r="E4142" s="66"/>
    </row>
    <row r="4143" spans="1:5" ht="14.4" x14ac:dyDescent="0.3">
      <c r="A4143" s="13"/>
      <c r="B4143" s="13"/>
      <c r="C4143" s="13"/>
      <c r="D4143" s="12"/>
      <c r="E4143" s="66"/>
    </row>
    <row r="4144" spans="1:5" ht="14.4" x14ac:dyDescent="0.3">
      <c r="A4144" s="13"/>
      <c r="B4144" s="13"/>
      <c r="C4144" s="13"/>
      <c r="D4144" s="12"/>
      <c r="E4144" s="66"/>
    </row>
    <row r="4145" spans="1:5" ht="14.4" x14ac:dyDescent="0.3">
      <c r="A4145" s="13"/>
      <c r="B4145" s="13"/>
      <c r="C4145" s="13"/>
      <c r="D4145" s="12"/>
      <c r="E4145" s="66"/>
    </row>
    <row r="4146" spans="1:5" ht="14.4" x14ac:dyDescent="0.3">
      <c r="A4146" s="13"/>
      <c r="B4146" s="13"/>
      <c r="C4146" s="13"/>
      <c r="D4146" s="12"/>
      <c r="E4146" s="66"/>
    </row>
    <row r="4147" spans="1:5" ht="14.4" x14ac:dyDescent="0.3">
      <c r="A4147" s="13"/>
      <c r="B4147" s="13"/>
      <c r="C4147" s="13"/>
      <c r="D4147" s="12"/>
      <c r="E4147" s="66"/>
    </row>
    <row r="4148" spans="1:5" ht="14.4" x14ac:dyDescent="0.3">
      <c r="A4148" s="13"/>
      <c r="B4148" s="13"/>
      <c r="C4148" s="13"/>
      <c r="D4148" s="12"/>
      <c r="E4148" s="66"/>
    </row>
    <row r="4149" spans="1:5" ht="14.4" x14ac:dyDescent="0.3">
      <c r="A4149" s="13"/>
      <c r="B4149" s="13"/>
      <c r="C4149" s="13"/>
      <c r="D4149" s="12"/>
      <c r="E4149" s="66"/>
    </row>
    <row r="4150" spans="1:5" ht="14.4" x14ac:dyDescent="0.3">
      <c r="A4150" s="13"/>
      <c r="B4150" s="13"/>
      <c r="C4150" s="13"/>
      <c r="D4150" s="12"/>
      <c r="E4150" s="66"/>
    </row>
    <row r="4151" spans="1:5" ht="14.4" x14ac:dyDescent="0.3">
      <c r="A4151" s="13"/>
      <c r="B4151" s="13"/>
      <c r="C4151" s="13"/>
      <c r="D4151" s="12"/>
      <c r="E4151" s="66"/>
    </row>
    <row r="4152" spans="1:5" ht="14.4" x14ac:dyDescent="0.3">
      <c r="A4152" s="13"/>
      <c r="B4152" s="13"/>
      <c r="C4152" s="13"/>
      <c r="D4152" s="12"/>
      <c r="E4152" s="66"/>
    </row>
    <row r="4153" spans="1:5" ht="14.4" x14ac:dyDescent="0.3">
      <c r="A4153" s="13"/>
      <c r="B4153" s="13"/>
      <c r="C4153" s="13"/>
      <c r="D4153" s="12"/>
      <c r="E4153" s="66"/>
    </row>
    <row r="4154" spans="1:5" ht="14.4" x14ac:dyDescent="0.3">
      <c r="A4154" s="13"/>
      <c r="B4154" s="13"/>
      <c r="C4154" s="13"/>
      <c r="D4154" s="12"/>
      <c r="E4154" s="66"/>
    </row>
    <row r="4155" spans="1:5" ht="14.4" x14ac:dyDescent="0.3">
      <c r="A4155" s="13"/>
      <c r="B4155" s="13"/>
      <c r="C4155" s="13"/>
      <c r="D4155" s="12"/>
      <c r="E4155" s="66"/>
    </row>
    <row r="4156" spans="1:5" ht="14.4" x14ac:dyDescent="0.3">
      <c r="A4156" s="13"/>
      <c r="B4156" s="13"/>
      <c r="C4156" s="13"/>
      <c r="D4156" s="12"/>
      <c r="E4156" s="66"/>
    </row>
    <row r="4157" spans="1:5" ht="14.4" x14ac:dyDescent="0.3">
      <c r="A4157" s="13"/>
      <c r="B4157" s="13"/>
      <c r="C4157" s="13"/>
      <c r="D4157" s="12"/>
      <c r="E4157" s="66"/>
    </row>
    <row r="4158" spans="1:5" ht="14.4" x14ac:dyDescent="0.3">
      <c r="A4158" s="13"/>
      <c r="B4158" s="13"/>
      <c r="C4158" s="13"/>
      <c r="D4158" s="12"/>
      <c r="E4158" s="66"/>
    </row>
    <row r="4159" spans="1:5" ht="14.4" x14ac:dyDescent="0.3">
      <c r="A4159" s="13"/>
      <c r="B4159" s="13"/>
      <c r="C4159" s="13"/>
      <c r="D4159" s="12"/>
      <c r="E4159" s="66"/>
    </row>
    <row r="4160" spans="1:5" ht="14.4" x14ac:dyDescent="0.3">
      <c r="A4160" s="13"/>
      <c r="B4160" s="13"/>
      <c r="C4160" s="13"/>
      <c r="D4160" s="12"/>
      <c r="E4160" s="66"/>
    </row>
    <row r="4161" spans="1:5" ht="14.4" x14ac:dyDescent="0.3">
      <c r="A4161" s="13"/>
      <c r="B4161" s="13"/>
      <c r="C4161" s="13"/>
      <c r="D4161" s="12"/>
      <c r="E4161" s="66"/>
    </row>
    <row r="4162" spans="1:5" ht="14.4" x14ac:dyDescent="0.3">
      <c r="A4162" s="13"/>
      <c r="B4162" s="13"/>
      <c r="C4162" s="13"/>
      <c r="D4162" s="12"/>
      <c r="E4162" s="66"/>
    </row>
    <row r="4163" spans="1:5" ht="14.4" x14ac:dyDescent="0.3">
      <c r="A4163" s="13"/>
      <c r="B4163" s="13"/>
      <c r="C4163" s="13"/>
      <c r="D4163" s="12"/>
      <c r="E4163" s="66"/>
    </row>
    <row r="4164" spans="1:5" ht="14.4" x14ac:dyDescent="0.3">
      <c r="A4164" s="13"/>
      <c r="B4164" s="13"/>
      <c r="C4164" s="13"/>
      <c r="D4164" s="12"/>
      <c r="E4164" s="66"/>
    </row>
    <row r="4165" spans="1:5" ht="14.4" x14ac:dyDescent="0.3">
      <c r="A4165" s="13"/>
      <c r="B4165" s="13"/>
      <c r="C4165" s="13"/>
      <c r="D4165" s="12"/>
      <c r="E4165" s="66"/>
    </row>
    <row r="4166" spans="1:5" ht="14.4" x14ac:dyDescent="0.3">
      <c r="A4166" s="13"/>
      <c r="B4166" s="13"/>
      <c r="C4166" s="13"/>
      <c r="D4166" s="12"/>
      <c r="E4166" s="66"/>
    </row>
    <row r="4167" spans="1:5" ht="14.4" x14ac:dyDescent="0.3">
      <c r="A4167" s="13"/>
      <c r="B4167" s="13"/>
      <c r="C4167" s="13"/>
      <c r="D4167" s="12"/>
      <c r="E4167" s="66"/>
    </row>
    <row r="4168" spans="1:5" ht="14.4" x14ac:dyDescent="0.3">
      <c r="A4168" s="13"/>
      <c r="B4168" s="13"/>
      <c r="C4168" s="13"/>
      <c r="D4168" s="12"/>
      <c r="E4168" s="66"/>
    </row>
    <row r="4169" spans="1:5" ht="14.4" x14ac:dyDescent="0.3">
      <c r="A4169" s="13"/>
      <c r="B4169" s="13"/>
      <c r="C4169" s="13"/>
      <c r="D4169" s="12"/>
      <c r="E4169" s="66"/>
    </row>
    <row r="4170" spans="1:5" ht="14.4" x14ac:dyDescent="0.3">
      <c r="A4170" s="13"/>
      <c r="B4170" s="13"/>
      <c r="C4170" s="13"/>
      <c r="D4170" s="12"/>
      <c r="E4170" s="66"/>
    </row>
    <row r="4171" spans="1:5" ht="14.4" x14ac:dyDescent="0.3">
      <c r="A4171" s="13"/>
      <c r="B4171" s="13"/>
      <c r="C4171" s="13"/>
      <c r="D4171" s="12"/>
      <c r="E4171" s="66"/>
    </row>
    <row r="4172" spans="1:5" ht="14.4" x14ac:dyDescent="0.3">
      <c r="A4172" s="13"/>
      <c r="B4172" s="13"/>
      <c r="C4172" s="13"/>
      <c r="D4172" s="12"/>
      <c r="E4172" s="66"/>
    </row>
    <row r="4173" spans="1:5" ht="14.4" x14ac:dyDescent="0.3">
      <c r="A4173" s="13"/>
      <c r="B4173" s="13"/>
      <c r="C4173" s="13"/>
      <c r="D4173" s="12"/>
      <c r="E4173" s="66"/>
    </row>
    <row r="4174" spans="1:5" ht="14.4" x14ac:dyDescent="0.3">
      <c r="A4174" s="13"/>
      <c r="B4174" s="13"/>
      <c r="C4174" s="13"/>
      <c r="D4174" s="12"/>
      <c r="E4174" s="66"/>
    </row>
    <row r="4175" spans="1:5" ht="14.4" x14ac:dyDescent="0.3">
      <c r="A4175" s="13"/>
      <c r="B4175" s="13"/>
      <c r="C4175" s="13"/>
      <c r="D4175" s="12"/>
      <c r="E4175" s="66"/>
    </row>
    <row r="4176" spans="1:5" ht="14.4" x14ac:dyDescent="0.3">
      <c r="A4176" s="13"/>
      <c r="B4176" s="13"/>
      <c r="C4176" s="13"/>
      <c r="D4176" s="12"/>
      <c r="E4176" s="66"/>
    </row>
    <row r="4177" spans="1:5" ht="14.4" x14ac:dyDescent="0.3">
      <c r="A4177" s="13"/>
      <c r="B4177" s="13"/>
      <c r="C4177" s="13"/>
      <c r="D4177" s="12"/>
      <c r="E4177" s="66"/>
    </row>
    <row r="4178" spans="1:5" ht="14.4" x14ac:dyDescent="0.3">
      <c r="A4178" s="13"/>
      <c r="B4178" s="13"/>
      <c r="C4178" s="13"/>
      <c r="D4178" s="12"/>
      <c r="E4178" s="66"/>
    </row>
    <row r="4179" spans="1:5" ht="14.4" x14ac:dyDescent="0.3">
      <c r="A4179" s="13"/>
      <c r="B4179" s="13"/>
      <c r="C4179" s="13"/>
      <c r="D4179" s="12"/>
      <c r="E4179" s="66"/>
    </row>
    <row r="4180" spans="1:5" ht="14.4" x14ac:dyDescent="0.3">
      <c r="A4180" s="13"/>
      <c r="B4180" s="13"/>
      <c r="C4180" s="13"/>
      <c r="D4180" s="12"/>
      <c r="E4180" s="66"/>
    </row>
    <row r="4181" spans="1:5" ht="14.4" x14ac:dyDescent="0.3">
      <c r="A4181" s="13"/>
      <c r="B4181" s="13"/>
      <c r="C4181" s="13"/>
      <c r="D4181" s="12"/>
      <c r="E4181" s="66"/>
    </row>
    <row r="4182" spans="1:5" ht="14.4" x14ac:dyDescent="0.3">
      <c r="A4182" s="13"/>
      <c r="B4182" s="13"/>
      <c r="C4182" s="13"/>
      <c r="D4182" s="12"/>
      <c r="E4182" s="66"/>
    </row>
    <row r="4183" spans="1:5" ht="14.4" x14ac:dyDescent="0.3">
      <c r="A4183" s="13"/>
      <c r="B4183" s="13"/>
      <c r="C4183" s="13"/>
      <c r="D4183" s="12"/>
      <c r="E4183" s="66"/>
    </row>
    <row r="4184" spans="1:5" ht="14.4" x14ac:dyDescent="0.3">
      <c r="A4184" s="13"/>
      <c r="B4184" s="13"/>
      <c r="C4184" s="13"/>
      <c r="D4184" s="12"/>
      <c r="E4184" s="66"/>
    </row>
    <row r="4185" spans="1:5" ht="14.4" x14ac:dyDescent="0.3">
      <c r="A4185" s="13"/>
      <c r="B4185" s="13"/>
      <c r="C4185" s="13"/>
      <c r="D4185" s="12"/>
      <c r="E4185" s="66"/>
    </row>
    <row r="4186" spans="1:5" ht="14.4" x14ac:dyDescent="0.3">
      <c r="A4186" s="13"/>
      <c r="B4186" s="13"/>
      <c r="C4186" s="13"/>
      <c r="D4186" s="12"/>
      <c r="E4186" s="66"/>
    </row>
    <row r="4187" spans="1:5" ht="14.4" x14ac:dyDescent="0.3">
      <c r="A4187" s="13"/>
      <c r="B4187" s="13"/>
      <c r="C4187" s="13"/>
      <c r="D4187" s="12"/>
      <c r="E4187" s="66"/>
    </row>
    <row r="4188" spans="1:5" ht="14.4" x14ac:dyDescent="0.3">
      <c r="A4188" s="13"/>
      <c r="B4188" s="13"/>
      <c r="C4188" s="13"/>
      <c r="D4188" s="12"/>
      <c r="E4188" s="66"/>
    </row>
    <row r="4189" spans="1:5" ht="14.4" x14ac:dyDescent="0.3">
      <c r="A4189" s="13"/>
      <c r="B4189" s="13"/>
      <c r="C4189" s="13"/>
      <c r="D4189" s="12"/>
      <c r="E4189" s="66"/>
    </row>
    <row r="4190" spans="1:5" ht="14.4" x14ac:dyDescent="0.3">
      <c r="A4190" s="13"/>
      <c r="B4190" s="13"/>
      <c r="C4190" s="13"/>
      <c r="D4190" s="12"/>
      <c r="E4190" s="66"/>
    </row>
    <row r="4191" spans="1:5" ht="14.4" x14ac:dyDescent="0.3">
      <c r="A4191" s="13"/>
      <c r="B4191" s="13"/>
      <c r="C4191" s="13"/>
      <c r="D4191" s="12"/>
      <c r="E4191" s="66"/>
    </row>
    <row r="4192" spans="1:5" ht="14.4" x14ac:dyDescent="0.3">
      <c r="A4192" s="13"/>
      <c r="B4192" s="13"/>
      <c r="C4192" s="13"/>
      <c r="D4192" s="12"/>
      <c r="E4192" s="66"/>
    </row>
    <row r="4193" spans="1:5" ht="14.4" x14ac:dyDescent="0.3">
      <c r="A4193" s="13"/>
      <c r="B4193" s="13"/>
      <c r="C4193" s="13"/>
      <c r="D4193" s="12"/>
      <c r="E4193" s="66"/>
    </row>
    <row r="4194" spans="1:5" ht="14.4" x14ac:dyDescent="0.3">
      <c r="A4194" s="13"/>
      <c r="B4194" s="13"/>
      <c r="C4194" s="13"/>
      <c r="D4194" s="12"/>
      <c r="E4194" s="66"/>
    </row>
    <row r="4195" spans="1:5" ht="14.4" x14ac:dyDescent="0.3">
      <c r="A4195" s="13"/>
      <c r="B4195" s="13"/>
      <c r="C4195" s="13"/>
      <c r="D4195" s="12"/>
      <c r="E4195" s="66"/>
    </row>
    <row r="4196" spans="1:5" ht="14.4" x14ac:dyDescent="0.3">
      <c r="A4196" s="13"/>
      <c r="B4196" s="13"/>
      <c r="C4196" s="13"/>
      <c r="D4196" s="12"/>
      <c r="E4196" s="66"/>
    </row>
    <row r="4197" spans="1:5" ht="14.4" x14ac:dyDescent="0.3">
      <c r="A4197" s="13"/>
      <c r="B4197" s="13"/>
      <c r="C4197" s="13"/>
      <c r="D4197" s="12"/>
      <c r="E4197" s="66"/>
    </row>
    <row r="4198" spans="1:5" ht="14.4" x14ac:dyDescent="0.3">
      <c r="A4198" s="13"/>
      <c r="B4198" s="13"/>
      <c r="C4198" s="13"/>
      <c r="D4198" s="12"/>
      <c r="E4198" s="66"/>
    </row>
    <row r="4199" spans="1:5" ht="14.4" x14ac:dyDescent="0.3">
      <c r="A4199" s="13"/>
      <c r="B4199" s="13"/>
      <c r="C4199" s="13"/>
      <c r="D4199" s="12"/>
      <c r="E4199" s="66"/>
    </row>
    <row r="4200" spans="1:5" ht="14.4" x14ac:dyDescent="0.3">
      <c r="A4200" s="13"/>
      <c r="B4200" s="13"/>
      <c r="C4200" s="13"/>
      <c r="D4200" s="12"/>
      <c r="E4200" s="66"/>
    </row>
    <row r="4201" spans="1:5" ht="14.4" x14ac:dyDescent="0.3">
      <c r="A4201" s="13"/>
      <c r="B4201" s="13"/>
      <c r="C4201" s="13"/>
      <c r="D4201" s="12"/>
      <c r="E4201" s="66"/>
    </row>
    <row r="4202" spans="1:5" ht="14.4" x14ac:dyDescent="0.3">
      <c r="A4202" s="13"/>
      <c r="B4202" s="13"/>
      <c r="C4202" s="13"/>
      <c r="D4202" s="12"/>
      <c r="E4202" s="66"/>
    </row>
    <row r="4203" spans="1:5" ht="14.4" x14ac:dyDescent="0.3">
      <c r="A4203" s="13"/>
      <c r="B4203" s="13"/>
      <c r="C4203" s="13"/>
      <c r="D4203" s="12"/>
      <c r="E4203" s="66"/>
    </row>
    <row r="4204" spans="1:5" ht="14.4" x14ac:dyDescent="0.3">
      <c r="A4204" s="13"/>
      <c r="B4204" s="13"/>
      <c r="C4204" s="13"/>
      <c r="D4204" s="12"/>
      <c r="E4204" s="66"/>
    </row>
    <row r="4205" spans="1:5" ht="14.4" x14ac:dyDescent="0.3">
      <c r="A4205" s="13"/>
      <c r="B4205" s="13"/>
      <c r="C4205" s="13"/>
      <c r="D4205" s="12"/>
      <c r="E4205" s="66"/>
    </row>
    <row r="4206" spans="1:5" ht="14.4" x14ac:dyDescent="0.3">
      <c r="A4206" s="13"/>
      <c r="B4206" s="13"/>
      <c r="C4206" s="13"/>
      <c r="D4206" s="12"/>
      <c r="E4206" s="66"/>
    </row>
    <row r="4207" spans="1:5" ht="14.4" x14ac:dyDescent="0.3">
      <c r="A4207" s="13"/>
      <c r="B4207" s="13"/>
      <c r="C4207" s="13"/>
      <c r="D4207" s="12"/>
      <c r="E4207" s="66"/>
    </row>
    <row r="4208" spans="1:5" ht="14.4" x14ac:dyDescent="0.3">
      <c r="A4208" s="13"/>
      <c r="B4208" s="13"/>
      <c r="C4208" s="13"/>
      <c r="D4208" s="12"/>
      <c r="E4208" s="66"/>
    </row>
    <row r="4209" spans="1:5" ht="14.4" x14ac:dyDescent="0.3">
      <c r="A4209" s="13"/>
      <c r="B4209" s="13"/>
      <c r="C4209" s="13"/>
      <c r="D4209" s="12"/>
      <c r="E4209" s="66"/>
    </row>
    <row r="4210" spans="1:5" ht="14.4" x14ac:dyDescent="0.3">
      <c r="A4210" s="13"/>
      <c r="B4210" s="13"/>
      <c r="C4210" s="13"/>
      <c r="D4210" s="12"/>
      <c r="E4210" s="66"/>
    </row>
    <row r="4211" spans="1:5" ht="14.4" x14ac:dyDescent="0.3">
      <c r="A4211" s="13"/>
      <c r="B4211" s="13"/>
      <c r="C4211" s="13"/>
      <c r="D4211" s="12"/>
      <c r="E4211" s="66"/>
    </row>
    <row r="4212" spans="1:5" ht="14.4" x14ac:dyDescent="0.3">
      <c r="A4212" s="13"/>
      <c r="B4212" s="13"/>
      <c r="C4212" s="13"/>
      <c r="D4212" s="12"/>
      <c r="E4212" s="66"/>
    </row>
    <row r="4213" spans="1:5" ht="14.4" x14ac:dyDescent="0.3">
      <c r="A4213" s="13"/>
      <c r="B4213" s="13"/>
      <c r="C4213" s="13"/>
      <c r="D4213" s="12"/>
      <c r="E4213" s="66"/>
    </row>
    <row r="4214" spans="1:5" ht="14.4" x14ac:dyDescent="0.3">
      <c r="A4214" s="13"/>
      <c r="B4214" s="13"/>
      <c r="C4214" s="13"/>
      <c r="D4214" s="12"/>
      <c r="E4214" s="66"/>
    </row>
    <row r="4215" spans="1:5" ht="14.4" x14ac:dyDescent="0.3">
      <c r="A4215" s="13"/>
      <c r="B4215" s="13"/>
      <c r="C4215" s="13"/>
      <c r="D4215" s="12"/>
      <c r="E4215" s="66"/>
    </row>
    <row r="4216" spans="1:5" ht="14.4" x14ac:dyDescent="0.3">
      <c r="A4216" s="13"/>
      <c r="B4216" s="13"/>
      <c r="C4216" s="13"/>
      <c r="D4216" s="12"/>
      <c r="E4216" s="66"/>
    </row>
    <row r="4217" spans="1:5" ht="14.4" x14ac:dyDescent="0.3">
      <c r="A4217" s="13"/>
      <c r="B4217" s="13"/>
      <c r="C4217" s="13"/>
      <c r="D4217" s="12"/>
      <c r="E4217" s="66"/>
    </row>
    <row r="4218" spans="1:5" ht="14.4" x14ac:dyDescent="0.3">
      <c r="A4218" s="13"/>
      <c r="B4218" s="13"/>
      <c r="C4218" s="13"/>
      <c r="D4218" s="12"/>
      <c r="E4218" s="66"/>
    </row>
    <row r="4219" spans="1:5" ht="14.4" x14ac:dyDescent="0.3">
      <c r="A4219" s="13"/>
      <c r="B4219" s="13"/>
      <c r="C4219" s="13"/>
      <c r="D4219" s="12"/>
      <c r="E4219" s="66"/>
    </row>
    <row r="4220" spans="1:5" ht="14.4" x14ac:dyDescent="0.3">
      <c r="A4220" s="13"/>
      <c r="B4220" s="13"/>
      <c r="C4220" s="13"/>
      <c r="D4220" s="12"/>
      <c r="E4220" s="66"/>
    </row>
    <row r="4221" spans="1:5" ht="14.4" x14ac:dyDescent="0.3">
      <c r="A4221" s="13"/>
      <c r="B4221" s="13"/>
      <c r="C4221" s="13"/>
      <c r="D4221" s="12"/>
      <c r="E4221" s="66"/>
    </row>
    <row r="4222" spans="1:5" ht="14.4" x14ac:dyDescent="0.3">
      <c r="A4222" s="13"/>
      <c r="B4222" s="13"/>
      <c r="C4222" s="13"/>
      <c r="D4222" s="12"/>
      <c r="E4222" s="66"/>
    </row>
    <row r="4223" spans="1:5" ht="14.4" x14ac:dyDescent="0.3">
      <c r="A4223" s="13"/>
      <c r="B4223" s="13"/>
      <c r="C4223" s="13"/>
      <c r="D4223" s="12"/>
      <c r="E4223" s="66"/>
    </row>
    <row r="4224" spans="1:5" ht="14.4" x14ac:dyDescent="0.3">
      <c r="A4224" s="13"/>
      <c r="B4224" s="13"/>
      <c r="C4224" s="13"/>
      <c r="D4224" s="12"/>
      <c r="E4224" s="66"/>
    </row>
    <row r="4225" spans="1:5" ht="14.4" x14ac:dyDescent="0.3">
      <c r="A4225" s="13"/>
      <c r="B4225" s="13"/>
      <c r="C4225" s="13"/>
      <c r="D4225" s="12"/>
      <c r="E4225" s="66"/>
    </row>
    <row r="4226" spans="1:5" ht="14.4" x14ac:dyDescent="0.3">
      <c r="A4226" s="13"/>
      <c r="B4226" s="13"/>
      <c r="C4226" s="13"/>
      <c r="D4226" s="12"/>
      <c r="E4226" s="66"/>
    </row>
    <row r="4227" spans="1:5" ht="14.4" x14ac:dyDescent="0.3">
      <c r="A4227" s="13"/>
      <c r="B4227" s="13"/>
      <c r="C4227" s="13"/>
      <c r="D4227" s="12"/>
      <c r="E4227" s="66"/>
    </row>
    <row r="4228" spans="1:5" ht="14.4" x14ac:dyDescent="0.3">
      <c r="A4228" s="13"/>
      <c r="B4228" s="13"/>
      <c r="C4228" s="13"/>
      <c r="D4228" s="12"/>
      <c r="E4228" s="66"/>
    </row>
    <row r="4229" spans="1:5" ht="14.4" x14ac:dyDescent="0.3">
      <c r="A4229" s="13"/>
      <c r="B4229" s="13"/>
      <c r="C4229" s="13"/>
      <c r="D4229" s="12"/>
      <c r="E4229" s="66"/>
    </row>
    <row r="4230" spans="1:5" ht="14.4" x14ac:dyDescent="0.3">
      <c r="A4230" s="13"/>
      <c r="B4230" s="13"/>
      <c r="C4230" s="13"/>
      <c r="D4230" s="12"/>
      <c r="E4230" s="66"/>
    </row>
    <row r="4231" spans="1:5" ht="14.4" x14ac:dyDescent="0.3">
      <c r="A4231" s="13"/>
      <c r="B4231" s="13"/>
      <c r="C4231" s="13"/>
      <c r="D4231" s="12"/>
      <c r="E4231" s="66"/>
    </row>
    <row r="4232" spans="1:5" ht="14.4" x14ac:dyDescent="0.3">
      <c r="A4232" s="13"/>
      <c r="B4232" s="13"/>
      <c r="C4232" s="13"/>
      <c r="D4232" s="12"/>
      <c r="E4232" s="66"/>
    </row>
    <row r="4233" spans="1:5" ht="14.4" x14ac:dyDescent="0.3">
      <c r="A4233" s="13"/>
      <c r="B4233" s="13"/>
      <c r="C4233" s="13"/>
      <c r="D4233" s="12"/>
      <c r="E4233" s="66"/>
    </row>
    <row r="4234" spans="1:5" ht="14.4" x14ac:dyDescent="0.3">
      <c r="A4234" s="13"/>
      <c r="B4234" s="13"/>
      <c r="C4234" s="13"/>
      <c r="D4234" s="12"/>
      <c r="E4234" s="66"/>
    </row>
    <row r="4235" spans="1:5" ht="14.4" x14ac:dyDescent="0.3">
      <c r="A4235" s="13"/>
      <c r="B4235" s="13"/>
      <c r="C4235" s="13"/>
      <c r="D4235" s="12"/>
      <c r="E4235" s="66"/>
    </row>
    <row r="4236" spans="1:5" ht="14.4" x14ac:dyDescent="0.3">
      <c r="A4236" s="13"/>
      <c r="B4236" s="13"/>
      <c r="C4236" s="13"/>
      <c r="D4236" s="12"/>
      <c r="E4236" s="66"/>
    </row>
    <row r="4237" spans="1:5" ht="14.4" x14ac:dyDescent="0.3">
      <c r="A4237" s="13"/>
      <c r="B4237" s="13"/>
      <c r="C4237" s="13"/>
      <c r="D4237" s="12"/>
      <c r="E4237" s="66"/>
    </row>
    <row r="4238" spans="1:5" ht="14.4" x14ac:dyDescent="0.3">
      <c r="A4238" s="13"/>
      <c r="B4238" s="13"/>
      <c r="C4238" s="13"/>
      <c r="D4238" s="12"/>
      <c r="E4238" s="66"/>
    </row>
    <row r="4239" spans="1:5" ht="14.4" x14ac:dyDescent="0.3">
      <c r="A4239" s="13"/>
      <c r="B4239" s="13"/>
      <c r="C4239" s="13"/>
      <c r="D4239" s="12"/>
      <c r="E4239" s="66"/>
    </row>
    <row r="4240" spans="1:5" ht="14.4" x14ac:dyDescent="0.3">
      <c r="A4240" s="13"/>
      <c r="B4240" s="13"/>
      <c r="C4240" s="13"/>
      <c r="D4240" s="12"/>
      <c r="E4240" s="66"/>
    </row>
    <row r="4241" spans="1:5" ht="14.4" x14ac:dyDescent="0.3">
      <c r="A4241" s="13"/>
      <c r="B4241" s="13"/>
      <c r="C4241" s="13"/>
      <c r="D4241" s="12"/>
      <c r="E4241" s="66"/>
    </row>
    <row r="4242" spans="1:5" ht="14.4" x14ac:dyDescent="0.3">
      <c r="A4242" s="13"/>
      <c r="B4242" s="13"/>
      <c r="C4242" s="13"/>
      <c r="D4242" s="12"/>
      <c r="E4242" s="66"/>
    </row>
    <row r="4243" spans="1:5" ht="14.4" x14ac:dyDescent="0.3">
      <c r="A4243" s="13"/>
      <c r="B4243" s="13"/>
      <c r="C4243" s="13"/>
      <c r="D4243" s="12"/>
      <c r="E4243" s="66"/>
    </row>
    <row r="4244" spans="1:5" ht="14.4" x14ac:dyDescent="0.3">
      <c r="A4244" s="13"/>
      <c r="B4244" s="13"/>
      <c r="C4244" s="13"/>
      <c r="D4244" s="12"/>
      <c r="E4244" s="66"/>
    </row>
    <row r="4245" spans="1:5" ht="14.4" x14ac:dyDescent="0.3">
      <c r="A4245" s="13"/>
      <c r="B4245" s="13"/>
      <c r="C4245" s="13"/>
      <c r="D4245" s="12"/>
      <c r="E4245" s="66"/>
    </row>
    <row r="4246" spans="1:5" ht="14.4" x14ac:dyDescent="0.3">
      <c r="A4246" s="13"/>
      <c r="B4246" s="13"/>
      <c r="C4246" s="13"/>
      <c r="D4246" s="12"/>
      <c r="E4246" s="66"/>
    </row>
    <row r="4247" spans="1:5" ht="14.4" x14ac:dyDescent="0.3">
      <c r="A4247" s="13"/>
      <c r="B4247" s="13"/>
      <c r="C4247" s="13"/>
      <c r="D4247" s="12"/>
      <c r="E4247" s="66"/>
    </row>
    <row r="4248" spans="1:5" ht="14.4" x14ac:dyDescent="0.3">
      <c r="A4248" s="13"/>
      <c r="B4248" s="13"/>
      <c r="C4248" s="13"/>
      <c r="D4248" s="12"/>
      <c r="E4248" s="66"/>
    </row>
    <row r="4249" spans="1:5" ht="14.4" x14ac:dyDescent="0.3">
      <c r="A4249" s="13"/>
      <c r="B4249" s="13"/>
      <c r="C4249" s="13"/>
      <c r="D4249" s="12"/>
      <c r="E4249" s="66"/>
    </row>
    <row r="4250" spans="1:5" ht="14.4" x14ac:dyDescent="0.3">
      <c r="A4250" s="13"/>
      <c r="B4250" s="13"/>
      <c r="C4250" s="13"/>
      <c r="D4250" s="12"/>
      <c r="E4250" s="66"/>
    </row>
    <row r="4251" spans="1:5" ht="14.4" x14ac:dyDescent="0.3">
      <c r="A4251" s="13"/>
      <c r="B4251" s="13"/>
      <c r="C4251" s="13"/>
      <c r="D4251" s="12"/>
      <c r="E4251" s="66"/>
    </row>
    <row r="4252" spans="1:5" ht="14.4" x14ac:dyDescent="0.3">
      <c r="A4252" s="13"/>
      <c r="B4252" s="13"/>
      <c r="C4252" s="13"/>
      <c r="D4252" s="12"/>
      <c r="E4252" s="66"/>
    </row>
    <row r="4253" spans="1:5" ht="14.4" x14ac:dyDescent="0.3">
      <c r="A4253" s="13"/>
      <c r="B4253" s="13"/>
      <c r="C4253" s="13"/>
      <c r="D4253" s="12"/>
      <c r="E4253" s="66"/>
    </row>
    <row r="4254" spans="1:5" ht="14.4" x14ac:dyDescent="0.3">
      <c r="A4254" s="13"/>
      <c r="B4254" s="13"/>
      <c r="C4254" s="13"/>
      <c r="D4254" s="12"/>
      <c r="E4254" s="66"/>
    </row>
    <row r="4255" spans="1:5" ht="14.4" x14ac:dyDescent="0.3">
      <c r="A4255" s="13"/>
      <c r="B4255" s="13"/>
      <c r="C4255" s="13"/>
      <c r="D4255" s="12"/>
      <c r="E4255" s="66"/>
    </row>
    <row r="4256" spans="1:5" ht="14.4" x14ac:dyDescent="0.3">
      <c r="A4256" s="13"/>
      <c r="B4256" s="13"/>
      <c r="C4256" s="13"/>
      <c r="D4256" s="12"/>
      <c r="E4256" s="66"/>
    </row>
    <row r="4257" spans="1:5" ht="14.4" x14ac:dyDescent="0.3">
      <c r="A4257" s="13"/>
      <c r="B4257" s="13"/>
      <c r="C4257" s="13"/>
      <c r="D4257" s="12"/>
      <c r="E4257" s="66"/>
    </row>
    <row r="4258" spans="1:5" ht="14.4" x14ac:dyDescent="0.3">
      <c r="A4258" s="13"/>
      <c r="B4258" s="13"/>
      <c r="C4258" s="13"/>
      <c r="D4258" s="12"/>
      <c r="E4258" s="66"/>
    </row>
    <row r="4259" spans="1:5" ht="14.4" x14ac:dyDescent="0.3">
      <c r="A4259" s="13"/>
      <c r="B4259" s="13"/>
      <c r="C4259" s="13"/>
      <c r="D4259" s="12"/>
      <c r="E4259" s="66"/>
    </row>
    <row r="4260" spans="1:5" ht="14.4" x14ac:dyDescent="0.3">
      <c r="A4260" s="13"/>
      <c r="B4260" s="13"/>
      <c r="C4260" s="13"/>
      <c r="D4260" s="12"/>
      <c r="E4260" s="66"/>
    </row>
    <row r="4261" spans="1:5" ht="14.4" x14ac:dyDescent="0.3">
      <c r="A4261" s="13"/>
      <c r="B4261" s="13"/>
      <c r="C4261" s="13"/>
      <c r="D4261" s="12"/>
      <c r="E4261" s="66"/>
    </row>
    <row r="4262" spans="1:5" ht="14.4" x14ac:dyDescent="0.3">
      <c r="A4262" s="13"/>
      <c r="B4262" s="13"/>
      <c r="C4262" s="13"/>
      <c r="D4262" s="12"/>
      <c r="E4262" s="66"/>
    </row>
    <row r="4263" spans="1:5" ht="14.4" x14ac:dyDescent="0.3">
      <c r="A4263" s="13"/>
      <c r="B4263" s="13"/>
      <c r="C4263" s="13"/>
      <c r="D4263" s="12"/>
      <c r="E4263" s="66"/>
    </row>
    <row r="4264" spans="1:5" ht="14.4" x14ac:dyDescent="0.3">
      <c r="A4264" s="13"/>
      <c r="B4264" s="13"/>
      <c r="C4264" s="13"/>
      <c r="D4264" s="12"/>
      <c r="E4264" s="66"/>
    </row>
    <row r="4265" spans="1:5" ht="14.4" x14ac:dyDescent="0.3">
      <c r="A4265" s="13"/>
      <c r="B4265" s="13"/>
      <c r="C4265" s="13"/>
      <c r="D4265" s="12"/>
      <c r="E4265" s="66"/>
    </row>
    <row r="4266" spans="1:5" ht="14.4" x14ac:dyDescent="0.3">
      <c r="A4266" s="13"/>
      <c r="B4266" s="13"/>
      <c r="C4266" s="13"/>
      <c r="D4266" s="12"/>
      <c r="E4266" s="66"/>
    </row>
    <row r="4267" spans="1:5" ht="14.4" x14ac:dyDescent="0.3">
      <c r="A4267" s="13"/>
      <c r="B4267" s="13"/>
      <c r="C4267" s="13"/>
      <c r="D4267" s="12"/>
      <c r="E4267" s="66"/>
    </row>
    <row r="4268" spans="1:5" ht="14.4" x14ac:dyDescent="0.3">
      <c r="A4268" s="13"/>
      <c r="B4268" s="13"/>
      <c r="C4268" s="13"/>
      <c r="D4268" s="12"/>
      <c r="E4268" s="66"/>
    </row>
    <row r="4269" spans="1:5" ht="14.4" x14ac:dyDescent="0.3">
      <c r="A4269" s="13"/>
      <c r="B4269" s="13"/>
      <c r="C4269" s="13"/>
      <c r="D4269" s="12"/>
      <c r="E4269" s="66"/>
    </row>
    <row r="4270" spans="1:5" ht="14.4" x14ac:dyDescent="0.3">
      <c r="A4270" s="13"/>
      <c r="B4270" s="13"/>
      <c r="C4270" s="13"/>
      <c r="D4270" s="12"/>
      <c r="E4270" s="66"/>
    </row>
    <row r="4271" spans="1:5" ht="14.4" x14ac:dyDescent="0.3">
      <c r="A4271" s="13"/>
      <c r="B4271" s="13"/>
      <c r="C4271" s="13"/>
      <c r="D4271" s="12"/>
      <c r="E4271" s="66"/>
    </row>
    <row r="4272" spans="1:5" ht="14.4" x14ac:dyDescent="0.3">
      <c r="A4272" s="13"/>
      <c r="B4272" s="13"/>
      <c r="C4272" s="13"/>
      <c r="D4272" s="12"/>
      <c r="E4272" s="66"/>
    </row>
    <row r="4273" spans="1:5" ht="14.4" x14ac:dyDescent="0.3">
      <c r="A4273" s="13"/>
      <c r="B4273" s="13"/>
      <c r="C4273" s="13"/>
      <c r="D4273" s="12"/>
      <c r="E4273" s="66"/>
    </row>
    <row r="4274" spans="1:5" ht="14.4" x14ac:dyDescent="0.3">
      <c r="A4274" s="13"/>
      <c r="B4274" s="13"/>
      <c r="C4274" s="13"/>
      <c r="D4274" s="12"/>
      <c r="E4274" s="66"/>
    </row>
    <row r="4275" spans="1:5" ht="14.4" x14ac:dyDescent="0.3">
      <c r="A4275" s="13"/>
      <c r="B4275" s="13"/>
      <c r="C4275" s="13"/>
      <c r="D4275" s="12"/>
      <c r="E4275" s="66"/>
    </row>
    <row r="4276" spans="1:5" ht="14.4" x14ac:dyDescent="0.3">
      <c r="A4276" s="13"/>
      <c r="B4276" s="13"/>
      <c r="C4276" s="13"/>
      <c r="D4276" s="12"/>
      <c r="E4276" s="66"/>
    </row>
    <row r="4277" spans="1:5" ht="14.4" x14ac:dyDescent="0.3">
      <c r="A4277" s="13"/>
      <c r="B4277" s="13"/>
      <c r="C4277" s="13"/>
      <c r="D4277" s="12"/>
      <c r="E4277" s="66"/>
    </row>
    <row r="4278" spans="1:5" ht="14.4" x14ac:dyDescent="0.3">
      <c r="A4278" s="13"/>
      <c r="B4278" s="13"/>
      <c r="C4278" s="13"/>
      <c r="D4278" s="12"/>
      <c r="E4278" s="66"/>
    </row>
    <row r="4279" spans="1:5" ht="14.4" x14ac:dyDescent="0.3">
      <c r="A4279" s="13"/>
      <c r="B4279" s="13"/>
      <c r="C4279" s="13"/>
      <c r="D4279" s="12"/>
      <c r="E4279" s="66"/>
    </row>
    <row r="4280" spans="1:5" ht="14.4" x14ac:dyDescent="0.3">
      <c r="A4280" s="13"/>
      <c r="B4280" s="13"/>
      <c r="C4280" s="13"/>
      <c r="D4280" s="12"/>
      <c r="E4280" s="66"/>
    </row>
    <row r="4281" spans="1:5" ht="14.4" x14ac:dyDescent="0.3">
      <c r="A4281" s="13"/>
      <c r="B4281" s="13"/>
      <c r="C4281" s="13"/>
      <c r="D4281" s="12"/>
      <c r="E4281" s="66"/>
    </row>
    <row r="4282" spans="1:5" ht="14.4" x14ac:dyDescent="0.3">
      <c r="A4282" s="13"/>
      <c r="B4282" s="13"/>
      <c r="C4282" s="13"/>
      <c r="D4282" s="12"/>
      <c r="E4282" s="66"/>
    </row>
    <row r="4283" spans="1:5" ht="14.4" x14ac:dyDescent="0.3">
      <c r="A4283" s="13"/>
      <c r="B4283" s="13"/>
      <c r="C4283" s="13"/>
      <c r="D4283" s="12"/>
      <c r="E4283" s="66"/>
    </row>
    <row r="4284" spans="1:5" ht="14.4" x14ac:dyDescent="0.3">
      <c r="A4284" s="13"/>
      <c r="B4284" s="13"/>
      <c r="C4284" s="13"/>
      <c r="D4284" s="12"/>
      <c r="E4284" s="66"/>
    </row>
    <row r="4285" spans="1:5" ht="14.4" x14ac:dyDescent="0.3">
      <c r="A4285" s="13"/>
      <c r="B4285" s="13"/>
      <c r="C4285" s="13"/>
      <c r="D4285" s="12"/>
      <c r="E4285" s="66"/>
    </row>
    <row r="4286" spans="1:5" ht="14.4" x14ac:dyDescent="0.3">
      <c r="A4286" s="13"/>
      <c r="B4286" s="13"/>
      <c r="C4286" s="13"/>
      <c r="D4286" s="12"/>
      <c r="E4286" s="66"/>
    </row>
    <row r="4287" spans="1:5" ht="14.4" x14ac:dyDescent="0.3">
      <c r="A4287" s="13"/>
      <c r="B4287" s="13"/>
      <c r="C4287" s="13"/>
      <c r="D4287" s="12"/>
      <c r="E4287" s="66"/>
    </row>
    <row r="4288" spans="1:5" ht="14.4" x14ac:dyDescent="0.3">
      <c r="A4288" s="13"/>
      <c r="B4288" s="13"/>
      <c r="C4288" s="13"/>
      <c r="D4288" s="12"/>
      <c r="E4288" s="66"/>
    </row>
    <row r="4289" spans="1:5" ht="14.4" x14ac:dyDescent="0.3">
      <c r="A4289" s="13"/>
      <c r="B4289" s="13"/>
      <c r="C4289" s="13"/>
      <c r="D4289" s="12"/>
      <c r="E4289" s="66"/>
    </row>
    <row r="4290" spans="1:5" ht="14.4" x14ac:dyDescent="0.3">
      <c r="A4290" s="13"/>
      <c r="B4290" s="13"/>
      <c r="C4290" s="13"/>
      <c r="D4290" s="12"/>
      <c r="E4290" s="66"/>
    </row>
    <row r="4291" spans="1:5" ht="14.4" x14ac:dyDescent="0.3">
      <c r="A4291" s="13"/>
      <c r="B4291" s="13"/>
      <c r="C4291" s="13"/>
      <c r="D4291" s="12"/>
      <c r="E4291" s="66"/>
    </row>
    <row r="4292" spans="1:5" ht="14.4" x14ac:dyDescent="0.3">
      <c r="A4292" s="13"/>
      <c r="B4292" s="13"/>
      <c r="C4292" s="13"/>
      <c r="D4292" s="12"/>
      <c r="E4292" s="66"/>
    </row>
    <row r="4293" spans="1:5" ht="14.4" x14ac:dyDescent="0.3">
      <c r="A4293" s="13"/>
      <c r="B4293" s="13"/>
      <c r="C4293" s="13"/>
      <c r="D4293" s="12"/>
      <c r="E4293" s="66"/>
    </row>
    <row r="4294" spans="1:5" ht="14.4" x14ac:dyDescent="0.3">
      <c r="A4294" s="13"/>
      <c r="B4294" s="13"/>
      <c r="C4294" s="13"/>
      <c r="D4294" s="12"/>
      <c r="E4294" s="66"/>
    </row>
    <row r="4295" spans="1:5" ht="14.4" x14ac:dyDescent="0.3">
      <c r="A4295" s="13"/>
      <c r="B4295" s="13"/>
      <c r="C4295" s="13"/>
      <c r="D4295" s="12"/>
      <c r="E4295" s="66"/>
    </row>
    <row r="4296" spans="1:5" ht="14.4" x14ac:dyDescent="0.3">
      <c r="A4296" s="13"/>
      <c r="B4296" s="13"/>
      <c r="C4296" s="13"/>
      <c r="D4296" s="12"/>
      <c r="E4296" s="66"/>
    </row>
    <row r="4297" spans="1:5" ht="14.4" x14ac:dyDescent="0.3">
      <c r="A4297" s="13"/>
      <c r="B4297" s="13"/>
      <c r="C4297" s="13"/>
      <c r="D4297" s="12"/>
      <c r="E4297" s="66"/>
    </row>
    <row r="4298" spans="1:5" ht="14.4" x14ac:dyDescent="0.3">
      <c r="A4298" s="13"/>
      <c r="B4298" s="13"/>
      <c r="C4298" s="13"/>
      <c r="D4298" s="12"/>
      <c r="E4298" s="66"/>
    </row>
    <row r="4299" spans="1:5" ht="14.4" x14ac:dyDescent="0.3">
      <c r="A4299" s="13"/>
      <c r="B4299" s="13"/>
      <c r="C4299" s="13"/>
      <c r="D4299" s="12"/>
      <c r="E4299" s="66"/>
    </row>
    <row r="4300" spans="1:5" ht="14.4" x14ac:dyDescent="0.3">
      <c r="A4300" s="13"/>
      <c r="B4300" s="13"/>
      <c r="C4300" s="13"/>
      <c r="D4300" s="12"/>
      <c r="E4300" s="66"/>
    </row>
    <row r="4301" spans="1:5" ht="14.4" x14ac:dyDescent="0.3">
      <c r="A4301" s="13"/>
      <c r="B4301" s="13"/>
      <c r="C4301" s="13"/>
      <c r="D4301" s="12"/>
      <c r="E4301" s="66"/>
    </row>
    <row r="4302" spans="1:5" ht="14.4" x14ac:dyDescent="0.3">
      <c r="A4302" s="13"/>
      <c r="B4302" s="13"/>
      <c r="C4302" s="13"/>
      <c r="D4302" s="12"/>
      <c r="E4302" s="66"/>
    </row>
    <row r="4303" spans="1:5" ht="14.4" x14ac:dyDescent="0.3">
      <c r="A4303" s="13"/>
      <c r="B4303" s="13"/>
      <c r="C4303" s="13"/>
      <c r="D4303" s="12"/>
      <c r="E4303" s="66"/>
    </row>
    <row r="4304" spans="1:5" ht="14.4" x14ac:dyDescent="0.3">
      <c r="A4304" s="13"/>
      <c r="B4304" s="13"/>
      <c r="C4304" s="13"/>
      <c r="D4304" s="12"/>
      <c r="E4304" s="66"/>
    </row>
    <row r="4305" spans="1:5" ht="14.4" x14ac:dyDescent="0.3">
      <c r="A4305" s="13"/>
      <c r="B4305" s="13"/>
      <c r="C4305" s="13"/>
      <c r="D4305" s="12"/>
      <c r="E4305" s="66"/>
    </row>
    <row r="4306" spans="1:5" ht="14.4" x14ac:dyDescent="0.3">
      <c r="A4306" s="13"/>
      <c r="B4306" s="13"/>
      <c r="C4306" s="13"/>
      <c r="D4306" s="12"/>
      <c r="E4306" s="66"/>
    </row>
    <row r="4307" spans="1:5" ht="14.4" x14ac:dyDescent="0.3">
      <c r="A4307" s="13"/>
      <c r="B4307" s="13"/>
      <c r="C4307" s="13"/>
      <c r="D4307" s="12"/>
      <c r="E4307" s="66"/>
    </row>
    <row r="4308" spans="1:5" ht="14.4" x14ac:dyDescent="0.3">
      <c r="A4308" s="13"/>
      <c r="B4308" s="13"/>
      <c r="C4308" s="13"/>
      <c r="D4308" s="12"/>
      <c r="E4308" s="66"/>
    </row>
    <row r="4309" spans="1:5" ht="14.4" x14ac:dyDescent="0.3">
      <c r="A4309" s="13"/>
      <c r="B4309" s="13"/>
      <c r="C4309" s="13"/>
      <c r="D4309" s="12"/>
      <c r="E4309" s="66"/>
    </row>
    <row r="4310" spans="1:5" ht="14.4" x14ac:dyDescent="0.3">
      <c r="A4310" s="13"/>
      <c r="B4310" s="13"/>
      <c r="C4310" s="13"/>
      <c r="D4310" s="12"/>
      <c r="E4310" s="66"/>
    </row>
    <row r="4311" spans="1:5" ht="14.4" x14ac:dyDescent="0.3">
      <c r="A4311" s="13"/>
      <c r="B4311" s="13"/>
      <c r="C4311" s="13"/>
      <c r="D4311" s="12"/>
      <c r="E4311" s="66"/>
    </row>
    <row r="4312" spans="1:5" ht="14.4" x14ac:dyDescent="0.3">
      <c r="A4312" s="13"/>
      <c r="B4312" s="13"/>
      <c r="C4312" s="13"/>
      <c r="D4312" s="12"/>
      <c r="E4312" s="66"/>
    </row>
    <row r="4313" spans="1:5" ht="14.4" x14ac:dyDescent="0.3">
      <c r="A4313" s="13"/>
      <c r="B4313" s="13"/>
      <c r="C4313" s="13"/>
      <c r="D4313" s="12"/>
      <c r="E4313" s="66"/>
    </row>
    <row r="4314" spans="1:5" ht="14.4" x14ac:dyDescent="0.3">
      <c r="A4314" s="13"/>
      <c r="B4314" s="13"/>
      <c r="C4314" s="13"/>
      <c r="D4314" s="12"/>
      <c r="E4314" s="66"/>
    </row>
    <row r="4315" spans="1:5" ht="14.4" x14ac:dyDescent="0.3">
      <c r="A4315" s="13"/>
      <c r="B4315" s="13"/>
      <c r="C4315" s="13"/>
      <c r="D4315" s="12"/>
      <c r="E4315" s="66"/>
    </row>
    <row r="4316" spans="1:5" ht="14.4" x14ac:dyDescent="0.3">
      <c r="A4316" s="13"/>
      <c r="B4316" s="13"/>
      <c r="C4316" s="13"/>
      <c r="D4316" s="12"/>
      <c r="E4316" s="66"/>
    </row>
    <row r="4317" spans="1:5" ht="14.4" x14ac:dyDescent="0.3">
      <c r="A4317" s="13"/>
      <c r="B4317" s="13"/>
      <c r="C4317" s="13"/>
      <c r="D4317" s="12"/>
      <c r="E4317" s="66"/>
    </row>
    <row r="4318" spans="1:5" ht="14.4" x14ac:dyDescent="0.3">
      <c r="A4318" s="13"/>
      <c r="B4318" s="13"/>
      <c r="C4318" s="13"/>
      <c r="D4318" s="12"/>
      <c r="E4318" s="66"/>
    </row>
    <row r="4319" spans="1:5" ht="14.4" x14ac:dyDescent="0.3">
      <c r="A4319" s="13"/>
      <c r="B4319" s="13"/>
      <c r="C4319" s="13"/>
      <c r="D4319" s="12"/>
      <c r="E4319" s="66"/>
    </row>
    <row r="4320" spans="1:5" ht="14.4" x14ac:dyDescent="0.3">
      <c r="A4320" s="13"/>
      <c r="B4320" s="13"/>
      <c r="C4320" s="13"/>
      <c r="D4320" s="12"/>
      <c r="E4320" s="66"/>
    </row>
    <row r="4321" spans="1:5" ht="14.4" x14ac:dyDescent="0.3">
      <c r="A4321" s="13"/>
      <c r="B4321" s="13"/>
      <c r="C4321" s="13"/>
      <c r="D4321" s="12"/>
      <c r="E4321" s="66"/>
    </row>
    <row r="4322" spans="1:5" ht="14.4" x14ac:dyDescent="0.3">
      <c r="A4322" s="13"/>
      <c r="B4322" s="13"/>
      <c r="C4322" s="13"/>
      <c r="D4322" s="12"/>
      <c r="E4322" s="66"/>
    </row>
    <row r="4323" spans="1:5" ht="14.4" x14ac:dyDescent="0.3">
      <c r="A4323" s="13"/>
      <c r="B4323" s="13"/>
      <c r="C4323" s="13"/>
      <c r="D4323" s="12"/>
      <c r="E4323" s="66"/>
    </row>
    <row r="4324" spans="1:5" ht="14.4" x14ac:dyDescent="0.3">
      <c r="A4324" s="13"/>
      <c r="B4324" s="13"/>
      <c r="C4324" s="13"/>
      <c r="D4324" s="12"/>
      <c r="E4324" s="66"/>
    </row>
    <row r="4325" spans="1:5" ht="14.4" x14ac:dyDescent="0.3">
      <c r="A4325" s="13"/>
      <c r="B4325" s="13"/>
      <c r="C4325" s="13"/>
      <c r="D4325" s="12"/>
      <c r="E4325" s="66"/>
    </row>
    <row r="4326" spans="1:5" ht="14.4" x14ac:dyDescent="0.3">
      <c r="A4326" s="13"/>
      <c r="B4326" s="13"/>
      <c r="C4326" s="13"/>
      <c r="D4326" s="12"/>
      <c r="E4326" s="66"/>
    </row>
    <row r="4327" spans="1:5" ht="14.4" x14ac:dyDescent="0.3">
      <c r="A4327" s="13"/>
      <c r="B4327" s="13"/>
      <c r="C4327" s="13"/>
      <c r="D4327" s="12"/>
      <c r="E4327" s="66"/>
    </row>
    <row r="4328" spans="1:5" ht="14.4" x14ac:dyDescent="0.3">
      <c r="A4328" s="13"/>
      <c r="B4328" s="13"/>
      <c r="C4328" s="13"/>
      <c r="D4328" s="12"/>
      <c r="E4328" s="66"/>
    </row>
    <row r="4329" spans="1:5" ht="14.4" x14ac:dyDescent="0.3">
      <c r="A4329" s="13"/>
      <c r="B4329" s="13"/>
      <c r="C4329" s="13"/>
      <c r="D4329" s="12"/>
      <c r="E4329" s="66"/>
    </row>
    <row r="4330" spans="1:5" ht="14.4" x14ac:dyDescent="0.3">
      <c r="A4330" s="13"/>
      <c r="B4330" s="13"/>
      <c r="C4330" s="13"/>
      <c r="D4330" s="12"/>
      <c r="E4330" s="66"/>
    </row>
    <row r="4331" spans="1:5" ht="14.4" x14ac:dyDescent="0.3">
      <c r="A4331" s="13"/>
      <c r="B4331" s="13"/>
      <c r="C4331" s="13"/>
      <c r="D4331" s="12"/>
      <c r="E4331" s="66"/>
    </row>
    <row r="4332" spans="1:5" ht="14.4" x14ac:dyDescent="0.3">
      <c r="A4332" s="13"/>
      <c r="B4332" s="13"/>
      <c r="C4332" s="13"/>
      <c r="D4332" s="12"/>
      <c r="E4332" s="66"/>
    </row>
    <row r="4333" spans="1:5" ht="14.4" x14ac:dyDescent="0.3">
      <c r="A4333" s="13"/>
      <c r="B4333" s="13"/>
      <c r="C4333" s="13"/>
      <c r="D4333" s="12"/>
      <c r="E4333" s="66"/>
    </row>
    <row r="4334" spans="1:5" ht="14.4" x14ac:dyDescent="0.3">
      <c r="A4334" s="13"/>
      <c r="B4334" s="13"/>
      <c r="C4334" s="13"/>
      <c r="D4334" s="12"/>
      <c r="E4334" s="66"/>
    </row>
    <row r="4335" spans="1:5" ht="14.4" x14ac:dyDescent="0.3">
      <c r="A4335" s="13"/>
      <c r="B4335" s="13"/>
      <c r="C4335" s="13"/>
      <c r="D4335" s="12"/>
      <c r="E4335" s="66"/>
    </row>
    <row r="4336" spans="1:5" ht="14.4" x14ac:dyDescent="0.3">
      <c r="A4336" s="13"/>
      <c r="B4336" s="13"/>
      <c r="C4336" s="13"/>
      <c r="D4336" s="12"/>
      <c r="E4336" s="66"/>
    </row>
    <row r="4337" spans="1:5" ht="14.4" x14ac:dyDescent="0.3">
      <c r="A4337" s="13"/>
      <c r="B4337" s="13"/>
      <c r="C4337" s="13"/>
      <c r="D4337" s="12"/>
      <c r="E4337" s="66"/>
    </row>
    <row r="4338" spans="1:5" ht="14.4" x14ac:dyDescent="0.3">
      <c r="A4338" s="13"/>
      <c r="B4338" s="13"/>
      <c r="C4338" s="13"/>
      <c r="D4338" s="12"/>
      <c r="E4338" s="66"/>
    </row>
    <row r="4339" spans="1:5" ht="14.4" x14ac:dyDescent="0.3">
      <c r="A4339" s="13"/>
      <c r="B4339" s="13"/>
      <c r="C4339" s="13"/>
      <c r="D4339" s="12"/>
      <c r="E4339" s="66"/>
    </row>
    <row r="4340" spans="1:5" ht="14.4" x14ac:dyDescent="0.3">
      <c r="A4340" s="13"/>
      <c r="B4340" s="13"/>
      <c r="C4340" s="13"/>
      <c r="D4340" s="12"/>
      <c r="E4340" s="66"/>
    </row>
    <row r="4341" spans="1:5" ht="14.4" x14ac:dyDescent="0.3">
      <c r="A4341" s="13"/>
      <c r="B4341" s="13"/>
      <c r="C4341" s="13"/>
      <c r="D4341" s="12"/>
      <c r="E4341" s="66"/>
    </row>
    <row r="4342" spans="1:5" ht="14.4" x14ac:dyDescent="0.3">
      <c r="A4342" s="13"/>
      <c r="B4342" s="13"/>
      <c r="C4342" s="13"/>
      <c r="D4342" s="12"/>
      <c r="E4342" s="66"/>
    </row>
    <row r="4343" spans="1:5" ht="14.4" x14ac:dyDescent="0.3">
      <c r="A4343" s="13"/>
      <c r="B4343" s="13"/>
      <c r="C4343" s="13"/>
      <c r="D4343" s="12"/>
      <c r="E4343" s="66"/>
    </row>
    <row r="4344" spans="1:5" ht="14.4" x14ac:dyDescent="0.3">
      <c r="A4344" s="13"/>
      <c r="B4344" s="13"/>
      <c r="C4344" s="13"/>
      <c r="D4344" s="12"/>
      <c r="E4344" s="66"/>
    </row>
    <row r="4345" spans="1:5" ht="14.4" x14ac:dyDescent="0.3">
      <c r="A4345" s="13"/>
      <c r="B4345" s="13"/>
      <c r="C4345" s="13"/>
      <c r="D4345" s="12"/>
      <c r="E4345" s="66"/>
    </row>
    <row r="4346" spans="1:5" ht="14.4" x14ac:dyDescent="0.3">
      <c r="A4346" s="13"/>
      <c r="B4346" s="13"/>
      <c r="C4346" s="13"/>
      <c r="D4346" s="12"/>
      <c r="E4346" s="66"/>
    </row>
    <row r="4347" spans="1:5" ht="14.4" x14ac:dyDescent="0.3">
      <c r="A4347" s="13"/>
      <c r="B4347" s="13"/>
      <c r="C4347" s="13"/>
      <c r="D4347" s="12"/>
      <c r="E4347" s="66"/>
    </row>
    <row r="4348" spans="1:5" ht="14.4" x14ac:dyDescent="0.3">
      <c r="A4348" s="13"/>
      <c r="B4348" s="13"/>
      <c r="C4348" s="13"/>
      <c r="D4348" s="12"/>
      <c r="E4348" s="66"/>
    </row>
    <row r="4349" spans="1:5" ht="14.4" x14ac:dyDescent="0.3">
      <c r="A4349" s="13"/>
      <c r="B4349" s="13"/>
      <c r="C4349" s="13"/>
      <c r="D4349" s="12"/>
      <c r="E4349" s="66"/>
    </row>
    <row r="4350" spans="1:5" ht="14.4" x14ac:dyDescent="0.3">
      <c r="A4350" s="13"/>
      <c r="B4350" s="13"/>
      <c r="C4350" s="13"/>
      <c r="D4350" s="12"/>
      <c r="E4350" s="66"/>
    </row>
    <row r="4351" spans="1:5" ht="14.4" x14ac:dyDescent="0.3">
      <c r="A4351" s="13"/>
      <c r="B4351" s="13"/>
      <c r="C4351" s="13"/>
      <c r="D4351" s="12"/>
      <c r="E4351" s="66"/>
    </row>
    <row r="4352" spans="1:5" ht="14.4" x14ac:dyDescent="0.3">
      <c r="A4352" s="13"/>
      <c r="B4352" s="13"/>
      <c r="C4352" s="13"/>
      <c r="D4352" s="12"/>
      <c r="E4352" s="66"/>
    </row>
    <row r="4353" spans="1:5" ht="14.4" x14ac:dyDescent="0.3">
      <c r="A4353" s="13"/>
      <c r="B4353" s="13"/>
      <c r="C4353" s="13"/>
      <c r="D4353" s="12"/>
      <c r="E4353" s="66"/>
    </row>
    <row r="4354" spans="1:5" ht="14.4" x14ac:dyDescent="0.3">
      <c r="A4354" s="13"/>
      <c r="B4354" s="13"/>
      <c r="C4354" s="13"/>
      <c r="D4354" s="12"/>
      <c r="E4354" s="66"/>
    </row>
    <row r="4355" spans="1:5" ht="14.4" x14ac:dyDescent="0.3">
      <c r="A4355" s="13"/>
      <c r="B4355" s="13"/>
      <c r="C4355" s="13"/>
      <c r="D4355" s="12"/>
      <c r="E4355" s="66"/>
    </row>
    <row r="4356" spans="1:5" ht="14.4" x14ac:dyDescent="0.3">
      <c r="A4356" s="13"/>
      <c r="B4356" s="13"/>
      <c r="C4356" s="13"/>
      <c r="D4356" s="12"/>
      <c r="E4356" s="66"/>
    </row>
    <row r="4357" spans="1:5" ht="14.4" x14ac:dyDescent="0.3">
      <c r="A4357" s="13"/>
      <c r="B4357" s="13"/>
      <c r="C4357" s="13"/>
      <c r="D4357" s="12"/>
      <c r="E4357" s="66"/>
    </row>
    <row r="4358" spans="1:5" ht="14.4" x14ac:dyDescent="0.3">
      <c r="A4358" s="13"/>
      <c r="B4358" s="13"/>
      <c r="C4358" s="13"/>
      <c r="D4358" s="12"/>
      <c r="E4358" s="66"/>
    </row>
    <row r="4359" spans="1:5" ht="14.4" x14ac:dyDescent="0.3">
      <c r="A4359" s="13"/>
      <c r="B4359" s="13"/>
      <c r="C4359" s="13"/>
      <c r="D4359" s="12"/>
      <c r="E4359" s="66"/>
    </row>
    <row r="4360" spans="1:5" ht="14.4" x14ac:dyDescent="0.3">
      <c r="A4360" s="13"/>
      <c r="B4360" s="13"/>
      <c r="C4360" s="13"/>
      <c r="D4360" s="12"/>
      <c r="E4360" s="66"/>
    </row>
    <row r="4361" spans="1:5" ht="14.4" x14ac:dyDescent="0.3">
      <c r="A4361" s="13"/>
      <c r="B4361" s="13"/>
      <c r="C4361" s="13"/>
      <c r="D4361" s="12"/>
      <c r="E4361" s="66"/>
    </row>
    <row r="4362" spans="1:5" ht="14.4" x14ac:dyDescent="0.3">
      <c r="A4362" s="13"/>
      <c r="B4362" s="13"/>
      <c r="C4362" s="13"/>
      <c r="D4362" s="12"/>
      <c r="E4362" s="66"/>
    </row>
    <row r="4363" spans="1:5" ht="14.4" x14ac:dyDescent="0.3">
      <c r="A4363" s="13"/>
      <c r="B4363" s="13"/>
      <c r="C4363" s="13"/>
      <c r="D4363" s="12"/>
      <c r="E4363" s="66"/>
    </row>
    <row r="4364" spans="1:5" ht="14.4" x14ac:dyDescent="0.3">
      <c r="A4364" s="13"/>
      <c r="B4364" s="13"/>
      <c r="C4364" s="13"/>
      <c r="D4364" s="12"/>
      <c r="E4364" s="66"/>
    </row>
    <row r="4365" spans="1:5" ht="14.4" x14ac:dyDescent="0.3">
      <c r="A4365" s="13"/>
      <c r="B4365" s="13"/>
      <c r="C4365" s="13"/>
      <c r="D4365" s="12"/>
      <c r="E4365" s="66"/>
    </row>
    <row r="4366" spans="1:5" ht="14.4" x14ac:dyDescent="0.3">
      <c r="A4366" s="13"/>
      <c r="B4366" s="13"/>
      <c r="C4366" s="13"/>
      <c r="D4366" s="12"/>
      <c r="E4366" s="66"/>
    </row>
    <row r="4367" spans="1:5" ht="14.4" x14ac:dyDescent="0.3">
      <c r="A4367" s="13"/>
      <c r="B4367" s="13"/>
      <c r="C4367" s="13"/>
      <c r="D4367" s="12"/>
      <c r="E4367" s="66"/>
    </row>
    <row r="4368" spans="1:5" ht="14.4" x14ac:dyDescent="0.3">
      <c r="A4368" s="13"/>
      <c r="B4368" s="13"/>
      <c r="C4368" s="13"/>
      <c r="D4368" s="12"/>
      <c r="E4368" s="66"/>
    </row>
    <row r="4369" spans="1:5" ht="14.4" x14ac:dyDescent="0.3">
      <c r="A4369" s="13"/>
      <c r="B4369" s="13"/>
      <c r="C4369" s="13"/>
      <c r="D4369" s="12"/>
      <c r="E4369" s="66"/>
    </row>
    <row r="4370" spans="1:5" ht="14.4" x14ac:dyDescent="0.3">
      <c r="A4370" s="13"/>
      <c r="B4370" s="13"/>
      <c r="C4370" s="13"/>
      <c r="D4370" s="12"/>
      <c r="E4370" s="66"/>
    </row>
    <row r="4371" spans="1:5" ht="14.4" x14ac:dyDescent="0.3">
      <c r="A4371" s="13"/>
      <c r="B4371" s="13"/>
      <c r="C4371" s="13"/>
      <c r="D4371" s="12"/>
      <c r="E4371" s="66"/>
    </row>
    <row r="4372" spans="1:5" ht="14.4" x14ac:dyDescent="0.3">
      <c r="A4372" s="13"/>
      <c r="B4372" s="13"/>
      <c r="C4372" s="13"/>
      <c r="D4372" s="12"/>
      <c r="E4372" s="66"/>
    </row>
    <row r="4373" spans="1:5" ht="14.4" x14ac:dyDescent="0.3">
      <c r="A4373" s="13"/>
      <c r="B4373" s="13"/>
      <c r="C4373" s="13"/>
      <c r="D4373" s="12"/>
      <c r="E4373" s="66"/>
    </row>
    <row r="4374" spans="1:5" ht="14.4" x14ac:dyDescent="0.3">
      <c r="A4374" s="13"/>
      <c r="B4374" s="13"/>
      <c r="C4374" s="13"/>
      <c r="D4374" s="12"/>
      <c r="E4374" s="66"/>
    </row>
    <row r="4375" spans="1:5" ht="14.4" x14ac:dyDescent="0.3">
      <c r="A4375" s="13"/>
      <c r="B4375" s="13"/>
      <c r="C4375" s="13"/>
      <c r="D4375" s="12"/>
      <c r="E4375" s="66"/>
    </row>
    <row r="4376" spans="1:5" ht="14.4" x14ac:dyDescent="0.3">
      <c r="A4376" s="13"/>
      <c r="B4376" s="13"/>
      <c r="C4376" s="13"/>
      <c r="D4376" s="12"/>
      <c r="E4376" s="66"/>
    </row>
    <row r="4377" spans="1:5" ht="14.4" x14ac:dyDescent="0.3">
      <c r="A4377" s="13"/>
      <c r="B4377" s="13"/>
      <c r="C4377" s="13"/>
      <c r="D4377" s="12"/>
      <c r="E4377" s="66"/>
    </row>
    <row r="4378" spans="1:5" ht="14.4" x14ac:dyDescent="0.3">
      <c r="A4378" s="13"/>
      <c r="B4378" s="13"/>
      <c r="C4378" s="13"/>
      <c r="D4378" s="12"/>
      <c r="E4378" s="66"/>
    </row>
    <row r="4379" spans="1:5" ht="14.4" x14ac:dyDescent="0.3">
      <c r="A4379" s="13"/>
      <c r="B4379" s="13"/>
      <c r="C4379" s="13"/>
      <c r="D4379" s="12"/>
      <c r="E4379" s="66"/>
    </row>
    <row r="4380" spans="1:5" ht="14.4" x14ac:dyDescent="0.3">
      <c r="A4380" s="13"/>
      <c r="B4380" s="13"/>
      <c r="C4380" s="13"/>
      <c r="D4380" s="12"/>
      <c r="E4380" s="66"/>
    </row>
    <row r="4381" spans="1:5" ht="14.4" x14ac:dyDescent="0.3">
      <c r="A4381" s="13"/>
      <c r="B4381" s="13"/>
      <c r="C4381" s="13"/>
      <c r="D4381" s="12"/>
      <c r="E4381" s="66"/>
    </row>
    <row r="4382" spans="1:5" ht="14.4" x14ac:dyDescent="0.3">
      <c r="A4382" s="13"/>
      <c r="B4382" s="13"/>
      <c r="C4382" s="13"/>
      <c r="D4382" s="12"/>
      <c r="E4382" s="66"/>
    </row>
    <row r="4383" spans="1:5" ht="14.4" x14ac:dyDescent="0.3">
      <c r="A4383" s="13"/>
      <c r="B4383" s="13"/>
      <c r="C4383" s="13"/>
      <c r="D4383" s="12"/>
      <c r="E4383" s="66"/>
    </row>
    <row r="4384" spans="1:5" ht="14.4" x14ac:dyDescent="0.3">
      <c r="A4384" s="13"/>
      <c r="B4384" s="13"/>
      <c r="C4384" s="13"/>
      <c r="D4384" s="12"/>
      <c r="E4384" s="66"/>
    </row>
    <row r="4385" spans="1:5" ht="14.4" x14ac:dyDescent="0.3">
      <c r="A4385" s="13"/>
      <c r="B4385" s="13"/>
      <c r="C4385" s="13"/>
      <c r="D4385" s="12"/>
      <c r="E4385" s="66"/>
    </row>
    <row r="4386" spans="1:5" ht="14.4" x14ac:dyDescent="0.3">
      <c r="A4386" s="13"/>
      <c r="B4386" s="13"/>
      <c r="C4386" s="13"/>
      <c r="D4386" s="12"/>
      <c r="E4386" s="66"/>
    </row>
    <row r="4387" spans="1:5" ht="14.4" x14ac:dyDescent="0.3">
      <c r="A4387" s="13"/>
      <c r="B4387" s="13"/>
      <c r="C4387" s="13"/>
      <c r="D4387" s="12"/>
      <c r="E4387" s="66"/>
    </row>
    <row r="4388" spans="1:5" ht="14.4" x14ac:dyDescent="0.3">
      <c r="A4388" s="13"/>
      <c r="B4388" s="13"/>
      <c r="C4388" s="13"/>
      <c r="D4388" s="12"/>
      <c r="E4388" s="66"/>
    </row>
    <row r="4389" spans="1:5" ht="14.4" x14ac:dyDescent="0.3">
      <c r="A4389" s="13"/>
      <c r="B4389" s="13"/>
      <c r="C4389" s="13"/>
      <c r="D4389" s="12"/>
      <c r="E4389" s="66"/>
    </row>
    <row r="4390" spans="1:5" ht="14.4" x14ac:dyDescent="0.3">
      <c r="A4390" s="13"/>
      <c r="B4390" s="13"/>
      <c r="C4390" s="13"/>
      <c r="D4390" s="12"/>
      <c r="E4390" s="66"/>
    </row>
    <row r="4391" spans="1:5" ht="14.4" x14ac:dyDescent="0.3">
      <c r="A4391" s="13"/>
      <c r="B4391" s="13"/>
      <c r="C4391" s="13"/>
      <c r="D4391" s="12"/>
      <c r="E4391" s="66"/>
    </row>
    <row r="4392" spans="1:5" ht="14.4" x14ac:dyDescent="0.3">
      <c r="A4392" s="13"/>
      <c r="B4392" s="13"/>
      <c r="C4392" s="13"/>
      <c r="D4392" s="12"/>
      <c r="E4392" s="66"/>
    </row>
    <row r="4393" spans="1:5" ht="14.4" x14ac:dyDescent="0.3">
      <c r="A4393" s="13"/>
      <c r="B4393" s="13"/>
      <c r="C4393" s="13"/>
      <c r="D4393" s="12"/>
      <c r="E4393" s="66"/>
    </row>
    <row r="4394" spans="1:5" ht="14.4" x14ac:dyDescent="0.3">
      <c r="A4394" s="13"/>
      <c r="B4394" s="13"/>
      <c r="C4394" s="13"/>
      <c r="D4394" s="12"/>
      <c r="E4394" s="66"/>
    </row>
    <row r="4395" spans="1:5" ht="14.4" x14ac:dyDescent="0.3">
      <c r="A4395" s="13"/>
      <c r="B4395" s="13"/>
      <c r="C4395" s="13"/>
      <c r="D4395" s="12"/>
      <c r="E4395" s="66"/>
    </row>
    <row r="4396" spans="1:5" ht="14.4" x14ac:dyDescent="0.3">
      <c r="A4396" s="13"/>
      <c r="B4396" s="13"/>
      <c r="C4396" s="13"/>
      <c r="D4396" s="12"/>
      <c r="E4396" s="66"/>
    </row>
    <row r="4397" spans="1:5" ht="14.4" x14ac:dyDescent="0.3">
      <c r="A4397" s="13"/>
      <c r="B4397" s="13"/>
      <c r="C4397" s="13"/>
      <c r="D4397" s="12"/>
      <c r="E4397" s="66"/>
    </row>
    <row r="4398" spans="1:5" ht="14.4" x14ac:dyDescent="0.3">
      <c r="A4398" s="13"/>
      <c r="B4398" s="13"/>
      <c r="C4398" s="13"/>
      <c r="D4398" s="12"/>
      <c r="E4398" s="66"/>
    </row>
    <row r="4399" spans="1:5" ht="14.4" x14ac:dyDescent="0.3">
      <c r="A4399" s="13"/>
      <c r="B4399" s="13"/>
      <c r="C4399" s="13"/>
      <c r="D4399" s="12"/>
      <c r="E4399" s="66"/>
    </row>
    <row r="4400" spans="1:5" ht="14.4" x14ac:dyDescent="0.3">
      <c r="A4400" s="13"/>
      <c r="B4400" s="13"/>
      <c r="C4400" s="13"/>
      <c r="D4400" s="12"/>
      <c r="E4400" s="66"/>
    </row>
    <row r="4401" spans="1:5" ht="14.4" x14ac:dyDescent="0.3">
      <c r="A4401" s="13"/>
      <c r="B4401" s="13"/>
      <c r="C4401" s="13"/>
      <c r="D4401" s="12"/>
      <c r="E4401" s="66"/>
    </row>
    <row r="4402" spans="1:5" ht="14.4" x14ac:dyDescent="0.3">
      <c r="A4402" s="13"/>
      <c r="B4402" s="13"/>
      <c r="C4402" s="13"/>
      <c r="D4402" s="12"/>
      <c r="E4402" s="66"/>
    </row>
    <row r="4403" spans="1:5" ht="14.4" x14ac:dyDescent="0.3">
      <c r="A4403" s="13"/>
      <c r="B4403" s="13"/>
      <c r="C4403" s="13"/>
      <c r="D4403" s="12"/>
      <c r="E4403" s="66"/>
    </row>
    <row r="4404" spans="1:5" ht="14.4" x14ac:dyDescent="0.3">
      <c r="A4404" s="48"/>
      <c r="B4404" s="13"/>
      <c r="C4404" s="13"/>
      <c r="D4404" s="12"/>
      <c r="E4404" s="66"/>
    </row>
    <row r="4405" spans="1:5" ht="14.4" x14ac:dyDescent="0.3">
      <c r="A4405" s="13"/>
      <c r="B4405" s="13"/>
      <c r="C4405" s="13"/>
      <c r="D4405" s="12"/>
      <c r="E4405" s="66"/>
    </row>
    <row r="4406" spans="1:5" ht="14.4" x14ac:dyDescent="0.3">
      <c r="A4406" s="13"/>
      <c r="B4406" s="13"/>
      <c r="C4406" s="13"/>
      <c r="D4406" s="12"/>
      <c r="E4406" s="66"/>
    </row>
    <row r="4407" spans="1:5" ht="14.4" x14ac:dyDescent="0.3">
      <c r="A4407" s="13"/>
      <c r="B4407" s="13"/>
      <c r="C4407" s="13"/>
      <c r="D4407" s="12"/>
      <c r="E4407" s="66"/>
    </row>
    <row r="4408" spans="1:5" ht="14.4" x14ac:dyDescent="0.3">
      <c r="A4408" s="13"/>
      <c r="B4408" s="13"/>
      <c r="C4408" s="13"/>
      <c r="D4408" s="12"/>
      <c r="E4408" s="66"/>
    </row>
    <row r="4409" spans="1:5" ht="14.4" x14ac:dyDescent="0.3">
      <c r="A4409" s="13"/>
      <c r="B4409" s="13"/>
      <c r="C4409" s="13"/>
      <c r="D4409" s="12"/>
      <c r="E4409" s="66"/>
    </row>
    <row r="4410" spans="1:5" ht="14.4" x14ac:dyDescent="0.3">
      <c r="A4410" s="13"/>
      <c r="B4410" s="13"/>
      <c r="C4410" s="13"/>
      <c r="D4410" s="12"/>
      <c r="E4410" s="66"/>
    </row>
    <row r="4411" spans="1:5" ht="14.4" x14ac:dyDescent="0.3">
      <c r="A4411" s="13"/>
      <c r="B4411" s="13"/>
      <c r="C4411" s="13"/>
      <c r="D4411" s="12"/>
      <c r="E4411" s="66"/>
    </row>
    <row r="4412" spans="1:5" ht="14.4" x14ac:dyDescent="0.3">
      <c r="A4412" s="13"/>
      <c r="B4412" s="13"/>
      <c r="C4412" s="13"/>
      <c r="D4412" s="12"/>
      <c r="E4412" s="66"/>
    </row>
    <row r="4413" spans="1:5" ht="14.4" x14ac:dyDescent="0.3">
      <c r="A4413" s="13"/>
      <c r="B4413" s="13"/>
      <c r="C4413" s="13"/>
      <c r="D4413" s="12"/>
      <c r="E4413" s="66"/>
    </row>
    <row r="4414" spans="1:5" ht="14.4" x14ac:dyDescent="0.3">
      <c r="A4414" s="13"/>
      <c r="B4414" s="13"/>
      <c r="C4414" s="13"/>
      <c r="D4414" s="12"/>
      <c r="E4414" s="66"/>
    </row>
    <row r="4415" spans="1:5" ht="14.4" x14ac:dyDescent="0.3">
      <c r="A4415" s="13"/>
      <c r="B4415" s="13"/>
      <c r="C4415" s="13"/>
      <c r="D4415" s="12"/>
      <c r="E4415" s="66"/>
    </row>
    <row r="4416" spans="1:5" ht="14.4" x14ac:dyDescent="0.3">
      <c r="A4416" s="13"/>
      <c r="B4416" s="13"/>
      <c r="C4416" s="13"/>
      <c r="D4416" s="12"/>
      <c r="E4416" s="66"/>
    </row>
    <row r="4417" spans="1:5" ht="14.4" x14ac:dyDescent="0.3">
      <c r="A4417" s="13"/>
      <c r="B4417" s="13"/>
      <c r="C4417" s="13"/>
      <c r="D4417" s="12"/>
      <c r="E4417" s="66"/>
    </row>
    <row r="4418" spans="1:5" ht="14.4" x14ac:dyDescent="0.3">
      <c r="A4418" s="13"/>
      <c r="B4418" s="13"/>
      <c r="C4418" s="13"/>
      <c r="D4418" s="12"/>
      <c r="E4418" s="66"/>
    </row>
    <row r="4419" spans="1:5" ht="14.4" x14ac:dyDescent="0.3">
      <c r="A4419" s="13"/>
      <c r="B4419" s="13"/>
      <c r="C4419" s="13"/>
      <c r="D4419" s="12"/>
      <c r="E4419" s="66"/>
    </row>
    <row r="4420" spans="1:5" ht="14.4" x14ac:dyDescent="0.3">
      <c r="A4420" s="13"/>
      <c r="B4420" s="13"/>
      <c r="C4420" s="13"/>
      <c r="D4420" s="12"/>
      <c r="E4420" s="66"/>
    </row>
    <row r="4421" spans="1:5" ht="14.4" x14ac:dyDescent="0.3">
      <c r="A4421" s="13"/>
      <c r="B4421" s="13"/>
      <c r="C4421" s="13"/>
      <c r="D4421" s="12"/>
      <c r="E4421" s="66"/>
    </row>
    <row r="4422" spans="1:5" ht="14.4" x14ac:dyDescent="0.3">
      <c r="A4422" s="13"/>
      <c r="B4422" s="13"/>
      <c r="C4422" s="13"/>
      <c r="D4422" s="12"/>
      <c r="E4422" s="66"/>
    </row>
    <row r="4423" spans="1:5" ht="14.4" x14ac:dyDescent="0.3">
      <c r="A4423" s="13"/>
      <c r="B4423" s="13"/>
      <c r="C4423" s="13"/>
      <c r="D4423" s="12"/>
      <c r="E4423" s="66"/>
    </row>
    <row r="4424" spans="1:5" ht="14.4" x14ac:dyDescent="0.3">
      <c r="A4424" s="13"/>
      <c r="B4424" s="13"/>
      <c r="C4424" s="13"/>
      <c r="D4424" s="12"/>
      <c r="E4424" s="66"/>
    </row>
    <row r="4425" spans="1:5" ht="14.4" x14ac:dyDescent="0.3">
      <c r="A4425" s="13"/>
      <c r="B4425" s="13"/>
      <c r="C4425" s="13"/>
      <c r="D4425" s="12"/>
      <c r="E4425" s="66"/>
    </row>
    <row r="4426" spans="1:5" ht="14.4" x14ac:dyDescent="0.3">
      <c r="A4426" s="13"/>
      <c r="B4426" s="13"/>
      <c r="C4426" s="13"/>
      <c r="D4426" s="12"/>
      <c r="E4426" s="66"/>
    </row>
    <row r="4427" spans="1:5" ht="14.4" x14ac:dyDescent="0.3">
      <c r="A4427" s="13"/>
      <c r="B4427" s="13"/>
      <c r="C4427" s="13"/>
      <c r="D4427" s="12"/>
      <c r="E4427" s="66"/>
    </row>
    <row r="4428" spans="1:5" ht="14.4" x14ac:dyDescent="0.3">
      <c r="A4428" s="13"/>
      <c r="B4428" s="13"/>
      <c r="C4428" s="13"/>
      <c r="D4428" s="12"/>
      <c r="E4428" s="66"/>
    </row>
    <row r="4429" spans="1:5" ht="14.4" x14ac:dyDescent="0.3">
      <c r="A4429" s="13"/>
      <c r="B4429" s="13"/>
      <c r="C4429" s="13"/>
      <c r="D4429" s="12"/>
      <c r="E4429" s="66"/>
    </row>
    <row r="4430" spans="1:5" ht="14.4" x14ac:dyDescent="0.3">
      <c r="A4430" s="13"/>
      <c r="B4430" s="13"/>
      <c r="C4430" s="13"/>
      <c r="D4430" s="12"/>
      <c r="E4430" s="66"/>
    </row>
    <row r="4431" spans="1:5" ht="14.4" x14ac:dyDescent="0.3">
      <c r="A4431" s="13"/>
      <c r="B4431" s="13"/>
      <c r="C4431" s="13"/>
      <c r="D4431" s="12"/>
      <c r="E4431" s="66"/>
    </row>
    <row r="4432" spans="1:5" ht="14.4" x14ac:dyDescent="0.3">
      <c r="A4432" s="13"/>
      <c r="B4432" s="13"/>
      <c r="C4432" s="13"/>
      <c r="D4432" s="12"/>
      <c r="E4432" s="66"/>
    </row>
    <row r="4433" spans="1:5" ht="14.4" x14ac:dyDescent="0.3">
      <c r="A4433" s="13"/>
      <c r="B4433" s="13"/>
      <c r="C4433" s="13"/>
      <c r="D4433" s="12"/>
      <c r="E4433" s="66"/>
    </row>
    <row r="4434" spans="1:5" ht="14.4" x14ac:dyDescent="0.3">
      <c r="A4434" s="13"/>
      <c r="B4434" s="13"/>
      <c r="C4434" s="13"/>
      <c r="D4434" s="12"/>
      <c r="E4434" s="66"/>
    </row>
    <row r="4435" spans="1:5" ht="14.4" x14ac:dyDescent="0.3">
      <c r="A4435" s="13"/>
      <c r="B4435" s="13"/>
      <c r="C4435" s="13"/>
      <c r="D4435" s="12"/>
      <c r="E4435" s="66"/>
    </row>
    <row r="4436" spans="1:5" ht="14.4" x14ac:dyDescent="0.3">
      <c r="A4436" s="13"/>
      <c r="B4436" s="13"/>
      <c r="C4436" s="13"/>
      <c r="D4436" s="12"/>
      <c r="E4436" s="66"/>
    </row>
    <row r="4437" spans="1:5" ht="14.4" x14ac:dyDescent="0.3">
      <c r="A4437" s="13"/>
      <c r="B4437" s="13"/>
      <c r="C4437" s="13"/>
      <c r="D4437" s="12"/>
      <c r="E4437" s="66"/>
    </row>
    <row r="4438" spans="1:5" ht="14.4" x14ac:dyDescent="0.3">
      <c r="A4438" s="13"/>
      <c r="B4438" s="13"/>
      <c r="C4438" s="13"/>
      <c r="D4438" s="12"/>
      <c r="E4438" s="66"/>
    </row>
    <row r="4439" spans="1:5" ht="14.4" x14ac:dyDescent="0.3">
      <c r="A4439" s="13"/>
      <c r="B4439" s="13"/>
      <c r="C4439" s="13"/>
      <c r="D4439" s="12"/>
      <c r="E4439" s="66"/>
    </row>
    <row r="4440" spans="1:5" ht="14.4" x14ac:dyDescent="0.3">
      <c r="A4440" s="13"/>
      <c r="B4440" s="13"/>
      <c r="C4440" s="13"/>
      <c r="D4440" s="12"/>
      <c r="E4440" s="66"/>
    </row>
    <row r="4441" spans="1:5" ht="14.4" x14ac:dyDescent="0.3">
      <c r="A4441" s="13"/>
      <c r="B4441" s="13"/>
      <c r="C4441" s="13"/>
      <c r="D4441" s="12"/>
      <c r="E4441" s="66"/>
    </row>
    <row r="4442" spans="1:5" ht="14.4" x14ac:dyDescent="0.3">
      <c r="A4442" s="13"/>
      <c r="B4442" s="13"/>
      <c r="C4442" s="13"/>
      <c r="D4442" s="12"/>
      <c r="E4442" s="66"/>
    </row>
    <row r="4443" spans="1:5" ht="14.4" x14ac:dyDescent="0.3">
      <c r="A4443" s="13"/>
      <c r="B4443" s="13"/>
      <c r="C4443" s="13"/>
      <c r="D4443" s="12"/>
      <c r="E4443" s="66"/>
    </row>
    <row r="4444" spans="1:5" ht="14.4" x14ac:dyDescent="0.3">
      <c r="A4444" s="13"/>
      <c r="B4444" s="13"/>
      <c r="C4444" s="13"/>
      <c r="D4444" s="12"/>
      <c r="E4444" s="66"/>
    </row>
    <row r="4445" spans="1:5" ht="14.4" x14ac:dyDescent="0.3">
      <c r="A4445" s="13"/>
      <c r="B4445" s="13"/>
      <c r="C4445" s="13"/>
      <c r="D4445" s="12"/>
      <c r="E4445" s="66"/>
    </row>
    <row r="4446" spans="1:5" ht="14.4" x14ac:dyDescent="0.3">
      <c r="A4446" s="13"/>
      <c r="B4446" s="13"/>
      <c r="C4446" s="13"/>
      <c r="D4446" s="12"/>
      <c r="E4446" s="66"/>
    </row>
    <row r="4447" spans="1:5" ht="14.4" x14ac:dyDescent="0.3">
      <c r="A4447" s="13"/>
      <c r="B4447" s="13"/>
      <c r="C4447" s="13"/>
      <c r="D4447" s="12"/>
      <c r="E4447" s="66"/>
    </row>
    <row r="4448" spans="1:5" ht="14.4" x14ac:dyDescent="0.3">
      <c r="A4448" s="13"/>
      <c r="B4448" s="13"/>
      <c r="C4448" s="13"/>
      <c r="D4448" s="12"/>
      <c r="E4448" s="66"/>
    </row>
    <row r="4449" spans="1:5" ht="14.4" x14ac:dyDescent="0.3">
      <c r="A4449" s="13"/>
      <c r="B4449" s="13"/>
      <c r="C4449" s="13"/>
      <c r="D4449" s="12"/>
      <c r="E4449" s="66"/>
    </row>
    <row r="4450" spans="1:5" ht="14.4" x14ac:dyDescent="0.3">
      <c r="A4450" s="13"/>
      <c r="B4450" s="13"/>
      <c r="C4450" s="13"/>
      <c r="D4450" s="12"/>
      <c r="E4450" s="66"/>
    </row>
    <row r="4451" spans="1:5" ht="14.4" x14ac:dyDescent="0.3">
      <c r="A4451" s="13"/>
      <c r="B4451" s="13"/>
      <c r="C4451" s="13"/>
      <c r="D4451" s="12"/>
      <c r="E4451" s="66"/>
    </row>
    <row r="4452" spans="1:5" ht="14.4" x14ac:dyDescent="0.3">
      <c r="A4452" s="13"/>
      <c r="B4452" s="13"/>
      <c r="C4452" s="13"/>
      <c r="D4452" s="12"/>
      <c r="E4452" s="66"/>
    </row>
    <row r="4453" spans="1:5" ht="14.4" x14ac:dyDescent="0.3">
      <c r="A4453" s="13"/>
      <c r="B4453" s="13"/>
      <c r="C4453" s="13"/>
      <c r="D4453" s="12"/>
      <c r="E4453" s="66"/>
    </row>
    <row r="4454" spans="1:5" ht="14.4" x14ac:dyDescent="0.3">
      <c r="A4454" s="13"/>
      <c r="B4454" s="13"/>
      <c r="C4454" s="13"/>
      <c r="D4454" s="12"/>
      <c r="E4454" s="66"/>
    </row>
    <row r="4455" spans="1:5" ht="14.4" x14ac:dyDescent="0.3">
      <c r="A4455" s="13"/>
      <c r="B4455" s="13"/>
      <c r="C4455" s="13"/>
      <c r="D4455" s="12"/>
      <c r="E4455" s="66"/>
    </row>
    <row r="4456" spans="1:5" ht="14.4" x14ac:dyDescent="0.3">
      <c r="A4456" s="13"/>
      <c r="B4456" s="13"/>
      <c r="C4456" s="13"/>
      <c r="D4456" s="12"/>
      <c r="E4456" s="66"/>
    </row>
    <row r="4457" spans="1:5" ht="14.4" x14ac:dyDescent="0.3">
      <c r="A4457" s="13"/>
      <c r="B4457" s="13"/>
      <c r="C4457" s="13"/>
      <c r="D4457" s="12"/>
      <c r="E4457" s="66"/>
    </row>
    <row r="4458" spans="1:5" ht="14.4" x14ac:dyDescent="0.3">
      <c r="A4458" s="13"/>
      <c r="B4458" s="13"/>
      <c r="C4458" s="13"/>
      <c r="D4458" s="12"/>
      <c r="E4458" s="66"/>
    </row>
    <row r="4459" spans="1:5" ht="14.4" x14ac:dyDescent="0.3">
      <c r="A4459" s="13"/>
      <c r="B4459" s="13"/>
      <c r="C4459" s="13"/>
      <c r="D4459" s="12"/>
      <c r="E4459" s="66"/>
    </row>
    <row r="4460" spans="1:5" ht="14.4" x14ac:dyDescent="0.3">
      <c r="A4460" s="13"/>
      <c r="B4460" s="13"/>
      <c r="C4460" s="13"/>
      <c r="D4460" s="12"/>
      <c r="E4460" s="66"/>
    </row>
    <row r="4461" spans="1:5" ht="14.4" x14ac:dyDescent="0.3">
      <c r="A4461" s="13"/>
      <c r="B4461" s="13"/>
      <c r="C4461" s="13"/>
      <c r="D4461" s="12"/>
      <c r="E4461" s="66"/>
    </row>
    <row r="4462" spans="1:5" ht="14.4" x14ac:dyDescent="0.3">
      <c r="A4462" s="13"/>
      <c r="B4462" s="13"/>
      <c r="C4462" s="13"/>
      <c r="D4462" s="12"/>
      <c r="E4462" s="66"/>
    </row>
    <row r="4463" spans="1:5" ht="14.4" x14ac:dyDescent="0.3">
      <c r="A4463" s="13"/>
      <c r="B4463" s="13"/>
      <c r="C4463" s="13"/>
      <c r="D4463" s="12"/>
      <c r="E4463" s="66"/>
    </row>
    <row r="4464" spans="1:5" ht="14.4" x14ac:dyDescent="0.3">
      <c r="A4464" s="13"/>
      <c r="B4464" s="13"/>
      <c r="C4464" s="13"/>
      <c r="D4464" s="12"/>
      <c r="E4464" s="66"/>
    </row>
    <row r="4465" spans="1:5" ht="14.4" x14ac:dyDescent="0.3">
      <c r="A4465" s="13"/>
      <c r="B4465" s="13"/>
      <c r="C4465" s="13"/>
      <c r="D4465" s="12"/>
      <c r="E4465" s="66"/>
    </row>
    <row r="4466" spans="1:5" ht="14.4" x14ac:dyDescent="0.3">
      <c r="A4466" s="13"/>
      <c r="B4466" s="13"/>
      <c r="C4466" s="13"/>
      <c r="D4466" s="12"/>
      <c r="E4466" s="66"/>
    </row>
    <row r="4467" spans="1:5" ht="14.4" x14ac:dyDescent="0.3">
      <c r="A4467" s="13"/>
      <c r="B4467" s="13"/>
      <c r="C4467" s="13"/>
      <c r="D4467" s="12"/>
      <c r="E4467" s="66"/>
    </row>
    <row r="4468" spans="1:5" ht="14.4" x14ac:dyDescent="0.3">
      <c r="A4468" s="13"/>
      <c r="B4468" s="13"/>
      <c r="C4468" s="13"/>
      <c r="D4468" s="12"/>
      <c r="E4468" s="66"/>
    </row>
    <row r="4469" spans="1:5" ht="14.4" x14ac:dyDescent="0.3">
      <c r="A4469" s="13"/>
      <c r="B4469" s="13"/>
      <c r="C4469" s="13"/>
      <c r="D4469" s="12"/>
      <c r="E4469" s="66"/>
    </row>
    <row r="4470" spans="1:5" ht="14.4" x14ac:dyDescent="0.3">
      <c r="A4470" s="13"/>
      <c r="B4470" s="13"/>
      <c r="C4470" s="13"/>
      <c r="D4470" s="12"/>
      <c r="E4470" s="66"/>
    </row>
    <row r="4471" spans="1:5" ht="14.4" x14ac:dyDescent="0.3">
      <c r="A4471" s="13"/>
      <c r="B4471" s="13"/>
      <c r="C4471" s="13"/>
      <c r="D4471" s="12"/>
      <c r="E4471" s="66"/>
    </row>
    <row r="4472" spans="1:5" ht="14.4" x14ac:dyDescent="0.3">
      <c r="A4472" s="13"/>
      <c r="B4472" s="13"/>
      <c r="C4472" s="13"/>
      <c r="D4472" s="12"/>
      <c r="E4472" s="66"/>
    </row>
    <row r="4473" spans="1:5" ht="14.4" x14ac:dyDescent="0.3">
      <c r="A4473" s="13"/>
      <c r="B4473" s="13"/>
      <c r="C4473" s="13"/>
      <c r="D4473" s="12"/>
      <c r="E4473" s="66"/>
    </row>
    <row r="4474" spans="1:5" ht="14.4" x14ac:dyDescent="0.3">
      <c r="A4474" s="13"/>
      <c r="B4474" s="13"/>
      <c r="C4474" s="13"/>
      <c r="D4474" s="12"/>
      <c r="E4474" s="66"/>
    </row>
    <row r="4475" spans="1:5" ht="14.4" x14ac:dyDescent="0.3">
      <c r="A4475" s="13"/>
      <c r="B4475" s="13"/>
      <c r="C4475" s="13"/>
      <c r="D4475" s="12"/>
      <c r="E4475" s="66"/>
    </row>
    <row r="4476" spans="1:5" ht="14.4" x14ac:dyDescent="0.3">
      <c r="A4476" s="13"/>
      <c r="B4476" s="13"/>
      <c r="C4476" s="13"/>
      <c r="D4476" s="12"/>
      <c r="E4476" s="66"/>
    </row>
    <row r="4477" spans="1:5" ht="14.4" x14ac:dyDescent="0.3">
      <c r="A4477" s="13"/>
      <c r="B4477" s="13"/>
      <c r="C4477" s="13"/>
      <c r="D4477" s="12"/>
      <c r="E4477" s="66"/>
    </row>
    <row r="4478" spans="1:5" ht="14.4" x14ac:dyDescent="0.3">
      <c r="A4478" s="13"/>
      <c r="B4478" s="13"/>
      <c r="C4478" s="13"/>
      <c r="D4478" s="12"/>
      <c r="E4478" s="66"/>
    </row>
    <row r="4479" spans="1:5" ht="14.4" x14ac:dyDescent="0.3">
      <c r="A4479" s="13"/>
      <c r="B4479" s="13"/>
      <c r="C4479" s="13"/>
      <c r="D4479" s="12"/>
      <c r="E4479" s="66"/>
    </row>
    <row r="4480" spans="1:5" ht="14.4" x14ac:dyDescent="0.3">
      <c r="A4480" s="13"/>
      <c r="B4480" s="13"/>
      <c r="C4480" s="13"/>
      <c r="D4480" s="12"/>
      <c r="E4480" s="66"/>
    </row>
    <row r="4481" spans="1:5" ht="14.4" x14ac:dyDescent="0.3">
      <c r="A4481" s="13"/>
      <c r="B4481" s="13"/>
      <c r="C4481" s="13"/>
      <c r="D4481" s="12"/>
      <c r="E4481" s="66"/>
    </row>
    <row r="4482" spans="1:5" ht="14.4" x14ac:dyDescent="0.3">
      <c r="A4482" s="13"/>
      <c r="B4482" s="13"/>
      <c r="C4482" s="13"/>
      <c r="D4482" s="12"/>
      <c r="E4482" s="66"/>
    </row>
    <row r="4483" spans="1:5" ht="14.4" x14ac:dyDescent="0.3">
      <c r="A4483" s="13"/>
      <c r="B4483" s="13"/>
      <c r="C4483" s="13"/>
      <c r="D4483" s="12"/>
      <c r="E4483" s="66"/>
    </row>
    <row r="4484" spans="1:5" ht="14.4" x14ac:dyDescent="0.3">
      <c r="A4484" s="13"/>
      <c r="B4484" s="13"/>
      <c r="C4484" s="13"/>
      <c r="D4484" s="12"/>
      <c r="E4484" s="66"/>
    </row>
    <row r="4485" spans="1:5" ht="14.4" x14ac:dyDescent="0.3">
      <c r="A4485" s="13"/>
      <c r="B4485" s="13"/>
      <c r="C4485" s="13"/>
      <c r="D4485" s="12"/>
      <c r="E4485" s="66"/>
    </row>
    <row r="4486" spans="1:5" ht="14.4" x14ac:dyDescent="0.3">
      <c r="A4486" s="13"/>
      <c r="B4486" s="13"/>
      <c r="C4486" s="13"/>
      <c r="D4486" s="12"/>
      <c r="E4486" s="66"/>
    </row>
    <row r="4487" spans="1:5" ht="14.4" x14ac:dyDescent="0.3">
      <c r="A4487" s="13"/>
      <c r="B4487" s="13"/>
      <c r="C4487" s="13"/>
      <c r="D4487" s="12"/>
      <c r="E4487" s="66"/>
    </row>
    <row r="4488" spans="1:5" ht="14.4" x14ac:dyDescent="0.3">
      <c r="A4488" s="13"/>
      <c r="B4488" s="13"/>
      <c r="C4488" s="13"/>
      <c r="D4488" s="12"/>
      <c r="E4488" s="66"/>
    </row>
    <row r="4489" spans="1:5" ht="14.4" x14ac:dyDescent="0.3">
      <c r="A4489" s="13"/>
      <c r="B4489" s="13"/>
      <c r="C4489" s="13"/>
      <c r="D4489" s="12"/>
      <c r="E4489" s="66"/>
    </row>
    <row r="4490" spans="1:5" ht="14.4" x14ac:dyDescent="0.3">
      <c r="A4490" s="13"/>
      <c r="B4490" s="13"/>
      <c r="C4490" s="13"/>
      <c r="D4490" s="12"/>
      <c r="E4490" s="66"/>
    </row>
    <row r="4491" spans="1:5" ht="14.4" x14ac:dyDescent="0.3">
      <c r="A4491" s="13"/>
      <c r="B4491" s="13"/>
      <c r="C4491" s="13"/>
      <c r="D4491" s="12"/>
      <c r="E4491" s="66"/>
    </row>
    <row r="4492" spans="1:5" ht="14.4" x14ac:dyDescent="0.3">
      <c r="A4492" s="13"/>
      <c r="B4492" s="13"/>
      <c r="C4492" s="13"/>
      <c r="D4492" s="12"/>
      <c r="E4492" s="66"/>
    </row>
    <row r="4493" spans="1:5" ht="14.4" x14ac:dyDescent="0.3">
      <c r="A4493" s="13"/>
      <c r="B4493" s="13"/>
      <c r="C4493" s="13"/>
      <c r="D4493" s="12"/>
      <c r="E4493" s="66"/>
    </row>
    <row r="4494" spans="1:5" ht="14.4" x14ac:dyDescent="0.3">
      <c r="A4494" s="13"/>
      <c r="B4494" s="13"/>
      <c r="C4494" s="13"/>
      <c r="D4494" s="12"/>
      <c r="E4494" s="66"/>
    </row>
    <row r="4495" spans="1:5" ht="14.4" x14ac:dyDescent="0.3">
      <c r="A4495" s="13"/>
      <c r="B4495" s="13"/>
      <c r="C4495" s="13"/>
      <c r="D4495" s="12"/>
      <c r="E4495" s="66"/>
    </row>
    <row r="4496" spans="1:5" ht="14.4" x14ac:dyDescent="0.3">
      <c r="A4496" s="13"/>
      <c r="B4496" s="13"/>
      <c r="C4496" s="13"/>
      <c r="D4496" s="12"/>
      <c r="E4496" s="66"/>
    </row>
    <row r="4497" spans="1:5" ht="14.4" x14ac:dyDescent="0.3">
      <c r="A4497" s="13"/>
      <c r="B4497" s="13"/>
      <c r="C4497" s="13"/>
      <c r="D4497" s="12"/>
      <c r="E4497" s="66"/>
    </row>
    <row r="4498" spans="1:5" ht="14.4" x14ac:dyDescent="0.3">
      <c r="A4498" s="13"/>
      <c r="B4498" s="13"/>
      <c r="C4498" s="13"/>
      <c r="D4498" s="12"/>
      <c r="E4498" s="66"/>
    </row>
    <row r="4499" spans="1:5" ht="14.4" x14ac:dyDescent="0.3">
      <c r="A4499" s="13"/>
      <c r="B4499" s="13"/>
      <c r="C4499" s="13"/>
      <c r="D4499" s="12"/>
      <c r="E4499" s="66"/>
    </row>
    <row r="4500" spans="1:5" ht="14.4" x14ac:dyDescent="0.3">
      <c r="A4500" s="13"/>
      <c r="B4500" s="13"/>
      <c r="C4500" s="13"/>
      <c r="D4500" s="12"/>
      <c r="E4500" s="66"/>
    </row>
    <row r="4501" spans="1:5" ht="14.4" x14ac:dyDescent="0.3">
      <c r="A4501" s="13"/>
      <c r="B4501" s="13"/>
      <c r="C4501" s="13"/>
      <c r="D4501" s="12"/>
      <c r="E4501" s="66"/>
    </row>
    <row r="4502" spans="1:5" ht="14.4" x14ac:dyDescent="0.3">
      <c r="A4502" s="13"/>
      <c r="B4502" s="13"/>
      <c r="C4502" s="13"/>
      <c r="D4502" s="12"/>
      <c r="E4502" s="66"/>
    </row>
    <row r="4503" spans="1:5" ht="14.4" x14ac:dyDescent="0.3">
      <c r="A4503" s="13"/>
      <c r="B4503" s="13"/>
      <c r="C4503" s="13"/>
      <c r="D4503" s="12"/>
      <c r="E4503" s="66"/>
    </row>
    <row r="4504" spans="1:5" ht="14.4" x14ac:dyDescent="0.3">
      <c r="A4504" s="13"/>
      <c r="B4504" s="13"/>
      <c r="C4504" s="13"/>
      <c r="D4504" s="12"/>
      <c r="E4504" s="66"/>
    </row>
    <row r="4505" spans="1:5" ht="14.4" x14ac:dyDescent="0.3">
      <c r="A4505" s="13"/>
      <c r="B4505" s="13"/>
      <c r="C4505" s="13"/>
      <c r="D4505" s="12"/>
      <c r="E4505" s="66"/>
    </row>
    <row r="4506" spans="1:5" ht="14.4" x14ac:dyDescent="0.3">
      <c r="A4506" s="13"/>
      <c r="B4506" s="13"/>
      <c r="C4506" s="13"/>
      <c r="D4506" s="12"/>
      <c r="E4506" s="66"/>
    </row>
    <row r="4507" spans="1:5" ht="14.4" x14ac:dyDescent="0.3">
      <c r="A4507" s="13"/>
      <c r="B4507" s="13"/>
      <c r="C4507" s="13"/>
      <c r="D4507" s="12"/>
      <c r="E4507" s="66"/>
    </row>
    <row r="4508" spans="1:5" ht="14.4" x14ac:dyDescent="0.3">
      <c r="A4508" s="13"/>
      <c r="B4508" s="13"/>
      <c r="C4508" s="13"/>
      <c r="D4508" s="12"/>
      <c r="E4508" s="66"/>
    </row>
    <row r="4509" spans="1:5" ht="14.4" x14ac:dyDescent="0.3">
      <c r="A4509" s="13"/>
      <c r="B4509" s="13"/>
      <c r="C4509" s="13"/>
      <c r="D4509" s="12"/>
      <c r="E4509" s="66"/>
    </row>
    <row r="4510" spans="1:5" ht="14.4" x14ac:dyDescent="0.3">
      <c r="A4510" s="13"/>
      <c r="B4510" s="13"/>
      <c r="C4510" s="13"/>
      <c r="D4510" s="12"/>
      <c r="E4510" s="66"/>
    </row>
    <row r="4511" spans="1:5" ht="14.4" x14ac:dyDescent="0.3">
      <c r="A4511" s="13"/>
      <c r="B4511" s="13"/>
      <c r="C4511" s="13"/>
      <c r="D4511" s="12"/>
      <c r="E4511" s="66"/>
    </row>
    <row r="4512" spans="1:5" ht="14.4" x14ac:dyDescent="0.3">
      <c r="A4512" s="13"/>
      <c r="B4512" s="13"/>
      <c r="C4512" s="13"/>
      <c r="D4512" s="12"/>
      <c r="E4512" s="66"/>
    </row>
    <row r="4513" spans="1:5" ht="14.4" x14ac:dyDescent="0.3">
      <c r="A4513" s="13"/>
      <c r="B4513" s="13"/>
      <c r="C4513" s="13"/>
      <c r="D4513" s="12"/>
      <c r="E4513" s="66"/>
    </row>
    <row r="4514" spans="1:5" ht="14.4" x14ac:dyDescent="0.3">
      <c r="A4514" s="13"/>
      <c r="B4514" s="13"/>
      <c r="C4514" s="13"/>
      <c r="D4514" s="12"/>
      <c r="E4514" s="66"/>
    </row>
    <row r="4515" spans="1:5" ht="14.4" x14ac:dyDescent="0.3">
      <c r="A4515" s="13"/>
      <c r="B4515" s="13"/>
      <c r="C4515" s="13"/>
      <c r="D4515" s="12"/>
      <c r="E4515" s="66"/>
    </row>
    <row r="4516" spans="1:5" ht="14.4" x14ac:dyDescent="0.3">
      <c r="A4516" s="13"/>
      <c r="B4516" s="13"/>
      <c r="C4516" s="13"/>
      <c r="D4516" s="12"/>
      <c r="E4516" s="66"/>
    </row>
    <row r="4517" spans="1:5" ht="14.4" x14ac:dyDescent="0.3">
      <c r="A4517" s="13"/>
      <c r="B4517" s="13"/>
      <c r="C4517" s="13"/>
      <c r="D4517" s="12"/>
      <c r="E4517" s="66"/>
    </row>
    <row r="4518" spans="1:5" ht="14.4" x14ac:dyDescent="0.3">
      <c r="A4518" s="13"/>
      <c r="B4518" s="13"/>
      <c r="C4518" s="13"/>
      <c r="D4518" s="12"/>
      <c r="E4518" s="66"/>
    </row>
    <row r="4519" spans="1:5" ht="14.4" x14ac:dyDescent="0.3">
      <c r="A4519" s="13"/>
      <c r="B4519" s="13"/>
      <c r="C4519" s="13"/>
      <c r="D4519" s="12"/>
      <c r="E4519" s="66"/>
    </row>
    <row r="4520" spans="1:5" ht="14.4" x14ac:dyDescent="0.3">
      <c r="A4520" s="13"/>
      <c r="B4520" s="13"/>
      <c r="C4520" s="13"/>
      <c r="D4520" s="12"/>
      <c r="E4520" s="66"/>
    </row>
    <row r="4521" spans="1:5" ht="14.4" x14ac:dyDescent="0.3">
      <c r="A4521" s="13"/>
      <c r="B4521" s="13"/>
      <c r="C4521" s="13"/>
      <c r="D4521" s="12"/>
      <c r="E4521" s="66"/>
    </row>
    <row r="4522" spans="1:5" ht="14.4" x14ac:dyDescent="0.3">
      <c r="A4522" s="13"/>
      <c r="B4522" s="13"/>
      <c r="C4522" s="13"/>
      <c r="D4522" s="12"/>
      <c r="E4522" s="66"/>
    </row>
    <row r="4523" spans="1:5" ht="14.4" x14ac:dyDescent="0.3">
      <c r="A4523" s="13"/>
      <c r="B4523" s="13"/>
      <c r="C4523" s="13"/>
      <c r="D4523" s="12"/>
      <c r="E4523" s="66"/>
    </row>
    <row r="4524" spans="1:5" ht="14.4" x14ac:dyDescent="0.3">
      <c r="A4524" s="13"/>
      <c r="B4524" s="13"/>
      <c r="C4524" s="13"/>
      <c r="D4524" s="12"/>
      <c r="E4524" s="66"/>
    </row>
    <row r="4525" spans="1:5" ht="14.4" x14ac:dyDescent="0.3">
      <c r="A4525" s="13"/>
      <c r="B4525" s="13"/>
      <c r="C4525" s="13"/>
      <c r="D4525" s="12"/>
      <c r="E4525" s="66"/>
    </row>
    <row r="4526" spans="1:5" ht="14.4" x14ac:dyDescent="0.3">
      <c r="A4526" s="13"/>
      <c r="B4526" s="13"/>
      <c r="C4526" s="13"/>
      <c r="D4526" s="12"/>
      <c r="E4526" s="66"/>
    </row>
    <row r="4527" spans="1:5" ht="14.4" x14ac:dyDescent="0.3">
      <c r="A4527" s="13"/>
      <c r="B4527" s="13"/>
      <c r="C4527" s="13"/>
      <c r="D4527" s="12"/>
      <c r="E4527" s="66"/>
    </row>
    <row r="4528" spans="1:5" ht="14.4" x14ac:dyDescent="0.3">
      <c r="A4528" s="13"/>
      <c r="B4528" s="13"/>
      <c r="C4528" s="13"/>
      <c r="D4528" s="12"/>
      <c r="E4528" s="66"/>
    </row>
    <row r="4529" spans="1:5" ht="14.4" x14ac:dyDescent="0.3">
      <c r="A4529" s="13"/>
      <c r="B4529" s="13"/>
      <c r="C4529" s="13"/>
      <c r="D4529" s="12"/>
      <c r="E4529" s="66"/>
    </row>
    <row r="4530" spans="1:5" ht="14.4" x14ac:dyDescent="0.3">
      <c r="A4530" s="13"/>
      <c r="B4530" s="13"/>
      <c r="C4530" s="13"/>
      <c r="D4530" s="12"/>
      <c r="E4530" s="66"/>
    </row>
    <row r="4531" spans="1:5" ht="14.4" x14ac:dyDescent="0.3">
      <c r="A4531" s="13"/>
      <c r="B4531" s="13"/>
      <c r="C4531" s="13"/>
      <c r="D4531" s="12"/>
      <c r="E4531" s="66"/>
    </row>
    <row r="4532" spans="1:5" ht="14.4" x14ac:dyDescent="0.3">
      <c r="A4532" s="13"/>
      <c r="B4532" s="13"/>
      <c r="C4532" s="13"/>
      <c r="D4532" s="12"/>
      <c r="E4532" s="66"/>
    </row>
    <row r="4533" spans="1:5" ht="14.4" x14ac:dyDescent="0.3">
      <c r="A4533" s="13"/>
      <c r="B4533" s="13"/>
      <c r="C4533" s="13"/>
      <c r="D4533" s="12"/>
      <c r="E4533" s="66"/>
    </row>
    <row r="4534" spans="1:5" ht="14.4" x14ac:dyDescent="0.3">
      <c r="A4534" s="13"/>
      <c r="B4534" s="13"/>
      <c r="C4534" s="13"/>
      <c r="D4534" s="12"/>
      <c r="E4534" s="66"/>
    </row>
    <row r="4535" spans="1:5" ht="14.4" x14ac:dyDescent="0.3">
      <c r="A4535" s="13"/>
      <c r="B4535" s="13"/>
      <c r="C4535" s="13"/>
      <c r="D4535" s="12"/>
      <c r="E4535" s="66"/>
    </row>
    <row r="4536" spans="1:5" ht="14.4" x14ac:dyDescent="0.3">
      <c r="A4536" s="13"/>
      <c r="B4536" s="13"/>
      <c r="C4536" s="13"/>
      <c r="D4536" s="12"/>
      <c r="E4536" s="66"/>
    </row>
    <row r="4537" spans="1:5" ht="14.4" x14ac:dyDescent="0.3">
      <c r="A4537" s="13"/>
      <c r="B4537" s="13"/>
      <c r="C4537" s="13"/>
      <c r="D4537" s="12"/>
      <c r="E4537" s="66"/>
    </row>
    <row r="4538" spans="1:5" ht="14.4" x14ac:dyDescent="0.3">
      <c r="A4538" s="13"/>
      <c r="B4538" s="13"/>
      <c r="C4538" s="13"/>
      <c r="D4538" s="12"/>
      <c r="E4538" s="66"/>
    </row>
    <row r="4539" spans="1:5" ht="14.4" x14ac:dyDescent="0.3">
      <c r="A4539" s="13"/>
      <c r="B4539" s="13"/>
      <c r="C4539" s="13"/>
      <c r="D4539" s="12"/>
      <c r="E4539" s="66"/>
    </row>
    <row r="4540" spans="1:5" ht="14.4" x14ac:dyDescent="0.3">
      <c r="A4540" s="13"/>
      <c r="B4540" s="13"/>
      <c r="C4540" s="13"/>
      <c r="D4540" s="12"/>
      <c r="E4540" s="66"/>
    </row>
    <row r="4541" spans="1:5" ht="14.4" x14ac:dyDescent="0.3">
      <c r="A4541" s="13"/>
      <c r="B4541" s="13"/>
      <c r="C4541" s="13"/>
      <c r="D4541" s="12"/>
      <c r="E4541" s="66"/>
    </row>
    <row r="4542" spans="1:5" ht="14.4" x14ac:dyDescent="0.3">
      <c r="A4542" s="13"/>
      <c r="B4542" s="13"/>
      <c r="C4542" s="13"/>
      <c r="D4542" s="12"/>
      <c r="E4542" s="66"/>
    </row>
    <row r="4543" spans="1:5" ht="14.4" x14ac:dyDescent="0.3">
      <c r="A4543" s="13"/>
      <c r="B4543" s="13"/>
      <c r="C4543" s="13"/>
      <c r="D4543" s="12"/>
      <c r="E4543" s="66"/>
    </row>
    <row r="4544" spans="1:5" ht="14.4" x14ac:dyDescent="0.3">
      <c r="A4544" s="13"/>
      <c r="B4544" s="13"/>
      <c r="C4544" s="13"/>
      <c r="D4544" s="12"/>
      <c r="E4544" s="66"/>
    </row>
    <row r="4545" spans="1:5" ht="14.4" x14ac:dyDescent="0.3">
      <c r="A4545" s="13"/>
      <c r="B4545" s="13"/>
      <c r="C4545" s="13"/>
      <c r="D4545" s="12"/>
      <c r="E4545" s="66"/>
    </row>
    <row r="4546" spans="1:5" ht="14.4" x14ac:dyDescent="0.3">
      <c r="A4546" s="13"/>
      <c r="B4546" s="13"/>
      <c r="C4546" s="13"/>
      <c r="D4546" s="12"/>
      <c r="E4546" s="66"/>
    </row>
    <row r="4547" spans="1:5" ht="14.4" x14ac:dyDescent="0.3">
      <c r="A4547" s="13"/>
      <c r="B4547" s="13"/>
      <c r="C4547" s="13"/>
      <c r="D4547" s="12"/>
      <c r="E4547" s="66"/>
    </row>
    <row r="4548" spans="1:5" ht="14.4" x14ac:dyDescent="0.3">
      <c r="A4548" s="13"/>
      <c r="B4548" s="13"/>
      <c r="C4548" s="13"/>
      <c r="D4548" s="12"/>
      <c r="E4548" s="66"/>
    </row>
    <row r="4549" spans="1:5" ht="14.4" x14ac:dyDescent="0.3">
      <c r="A4549" s="13"/>
      <c r="B4549" s="13"/>
      <c r="C4549" s="13"/>
      <c r="D4549" s="12"/>
      <c r="E4549" s="66"/>
    </row>
    <row r="4550" spans="1:5" ht="14.4" x14ac:dyDescent="0.3">
      <c r="A4550" s="13"/>
      <c r="B4550" s="13"/>
      <c r="C4550" s="13"/>
      <c r="D4550" s="12"/>
      <c r="E4550" s="66"/>
    </row>
    <row r="4551" spans="1:5" ht="14.4" x14ac:dyDescent="0.3">
      <c r="A4551" s="13"/>
      <c r="B4551" s="13"/>
      <c r="C4551" s="13"/>
      <c r="D4551" s="12"/>
      <c r="E4551" s="66"/>
    </row>
    <row r="4552" spans="1:5" ht="14.4" x14ac:dyDescent="0.3">
      <c r="A4552" s="13"/>
      <c r="B4552" s="13"/>
      <c r="C4552" s="13"/>
      <c r="D4552" s="12"/>
      <c r="E4552" s="66"/>
    </row>
    <row r="4553" spans="1:5" ht="14.4" x14ac:dyDescent="0.3">
      <c r="A4553" s="13"/>
      <c r="B4553" s="13"/>
      <c r="C4553" s="13"/>
      <c r="D4553" s="12"/>
      <c r="E4553" s="66"/>
    </row>
    <row r="4554" spans="1:5" ht="14.4" x14ac:dyDescent="0.3">
      <c r="A4554" s="13"/>
      <c r="B4554" s="13"/>
      <c r="C4554" s="13"/>
      <c r="D4554" s="12"/>
      <c r="E4554" s="66"/>
    </row>
    <row r="4555" spans="1:5" ht="14.4" x14ac:dyDescent="0.3">
      <c r="A4555" s="13"/>
      <c r="B4555" s="13"/>
      <c r="C4555" s="13"/>
      <c r="D4555" s="12"/>
      <c r="E4555" s="66"/>
    </row>
    <row r="4556" spans="1:5" ht="14.4" x14ac:dyDescent="0.3">
      <c r="A4556" s="13"/>
      <c r="B4556" s="13"/>
      <c r="C4556" s="13"/>
      <c r="D4556" s="12"/>
      <c r="E4556" s="66"/>
    </row>
    <row r="4557" spans="1:5" ht="14.4" x14ac:dyDescent="0.3">
      <c r="A4557" s="13"/>
      <c r="B4557" s="13"/>
      <c r="C4557" s="13"/>
      <c r="D4557" s="12"/>
      <c r="E4557" s="66"/>
    </row>
    <row r="4558" spans="1:5" ht="14.4" x14ac:dyDescent="0.3">
      <c r="A4558" s="13"/>
      <c r="B4558" s="13"/>
      <c r="C4558" s="13"/>
      <c r="D4558" s="12"/>
      <c r="E4558" s="66"/>
    </row>
    <row r="4559" spans="1:5" ht="14.4" x14ac:dyDescent="0.3">
      <c r="A4559" s="13"/>
      <c r="B4559" s="13"/>
      <c r="C4559" s="13"/>
      <c r="D4559" s="12"/>
      <c r="E4559" s="66"/>
    </row>
    <row r="4560" spans="1:5" ht="14.4" x14ac:dyDescent="0.3">
      <c r="A4560" s="13"/>
      <c r="B4560" s="13"/>
      <c r="C4560" s="13"/>
      <c r="D4560" s="12"/>
      <c r="E4560" s="66"/>
    </row>
    <row r="4561" spans="1:5" ht="14.4" x14ac:dyDescent="0.3">
      <c r="A4561" s="13"/>
      <c r="B4561" s="13"/>
      <c r="C4561" s="13"/>
      <c r="D4561" s="12"/>
      <c r="E4561" s="66"/>
    </row>
    <row r="4562" spans="1:5" ht="14.4" x14ac:dyDescent="0.3">
      <c r="A4562" s="13"/>
      <c r="B4562" s="13"/>
      <c r="C4562" s="13"/>
      <c r="D4562" s="12"/>
      <c r="E4562" s="66"/>
    </row>
    <row r="4563" spans="1:5" ht="14.4" x14ac:dyDescent="0.3">
      <c r="A4563" s="13"/>
      <c r="B4563" s="13"/>
      <c r="C4563" s="13"/>
      <c r="D4563" s="12"/>
      <c r="E4563" s="66"/>
    </row>
    <row r="4564" spans="1:5" ht="14.4" x14ac:dyDescent="0.3">
      <c r="A4564" s="13"/>
      <c r="B4564" s="13"/>
      <c r="C4564" s="13"/>
      <c r="D4564" s="12"/>
      <c r="E4564" s="66"/>
    </row>
    <row r="4565" spans="1:5" ht="14.4" x14ac:dyDescent="0.3">
      <c r="A4565" s="13"/>
      <c r="B4565" s="13"/>
      <c r="C4565" s="13"/>
      <c r="D4565" s="12"/>
      <c r="E4565" s="66"/>
    </row>
    <row r="4566" spans="1:5" ht="14.4" x14ac:dyDescent="0.3">
      <c r="A4566" s="13"/>
      <c r="B4566" s="13"/>
      <c r="C4566" s="13"/>
      <c r="D4566" s="12"/>
      <c r="E4566" s="66"/>
    </row>
    <row r="4567" spans="1:5" ht="14.4" x14ac:dyDescent="0.3">
      <c r="A4567" s="13"/>
      <c r="B4567" s="13"/>
      <c r="C4567" s="13"/>
      <c r="D4567" s="12"/>
      <c r="E4567" s="66"/>
    </row>
    <row r="4568" spans="1:5" ht="14.4" x14ac:dyDescent="0.3">
      <c r="A4568" s="13"/>
      <c r="B4568" s="13"/>
      <c r="C4568" s="13"/>
      <c r="D4568" s="12"/>
      <c r="E4568" s="66"/>
    </row>
    <row r="4569" spans="1:5" ht="14.4" x14ac:dyDescent="0.3">
      <c r="A4569" s="13"/>
      <c r="B4569" s="13"/>
      <c r="C4569" s="13"/>
      <c r="D4569" s="12"/>
      <c r="E4569" s="66"/>
    </row>
    <row r="4570" spans="1:5" ht="14.4" x14ac:dyDescent="0.3">
      <c r="A4570" s="13"/>
      <c r="B4570" s="13"/>
      <c r="C4570" s="13"/>
      <c r="D4570" s="12"/>
      <c r="E4570" s="66"/>
    </row>
    <row r="4571" spans="1:5" ht="14.4" x14ac:dyDescent="0.3">
      <c r="A4571" s="13"/>
      <c r="B4571" s="13"/>
      <c r="C4571" s="13"/>
      <c r="D4571" s="12"/>
      <c r="E4571" s="66"/>
    </row>
    <row r="4572" spans="1:5" ht="14.4" x14ac:dyDescent="0.3">
      <c r="A4572" s="13"/>
      <c r="B4572" s="13"/>
      <c r="C4572" s="13"/>
      <c r="D4572" s="12"/>
      <c r="E4572" s="66"/>
    </row>
    <row r="4573" spans="1:5" ht="14.4" x14ac:dyDescent="0.3">
      <c r="A4573" s="13"/>
      <c r="B4573" s="13"/>
      <c r="C4573" s="13"/>
      <c r="D4573" s="12"/>
      <c r="E4573" s="66"/>
    </row>
    <row r="4574" spans="1:5" ht="14.4" x14ac:dyDescent="0.3">
      <c r="A4574" s="13"/>
      <c r="B4574" s="13"/>
      <c r="C4574" s="13"/>
      <c r="D4574" s="12"/>
      <c r="E4574" s="66"/>
    </row>
    <row r="4575" spans="1:5" ht="14.4" x14ac:dyDescent="0.3">
      <c r="A4575" s="13"/>
      <c r="B4575" s="13"/>
      <c r="C4575" s="13"/>
      <c r="D4575" s="12"/>
      <c r="E4575" s="66"/>
    </row>
    <row r="4576" spans="1:5" ht="14.4" x14ac:dyDescent="0.3">
      <c r="A4576" s="13"/>
      <c r="B4576" s="13"/>
      <c r="C4576" s="13"/>
      <c r="D4576" s="12"/>
      <c r="E4576" s="66"/>
    </row>
    <row r="4577" spans="1:5" ht="14.4" x14ac:dyDescent="0.3">
      <c r="A4577" s="13"/>
      <c r="B4577" s="13"/>
      <c r="C4577" s="13"/>
      <c r="D4577" s="12"/>
      <c r="E4577" s="66"/>
    </row>
    <row r="4578" spans="1:5" ht="14.4" x14ac:dyDescent="0.3">
      <c r="A4578" s="13"/>
      <c r="B4578" s="13"/>
      <c r="C4578" s="13"/>
      <c r="D4578" s="12"/>
      <c r="E4578" s="66"/>
    </row>
    <row r="4579" spans="1:5" ht="14.4" x14ac:dyDescent="0.3">
      <c r="A4579" s="13"/>
      <c r="B4579" s="13"/>
      <c r="C4579" s="13"/>
      <c r="D4579" s="12"/>
      <c r="E4579" s="66"/>
    </row>
    <row r="4580" spans="1:5" ht="14.4" x14ac:dyDescent="0.3">
      <c r="A4580" s="13"/>
      <c r="B4580" s="13"/>
      <c r="C4580" s="13"/>
      <c r="D4580" s="12"/>
      <c r="E4580" s="66"/>
    </row>
    <row r="4581" spans="1:5" ht="14.4" x14ac:dyDescent="0.3">
      <c r="A4581" s="13"/>
      <c r="B4581" s="13"/>
      <c r="C4581" s="13"/>
      <c r="D4581" s="12"/>
      <c r="E4581" s="66"/>
    </row>
    <row r="4582" spans="1:5" ht="14.4" x14ac:dyDescent="0.3">
      <c r="A4582" s="13"/>
      <c r="B4582" s="13"/>
      <c r="C4582" s="13"/>
      <c r="D4582" s="12"/>
      <c r="E4582" s="66"/>
    </row>
    <row r="4583" spans="1:5" ht="14.4" x14ac:dyDescent="0.3">
      <c r="A4583" s="13"/>
      <c r="B4583" s="13"/>
      <c r="C4583" s="13"/>
      <c r="D4583" s="12"/>
      <c r="E4583" s="66"/>
    </row>
    <row r="4584" spans="1:5" ht="14.4" x14ac:dyDescent="0.3">
      <c r="A4584" s="13"/>
      <c r="B4584" s="13"/>
      <c r="C4584" s="13"/>
      <c r="D4584" s="12"/>
      <c r="E4584" s="66"/>
    </row>
    <row r="4585" spans="1:5" ht="14.4" x14ac:dyDescent="0.3">
      <c r="A4585" s="13"/>
      <c r="B4585" s="13"/>
      <c r="C4585" s="13"/>
      <c r="D4585" s="12"/>
      <c r="E4585" s="66"/>
    </row>
    <row r="4586" spans="1:5" ht="14.4" x14ac:dyDescent="0.3">
      <c r="A4586" s="13"/>
      <c r="B4586" s="13"/>
      <c r="C4586" s="13"/>
      <c r="D4586" s="12"/>
      <c r="E4586" s="66"/>
    </row>
    <row r="4587" spans="1:5" ht="14.4" x14ac:dyDescent="0.3">
      <c r="A4587" s="13"/>
      <c r="B4587" s="13"/>
      <c r="C4587" s="13"/>
      <c r="D4587" s="12"/>
      <c r="E4587" s="66"/>
    </row>
    <row r="4588" spans="1:5" ht="14.4" x14ac:dyDescent="0.3">
      <c r="A4588" s="13"/>
      <c r="B4588" s="13"/>
      <c r="C4588" s="13"/>
      <c r="D4588" s="12"/>
      <c r="E4588" s="66"/>
    </row>
    <row r="4589" spans="1:5" ht="14.4" x14ac:dyDescent="0.3">
      <c r="A4589" s="13"/>
      <c r="B4589" s="13"/>
      <c r="C4589" s="13"/>
      <c r="D4589" s="12"/>
      <c r="E4589" s="66"/>
    </row>
    <row r="4590" spans="1:5" ht="14.4" x14ac:dyDescent="0.3">
      <c r="A4590" s="13"/>
      <c r="B4590" s="13"/>
      <c r="C4590" s="13"/>
      <c r="D4590" s="12"/>
      <c r="E4590" s="66"/>
    </row>
    <row r="4591" spans="1:5" ht="14.4" x14ac:dyDescent="0.3">
      <c r="A4591" s="13"/>
      <c r="B4591" s="13"/>
      <c r="C4591" s="13"/>
      <c r="D4591" s="12"/>
      <c r="E4591" s="66"/>
    </row>
    <row r="4592" spans="1:5" ht="14.4" x14ac:dyDescent="0.3">
      <c r="A4592" s="13"/>
      <c r="B4592" s="13"/>
      <c r="C4592" s="13"/>
      <c r="D4592" s="12"/>
      <c r="E4592" s="66"/>
    </row>
    <row r="4593" spans="1:5" ht="14.4" x14ac:dyDescent="0.3">
      <c r="A4593" s="13"/>
      <c r="B4593" s="13"/>
      <c r="C4593" s="13"/>
      <c r="D4593" s="12"/>
      <c r="E4593" s="66"/>
    </row>
    <row r="4594" spans="1:5" ht="14.4" x14ac:dyDescent="0.3">
      <c r="A4594" s="13"/>
      <c r="B4594" s="13"/>
      <c r="C4594" s="13"/>
      <c r="D4594" s="12"/>
      <c r="E4594" s="66"/>
    </row>
    <row r="4595" spans="1:5" ht="14.4" x14ac:dyDescent="0.3">
      <c r="A4595" s="13"/>
      <c r="B4595" s="13"/>
      <c r="C4595" s="13"/>
      <c r="D4595" s="12"/>
      <c r="E4595" s="66"/>
    </row>
    <row r="4596" spans="1:5" ht="14.4" x14ac:dyDescent="0.3">
      <c r="A4596" s="13"/>
      <c r="B4596" s="13"/>
      <c r="C4596" s="13"/>
      <c r="D4596" s="12"/>
      <c r="E4596" s="66"/>
    </row>
    <row r="4597" spans="1:5" ht="14.4" x14ac:dyDescent="0.3">
      <c r="A4597" s="13"/>
      <c r="B4597" s="13"/>
      <c r="C4597" s="13"/>
      <c r="D4597" s="12"/>
      <c r="E4597" s="66"/>
    </row>
    <row r="4598" spans="1:5" ht="14.4" x14ac:dyDescent="0.3">
      <c r="A4598" s="13"/>
      <c r="B4598" s="13"/>
      <c r="C4598" s="13"/>
      <c r="D4598" s="12"/>
      <c r="E4598" s="66"/>
    </row>
    <row r="4599" spans="1:5" ht="14.4" x14ac:dyDescent="0.3">
      <c r="A4599" s="13"/>
      <c r="B4599" s="13"/>
      <c r="C4599" s="13"/>
      <c r="D4599" s="12"/>
      <c r="E4599" s="66"/>
    </row>
    <row r="4600" spans="1:5" ht="14.4" x14ac:dyDescent="0.3">
      <c r="A4600" s="13"/>
      <c r="B4600" s="13"/>
      <c r="C4600" s="13"/>
      <c r="D4600" s="12"/>
      <c r="E4600" s="66"/>
    </row>
    <row r="4601" spans="1:5" ht="14.4" x14ac:dyDescent="0.3">
      <c r="A4601" s="13"/>
      <c r="B4601" s="13"/>
      <c r="C4601" s="13"/>
      <c r="D4601" s="12"/>
      <c r="E4601" s="66"/>
    </row>
    <row r="4602" spans="1:5" ht="14.4" x14ac:dyDescent="0.3">
      <c r="A4602" s="13"/>
      <c r="B4602" s="13"/>
      <c r="C4602" s="13"/>
      <c r="D4602" s="12"/>
      <c r="E4602" s="66"/>
    </row>
    <row r="4603" spans="1:5" ht="14.4" x14ac:dyDescent="0.3">
      <c r="A4603" s="13"/>
      <c r="B4603" s="13"/>
      <c r="C4603" s="13"/>
      <c r="D4603" s="12"/>
      <c r="E4603" s="66"/>
    </row>
    <row r="4604" spans="1:5" ht="14.4" x14ac:dyDescent="0.3">
      <c r="A4604" s="13"/>
      <c r="B4604" s="13"/>
      <c r="C4604" s="13"/>
      <c r="D4604" s="12"/>
      <c r="E4604" s="66"/>
    </row>
    <row r="4605" spans="1:5" ht="14.4" x14ac:dyDescent="0.3">
      <c r="A4605" s="13"/>
      <c r="B4605" s="13"/>
      <c r="C4605" s="13"/>
      <c r="D4605" s="12"/>
      <c r="E4605" s="66"/>
    </row>
    <row r="4606" spans="1:5" ht="14.4" x14ac:dyDescent="0.3">
      <c r="A4606" s="13"/>
      <c r="B4606" s="13"/>
      <c r="C4606" s="13"/>
      <c r="D4606" s="12"/>
      <c r="E4606" s="66"/>
    </row>
    <row r="4607" spans="1:5" ht="14.4" x14ac:dyDescent="0.3">
      <c r="A4607" s="13"/>
      <c r="B4607" s="13"/>
      <c r="C4607" s="13"/>
      <c r="D4607" s="12"/>
      <c r="E4607" s="66"/>
    </row>
    <row r="4608" spans="1:5" ht="14.4" x14ac:dyDescent="0.3">
      <c r="A4608" s="13"/>
      <c r="B4608" s="13"/>
      <c r="C4608" s="13"/>
      <c r="D4608" s="12"/>
      <c r="E4608" s="66"/>
    </row>
    <row r="4609" spans="1:5" ht="14.4" x14ac:dyDescent="0.3">
      <c r="A4609" s="13"/>
      <c r="B4609" s="13"/>
      <c r="C4609" s="13"/>
      <c r="D4609" s="12"/>
      <c r="E4609" s="66"/>
    </row>
    <row r="4610" spans="1:5" ht="14.4" x14ac:dyDescent="0.3">
      <c r="A4610" s="13"/>
      <c r="B4610" s="13"/>
      <c r="C4610" s="13"/>
      <c r="D4610" s="12"/>
      <c r="E4610" s="66"/>
    </row>
    <row r="4611" spans="1:5" ht="14.4" x14ac:dyDescent="0.3">
      <c r="A4611" s="13"/>
      <c r="B4611" s="13"/>
      <c r="C4611" s="13"/>
      <c r="D4611" s="12"/>
      <c r="E4611" s="66"/>
    </row>
    <row r="4612" spans="1:5" ht="14.4" x14ac:dyDescent="0.3">
      <c r="A4612" s="13"/>
      <c r="B4612" s="13"/>
      <c r="C4612" s="13"/>
      <c r="D4612" s="12"/>
      <c r="E4612" s="66"/>
    </row>
    <row r="4613" spans="1:5" ht="14.4" x14ac:dyDescent="0.3">
      <c r="A4613" s="13"/>
      <c r="B4613" s="13"/>
      <c r="C4613" s="13"/>
      <c r="D4613" s="12"/>
      <c r="E4613" s="66"/>
    </row>
    <row r="4614" spans="1:5" ht="14.4" x14ac:dyDescent="0.3">
      <c r="A4614" s="13"/>
      <c r="B4614" s="13"/>
      <c r="C4614" s="13"/>
      <c r="D4614" s="12"/>
      <c r="E4614" s="66"/>
    </row>
    <row r="4615" spans="1:5" ht="14.4" x14ac:dyDescent="0.3">
      <c r="A4615" s="13"/>
      <c r="B4615" s="13"/>
      <c r="C4615" s="13"/>
      <c r="D4615" s="12"/>
      <c r="E4615" s="66"/>
    </row>
    <row r="4616" spans="1:5" ht="14.4" x14ac:dyDescent="0.3">
      <c r="A4616" s="13"/>
      <c r="B4616" s="13"/>
      <c r="C4616" s="13"/>
      <c r="D4616" s="12"/>
      <c r="E4616" s="66"/>
    </row>
    <row r="4617" spans="1:5" ht="14.4" x14ac:dyDescent="0.3">
      <c r="A4617" s="13"/>
      <c r="B4617" s="13"/>
      <c r="C4617" s="13"/>
      <c r="D4617" s="12"/>
      <c r="E4617" s="66"/>
    </row>
    <row r="4618" spans="1:5" ht="14.4" x14ac:dyDescent="0.3">
      <c r="A4618" s="13"/>
      <c r="B4618" s="13"/>
      <c r="C4618" s="13"/>
      <c r="D4618" s="12"/>
      <c r="E4618" s="66"/>
    </row>
    <row r="4619" spans="1:5" ht="14.4" x14ac:dyDescent="0.3">
      <c r="A4619" s="13"/>
      <c r="B4619" s="13"/>
      <c r="C4619" s="13"/>
      <c r="D4619" s="12"/>
      <c r="E4619" s="66"/>
    </row>
    <row r="4620" spans="1:5" ht="14.4" x14ac:dyDescent="0.3">
      <c r="A4620" s="13"/>
      <c r="B4620" s="13"/>
      <c r="C4620" s="13"/>
      <c r="D4620" s="12"/>
      <c r="E4620" s="66"/>
    </row>
    <row r="4621" spans="1:5" ht="14.4" x14ac:dyDescent="0.3">
      <c r="A4621" s="13"/>
      <c r="B4621" s="13"/>
      <c r="C4621" s="13"/>
      <c r="D4621" s="12"/>
      <c r="E4621" s="66"/>
    </row>
    <row r="4622" spans="1:5" ht="14.4" x14ac:dyDescent="0.3">
      <c r="A4622" s="13"/>
      <c r="B4622" s="13"/>
      <c r="C4622" s="13"/>
      <c r="D4622" s="12"/>
      <c r="E4622" s="66"/>
    </row>
    <row r="4623" spans="1:5" ht="14.4" x14ac:dyDescent="0.3">
      <c r="A4623" s="13"/>
      <c r="B4623" s="13"/>
      <c r="C4623" s="13"/>
      <c r="D4623" s="12"/>
      <c r="E4623" s="66"/>
    </row>
    <row r="4624" spans="1:5" ht="14.4" x14ac:dyDescent="0.3">
      <c r="A4624" s="13"/>
      <c r="B4624" s="13"/>
      <c r="C4624" s="13"/>
      <c r="D4624" s="12"/>
      <c r="E4624" s="66"/>
    </row>
    <row r="4625" spans="1:5" ht="14.4" x14ac:dyDescent="0.3">
      <c r="A4625" s="13"/>
      <c r="B4625" s="13"/>
      <c r="C4625" s="13"/>
      <c r="D4625" s="12"/>
      <c r="E4625" s="66"/>
    </row>
    <row r="4626" spans="1:5" ht="14.4" x14ac:dyDescent="0.3">
      <c r="A4626" s="13"/>
      <c r="B4626" s="13"/>
      <c r="C4626" s="13"/>
      <c r="D4626" s="12"/>
      <c r="E4626" s="66"/>
    </row>
    <row r="4627" spans="1:5" ht="14.4" x14ac:dyDescent="0.3">
      <c r="A4627" s="13"/>
      <c r="B4627" s="13"/>
      <c r="C4627" s="13"/>
      <c r="D4627" s="12"/>
      <c r="E4627" s="66"/>
    </row>
    <row r="4628" spans="1:5" ht="14.4" x14ac:dyDescent="0.3">
      <c r="A4628" s="13"/>
      <c r="B4628" s="13"/>
      <c r="C4628" s="13"/>
      <c r="D4628" s="12"/>
      <c r="E4628" s="66"/>
    </row>
    <row r="4629" spans="1:5" ht="14.4" x14ac:dyDescent="0.3">
      <c r="A4629" s="13"/>
      <c r="B4629" s="13"/>
      <c r="C4629" s="13"/>
      <c r="D4629" s="12"/>
      <c r="E4629" s="66"/>
    </row>
    <row r="4630" spans="1:5" ht="14.4" x14ac:dyDescent="0.3">
      <c r="A4630" s="13"/>
      <c r="B4630" s="13"/>
      <c r="C4630" s="13"/>
      <c r="D4630" s="12"/>
      <c r="E4630" s="66"/>
    </row>
    <row r="4631" spans="1:5" ht="14.4" x14ac:dyDescent="0.3">
      <c r="A4631" s="13"/>
      <c r="B4631" s="13"/>
      <c r="C4631" s="13"/>
      <c r="D4631" s="12"/>
      <c r="E4631" s="66"/>
    </row>
    <row r="4632" spans="1:5" ht="14.4" x14ac:dyDescent="0.3">
      <c r="A4632" s="13"/>
      <c r="B4632" s="13"/>
      <c r="C4632" s="13"/>
      <c r="D4632" s="12"/>
      <c r="E4632" s="66"/>
    </row>
    <row r="4633" spans="1:5" ht="14.4" x14ac:dyDescent="0.3">
      <c r="A4633" s="13"/>
      <c r="B4633" s="13"/>
      <c r="C4633" s="13"/>
      <c r="D4633" s="12"/>
      <c r="E4633" s="66"/>
    </row>
    <row r="4634" spans="1:5" ht="14.4" x14ac:dyDescent="0.3">
      <c r="A4634" s="13"/>
      <c r="B4634" s="13"/>
      <c r="C4634" s="13"/>
      <c r="D4634" s="12"/>
      <c r="E4634" s="66"/>
    </row>
    <row r="4635" spans="1:5" ht="14.4" x14ac:dyDescent="0.3">
      <c r="A4635" s="13"/>
      <c r="B4635" s="13"/>
      <c r="C4635" s="13"/>
      <c r="D4635" s="12"/>
      <c r="E4635" s="66"/>
    </row>
    <row r="4636" spans="1:5" ht="14.4" x14ac:dyDescent="0.3">
      <c r="A4636" s="13"/>
      <c r="B4636" s="13"/>
      <c r="C4636" s="13"/>
      <c r="D4636" s="12"/>
      <c r="E4636" s="66"/>
    </row>
    <row r="4637" spans="1:5" ht="14.4" x14ac:dyDescent="0.3">
      <c r="A4637" s="13"/>
      <c r="B4637" s="13"/>
      <c r="C4637" s="13"/>
      <c r="D4637" s="12"/>
      <c r="E4637" s="66"/>
    </row>
    <row r="4638" spans="1:5" ht="14.4" x14ac:dyDescent="0.3">
      <c r="A4638" s="13"/>
      <c r="B4638" s="13"/>
      <c r="C4638" s="13"/>
      <c r="D4638" s="12"/>
      <c r="E4638" s="66"/>
    </row>
    <row r="4639" spans="1:5" ht="14.4" x14ac:dyDescent="0.3">
      <c r="A4639" s="13"/>
      <c r="B4639" s="13"/>
      <c r="C4639" s="13"/>
      <c r="D4639" s="12"/>
      <c r="E4639" s="66"/>
    </row>
    <row r="4640" spans="1:5" ht="14.4" x14ac:dyDescent="0.3">
      <c r="A4640" s="13"/>
      <c r="B4640" s="13"/>
      <c r="C4640" s="13"/>
      <c r="D4640" s="12"/>
      <c r="E4640" s="66"/>
    </row>
    <row r="4641" spans="1:5" ht="14.4" x14ac:dyDescent="0.3">
      <c r="A4641" s="13"/>
      <c r="B4641" s="13"/>
      <c r="C4641" s="13"/>
      <c r="D4641" s="12"/>
      <c r="E4641" s="66"/>
    </row>
    <row r="4642" spans="1:5" ht="14.4" x14ac:dyDescent="0.3">
      <c r="A4642" s="13"/>
      <c r="B4642" s="13"/>
      <c r="C4642" s="13"/>
      <c r="D4642" s="12"/>
      <c r="E4642" s="66"/>
    </row>
    <row r="4643" spans="1:5" ht="14.4" x14ac:dyDescent="0.3">
      <c r="A4643" s="13"/>
      <c r="B4643" s="13"/>
      <c r="C4643" s="13"/>
      <c r="D4643" s="12"/>
      <c r="E4643" s="66"/>
    </row>
    <row r="4644" spans="1:5" ht="14.4" x14ac:dyDescent="0.3">
      <c r="A4644" s="13"/>
      <c r="B4644" s="13"/>
      <c r="C4644" s="13"/>
      <c r="D4644" s="12"/>
      <c r="E4644" s="66"/>
    </row>
    <row r="4645" spans="1:5" ht="14.4" x14ac:dyDescent="0.3">
      <c r="A4645" s="13"/>
      <c r="B4645" s="13"/>
      <c r="C4645" s="13"/>
      <c r="D4645" s="12"/>
      <c r="E4645" s="66"/>
    </row>
    <row r="4646" spans="1:5" ht="14.4" x14ac:dyDescent="0.3">
      <c r="A4646" s="13"/>
      <c r="B4646" s="13"/>
      <c r="C4646" s="13"/>
      <c r="D4646" s="12"/>
      <c r="E4646" s="66"/>
    </row>
    <row r="4647" spans="1:5" ht="14.4" x14ac:dyDescent="0.3">
      <c r="A4647" s="13"/>
      <c r="B4647" s="13"/>
      <c r="C4647" s="13"/>
      <c r="D4647" s="12"/>
      <c r="E4647" s="66"/>
    </row>
    <row r="4648" spans="1:5" ht="14.4" x14ac:dyDescent="0.3">
      <c r="A4648" s="13"/>
      <c r="B4648" s="13"/>
      <c r="C4648" s="13"/>
      <c r="D4648" s="12"/>
      <c r="E4648" s="66"/>
    </row>
    <row r="4649" spans="1:5" ht="14.4" x14ac:dyDescent="0.3">
      <c r="A4649" s="13"/>
      <c r="B4649" s="13"/>
      <c r="C4649" s="13"/>
      <c r="D4649" s="12"/>
      <c r="E4649" s="66"/>
    </row>
    <row r="4650" spans="1:5" ht="14.4" x14ac:dyDescent="0.3">
      <c r="A4650" s="13"/>
      <c r="B4650" s="13"/>
      <c r="C4650" s="13"/>
      <c r="D4650" s="12"/>
      <c r="E4650" s="66"/>
    </row>
    <row r="4651" spans="1:5" ht="14.4" x14ac:dyDescent="0.3">
      <c r="A4651" s="13"/>
      <c r="B4651" s="13"/>
      <c r="C4651" s="13"/>
      <c r="D4651" s="12"/>
      <c r="E4651" s="66"/>
    </row>
    <row r="4652" spans="1:5" ht="14.4" x14ac:dyDescent="0.3">
      <c r="A4652" s="13"/>
      <c r="B4652" s="13"/>
      <c r="C4652" s="13"/>
      <c r="D4652" s="12"/>
      <c r="E4652" s="66"/>
    </row>
    <row r="4653" spans="1:5" ht="14.4" x14ac:dyDescent="0.3">
      <c r="A4653" s="13"/>
      <c r="B4653" s="13"/>
      <c r="C4653" s="13"/>
      <c r="D4653" s="12"/>
      <c r="E4653" s="66"/>
    </row>
    <row r="4654" spans="1:5" ht="14.4" x14ac:dyDescent="0.3">
      <c r="A4654" s="13"/>
      <c r="B4654" s="13"/>
      <c r="C4654" s="13"/>
      <c r="D4654" s="12"/>
      <c r="E4654" s="66"/>
    </row>
    <row r="4655" spans="1:5" ht="14.4" x14ac:dyDescent="0.3">
      <c r="A4655" s="13"/>
      <c r="B4655" s="13"/>
      <c r="C4655" s="13"/>
      <c r="D4655" s="12"/>
      <c r="E4655" s="66"/>
    </row>
    <row r="4656" spans="1:5" ht="14.4" x14ac:dyDescent="0.3">
      <c r="A4656" s="13"/>
      <c r="B4656" s="13"/>
      <c r="C4656" s="13"/>
      <c r="D4656" s="12"/>
      <c r="E4656" s="66"/>
    </row>
    <row r="4657" spans="1:5" ht="14.4" x14ac:dyDescent="0.3">
      <c r="A4657" s="13"/>
      <c r="B4657" s="13"/>
      <c r="C4657" s="13"/>
      <c r="D4657" s="12"/>
      <c r="E4657" s="66"/>
    </row>
    <row r="4658" spans="1:5" ht="14.4" x14ac:dyDescent="0.3">
      <c r="A4658" s="13"/>
      <c r="B4658" s="13"/>
      <c r="C4658" s="13"/>
      <c r="D4658" s="12"/>
      <c r="E4658" s="66"/>
    </row>
    <row r="4659" spans="1:5" ht="14.4" x14ac:dyDescent="0.3">
      <c r="A4659" s="13"/>
      <c r="B4659" s="13"/>
      <c r="C4659" s="13"/>
      <c r="D4659" s="12"/>
      <c r="E4659" s="66"/>
    </row>
    <row r="4660" spans="1:5" ht="14.4" x14ac:dyDescent="0.3">
      <c r="A4660" s="13"/>
      <c r="B4660" s="13"/>
      <c r="C4660" s="13"/>
      <c r="D4660" s="12"/>
      <c r="E4660" s="66"/>
    </row>
    <row r="4661" spans="1:5" ht="14.4" x14ac:dyDescent="0.3">
      <c r="A4661" s="13"/>
      <c r="B4661" s="13"/>
      <c r="C4661" s="13"/>
      <c r="D4661" s="12"/>
      <c r="E4661" s="66"/>
    </row>
    <row r="4662" spans="1:5" ht="14.4" x14ac:dyDescent="0.3">
      <c r="A4662" s="13"/>
      <c r="B4662" s="13"/>
      <c r="C4662" s="13"/>
      <c r="D4662" s="12"/>
      <c r="E4662" s="66"/>
    </row>
    <row r="4663" spans="1:5" ht="14.4" x14ac:dyDescent="0.3">
      <c r="A4663" s="13"/>
      <c r="B4663" s="13"/>
      <c r="C4663" s="13"/>
      <c r="D4663" s="12"/>
      <c r="E4663" s="66"/>
    </row>
    <row r="4664" spans="1:5" ht="14.4" x14ac:dyDescent="0.3">
      <c r="A4664" s="13"/>
      <c r="B4664" s="13"/>
      <c r="C4664" s="13"/>
      <c r="D4664" s="12"/>
      <c r="E4664" s="66"/>
    </row>
    <row r="4665" spans="1:5" ht="14.4" x14ac:dyDescent="0.3">
      <c r="A4665" s="13"/>
      <c r="B4665" s="13"/>
      <c r="C4665" s="13"/>
      <c r="D4665" s="12"/>
      <c r="E4665" s="66"/>
    </row>
    <row r="4666" spans="1:5" ht="14.4" x14ac:dyDescent="0.3">
      <c r="A4666" s="13"/>
      <c r="B4666" s="13"/>
      <c r="C4666" s="13"/>
      <c r="D4666" s="12"/>
      <c r="E4666" s="66"/>
    </row>
    <row r="4667" spans="1:5" ht="14.4" x14ac:dyDescent="0.3">
      <c r="A4667" s="13"/>
      <c r="B4667" s="13"/>
      <c r="C4667" s="13"/>
      <c r="D4667" s="12"/>
      <c r="E4667" s="66"/>
    </row>
    <row r="4668" spans="1:5" ht="14.4" x14ac:dyDescent="0.3">
      <c r="A4668" s="13"/>
      <c r="B4668" s="13"/>
      <c r="C4668" s="13"/>
      <c r="D4668" s="12"/>
      <c r="E4668" s="66"/>
    </row>
    <row r="4669" spans="1:5" ht="14.4" x14ac:dyDescent="0.3">
      <c r="A4669" s="13"/>
      <c r="B4669" s="13"/>
      <c r="C4669" s="13"/>
      <c r="D4669" s="12"/>
      <c r="E4669" s="66"/>
    </row>
    <row r="4670" spans="1:5" ht="14.4" x14ac:dyDescent="0.3">
      <c r="A4670" s="13"/>
      <c r="B4670" s="13"/>
      <c r="C4670" s="13"/>
      <c r="D4670" s="12"/>
      <c r="E4670" s="66"/>
    </row>
    <row r="4671" spans="1:5" ht="14.4" x14ac:dyDescent="0.3">
      <c r="A4671" s="13"/>
      <c r="B4671" s="13"/>
      <c r="C4671" s="13"/>
      <c r="D4671" s="12"/>
      <c r="E4671" s="66"/>
    </row>
    <row r="4672" spans="1:5" ht="14.4" x14ac:dyDescent="0.3">
      <c r="A4672" s="13"/>
      <c r="B4672" s="13"/>
      <c r="C4672" s="13"/>
      <c r="D4672" s="12"/>
      <c r="E4672" s="66"/>
    </row>
    <row r="4673" spans="1:5" ht="14.4" x14ac:dyDescent="0.3">
      <c r="A4673" s="13"/>
      <c r="B4673" s="13"/>
      <c r="C4673" s="13"/>
      <c r="D4673" s="12"/>
      <c r="E4673" s="66"/>
    </row>
    <row r="4674" spans="1:5" ht="14.4" x14ac:dyDescent="0.3">
      <c r="A4674" s="13"/>
      <c r="B4674" s="13"/>
      <c r="C4674" s="13"/>
      <c r="D4674" s="12"/>
      <c r="E4674" s="66"/>
    </row>
    <row r="4675" spans="1:5" ht="14.4" x14ac:dyDescent="0.3">
      <c r="A4675" s="13"/>
      <c r="B4675" s="13"/>
      <c r="C4675" s="13"/>
      <c r="D4675" s="12"/>
      <c r="E4675" s="66"/>
    </row>
    <row r="4676" spans="1:5" ht="14.4" x14ac:dyDescent="0.3">
      <c r="A4676" s="13"/>
      <c r="B4676" s="13"/>
      <c r="C4676" s="13"/>
      <c r="D4676" s="12"/>
      <c r="E4676" s="66"/>
    </row>
    <row r="4677" spans="1:5" ht="14.4" x14ac:dyDescent="0.3">
      <c r="A4677" s="13"/>
      <c r="B4677" s="13"/>
      <c r="C4677" s="13"/>
      <c r="D4677" s="12"/>
      <c r="E4677" s="66"/>
    </row>
    <row r="4678" spans="1:5" ht="14.4" x14ac:dyDescent="0.3">
      <c r="A4678" s="13"/>
      <c r="B4678" s="13"/>
      <c r="C4678" s="13"/>
      <c r="D4678" s="12"/>
      <c r="E4678" s="66"/>
    </row>
    <row r="4679" spans="1:5" ht="14.4" x14ac:dyDescent="0.3">
      <c r="A4679" s="13"/>
      <c r="B4679" s="13"/>
      <c r="C4679" s="13"/>
      <c r="D4679" s="12"/>
      <c r="E4679" s="66"/>
    </row>
    <row r="4680" spans="1:5" ht="14.4" x14ac:dyDescent="0.3">
      <c r="A4680" s="13"/>
      <c r="B4680" s="13"/>
      <c r="C4680" s="13"/>
      <c r="D4680" s="12"/>
      <c r="E4680" s="66"/>
    </row>
    <row r="4681" spans="1:5" ht="14.4" x14ac:dyDescent="0.3">
      <c r="A4681" s="13"/>
      <c r="B4681" s="13"/>
      <c r="C4681" s="13"/>
      <c r="D4681" s="12"/>
      <c r="E4681" s="66"/>
    </row>
    <row r="4682" spans="1:5" ht="14.4" x14ac:dyDescent="0.3">
      <c r="A4682" s="13"/>
      <c r="B4682" s="13"/>
      <c r="C4682" s="13"/>
      <c r="D4682" s="12"/>
      <c r="E4682" s="66"/>
    </row>
    <row r="4683" spans="1:5" ht="14.4" x14ac:dyDescent="0.3">
      <c r="A4683" s="13"/>
      <c r="B4683" s="13"/>
      <c r="C4683" s="13"/>
      <c r="D4683" s="12"/>
      <c r="E4683" s="66"/>
    </row>
    <row r="4684" spans="1:5" ht="14.4" x14ac:dyDescent="0.3">
      <c r="A4684" s="13"/>
      <c r="B4684" s="13"/>
      <c r="C4684" s="13"/>
      <c r="D4684" s="12"/>
      <c r="E4684" s="66"/>
    </row>
    <row r="4685" spans="1:5" ht="14.4" x14ac:dyDescent="0.3">
      <c r="A4685" s="13"/>
      <c r="B4685" s="13"/>
      <c r="C4685" s="13"/>
      <c r="D4685" s="12"/>
      <c r="E4685" s="66"/>
    </row>
    <row r="4686" spans="1:5" ht="14.4" x14ac:dyDescent="0.3">
      <c r="A4686" s="13"/>
      <c r="B4686" s="13"/>
      <c r="C4686" s="13"/>
      <c r="D4686" s="12"/>
      <c r="E4686" s="66"/>
    </row>
    <row r="4687" spans="1:5" ht="14.4" x14ac:dyDescent="0.3">
      <c r="A4687" s="13"/>
      <c r="B4687" s="13"/>
      <c r="C4687" s="13"/>
      <c r="D4687" s="12"/>
      <c r="E4687" s="66"/>
    </row>
    <row r="4688" spans="1:5" ht="14.4" x14ac:dyDescent="0.3">
      <c r="A4688" s="13"/>
      <c r="B4688" s="13"/>
      <c r="C4688" s="13"/>
      <c r="D4688" s="12"/>
      <c r="E4688" s="66"/>
    </row>
    <row r="4689" spans="1:5" ht="14.4" x14ac:dyDescent="0.3">
      <c r="A4689" s="13"/>
      <c r="B4689" s="13"/>
      <c r="C4689" s="13"/>
      <c r="D4689" s="12"/>
      <c r="E4689" s="66"/>
    </row>
    <row r="4690" spans="1:5" ht="14.4" x14ac:dyDescent="0.3">
      <c r="A4690" s="13"/>
      <c r="B4690" s="13"/>
      <c r="C4690" s="13"/>
      <c r="D4690" s="12"/>
      <c r="E4690" s="66"/>
    </row>
    <row r="4691" spans="1:5" ht="14.4" x14ac:dyDescent="0.3">
      <c r="A4691" s="13"/>
      <c r="B4691" s="13"/>
      <c r="C4691" s="13"/>
      <c r="D4691" s="12"/>
      <c r="E4691" s="66"/>
    </row>
    <row r="4692" spans="1:5" ht="14.4" x14ac:dyDescent="0.3">
      <c r="A4692" s="13"/>
      <c r="B4692" s="13"/>
      <c r="C4692" s="13"/>
      <c r="D4692" s="12"/>
      <c r="E4692" s="66"/>
    </row>
    <row r="4693" spans="1:5" ht="14.4" x14ac:dyDescent="0.3">
      <c r="A4693" s="13"/>
      <c r="B4693" s="13"/>
      <c r="C4693" s="13"/>
      <c r="D4693" s="12"/>
      <c r="E4693" s="66"/>
    </row>
    <row r="4694" spans="1:5" ht="14.4" x14ac:dyDescent="0.3">
      <c r="A4694" s="13"/>
      <c r="B4694" s="13"/>
      <c r="C4694" s="13"/>
      <c r="D4694" s="12"/>
      <c r="E4694" s="66"/>
    </row>
    <row r="4695" spans="1:5" ht="14.4" x14ac:dyDescent="0.3">
      <c r="A4695" s="13"/>
      <c r="B4695" s="13"/>
      <c r="C4695" s="13"/>
      <c r="D4695" s="12"/>
      <c r="E4695" s="66"/>
    </row>
    <row r="4696" spans="1:5" ht="14.4" x14ac:dyDescent="0.3">
      <c r="A4696" s="13"/>
      <c r="B4696" s="13"/>
      <c r="C4696" s="13"/>
      <c r="D4696" s="12"/>
      <c r="E4696" s="66"/>
    </row>
    <row r="4697" spans="1:5" ht="14.4" x14ac:dyDescent="0.3">
      <c r="A4697" s="13"/>
      <c r="B4697" s="13"/>
      <c r="C4697" s="13"/>
      <c r="D4697" s="12"/>
      <c r="E4697" s="66"/>
    </row>
    <row r="4698" spans="1:5" ht="14.4" x14ac:dyDescent="0.3">
      <c r="A4698" s="13"/>
      <c r="B4698" s="13"/>
      <c r="C4698" s="13"/>
      <c r="D4698" s="12"/>
      <c r="E4698" s="66"/>
    </row>
    <row r="4699" spans="1:5" ht="14.4" x14ac:dyDescent="0.3">
      <c r="A4699" s="13"/>
      <c r="B4699" s="13"/>
      <c r="C4699" s="13"/>
      <c r="D4699" s="12"/>
      <c r="E4699" s="66"/>
    </row>
    <row r="4700" spans="1:5" ht="14.4" x14ac:dyDescent="0.3">
      <c r="A4700" s="13"/>
      <c r="B4700" s="13"/>
      <c r="C4700" s="13"/>
      <c r="D4700" s="12"/>
      <c r="E4700" s="66"/>
    </row>
    <row r="4701" spans="1:5" ht="14.4" x14ac:dyDescent="0.3">
      <c r="A4701" s="13"/>
      <c r="B4701" s="13"/>
      <c r="C4701" s="13"/>
      <c r="D4701" s="12"/>
      <c r="E4701" s="66"/>
    </row>
    <row r="4702" spans="1:5" ht="14.4" x14ac:dyDescent="0.3">
      <c r="A4702" s="13"/>
      <c r="B4702" s="13"/>
      <c r="C4702" s="13"/>
      <c r="D4702" s="12"/>
      <c r="E4702" s="66"/>
    </row>
    <row r="4703" spans="1:5" ht="14.4" x14ac:dyDescent="0.3">
      <c r="A4703" s="13"/>
      <c r="B4703" s="13"/>
      <c r="C4703" s="13"/>
      <c r="D4703" s="12"/>
      <c r="E4703" s="66"/>
    </row>
    <row r="4704" spans="1:5" ht="14.4" x14ac:dyDescent="0.3">
      <c r="A4704" s="13"/>
      <c r="B4704" s="13"/>
      <c r="C4704" s="13"/>
      <c r="D4704" s="12"/>
      <c r="E4704" s="66"/>
    </row>
    <row r="4705" spans="1:5" ht="14.4" x14ac:dyDescent="0.3">
      <c r="A4705" s="13"/>
      <c r="B4705" s="13"/>
      <c r="C4705" s="13"/>
      <c r="D4705" s="12"/>
      <c r="E4705" s="66"/>
    </row>
    <row r="4706" spans="1:5" ht="14.4" x14ac:dyDescent="0.3">
      <c r="A4706" s="13"/>
      <c r="B4706" s="13"/>
      <c r="C4706" s="13"/>
      <c r="D4706" s="12"/>
      <c r="E4706" s="66"/>
    </row>
    <row r="4707" spans="1:5" ht="14.4" x14ac:dyDescent="0.3">
      <c r="A4707" s="13"/>
      <c r="B4707" s="13"/>
      <c r="C4707" s="13"/>
      <c r="D4707" s="12"/>
      <c r="E4707" s="66"/>
    </row>
    <row r="4708" spans="1:5" ht="14.4" x14ac:dyDescent="0.3">
      <c r="A4708" s="13"/>
      <c r="B4708" s="13"/>
      <c r="C4708" s="13"/>
      <c r="D4708" s="12"/>
      <c r="E4708" s="66"/>
    </row>
    <row r="4709" spans="1:5" ht="14.4" x14ac:dyDescent="0.3">
      <c r="A4709" s="13"/>
      <c r="B4709" s="13"/>
      <c r="C4709" s="13"/>
      <c r="D4709" s="12"/>
      <c r="E4709" s="66"/>
    </row>
    <row r="4710" spans="1:5" ht="14.4" x14ac:dyDescent="0.3">
      <c r="A4710" s="13"/>
      <c r="B4710" s="13"/>
      <c r="C4710" s="13"/>
      <c r="D4710" s="12"/>
      <c r="E4710" s="66"/>
    </row>
    <row r="4711" spans="1:5" ht="14.4" x14ac:dyDescent="0.3">
      <c r="A4711" s="13"/>
      <c r="B4711" s="13"/>
      <c r="C4711" s="13"/>
      <c r="D4711" s="12"/>
      <c r="E4711" s="66"/>
    </row>
    <row r="4712" spans="1:5" ht="14.4" x14ac:dyDescent="0.3">
      <c r="A4712" s="13"/>
      <c r="B4712" s="13"/>
      <c r="C4712" s="13"/>
      <c r="D4712" s="12"/>
      <c r="E4712" s="66"/>
    </row>
    <row r="4713" spans="1:5" ht="14.4" x14ac:dyDescent="0.3">
      <c r="A4713" s="13"/>
      <c r="B4713" s="13"/>
      <c r="C4713" s="13"/>
      <c r="D4713" s="12"/>
      <c r="E4713" s="66"/>
    </row>
    <row r="4714" spans="1:5" ht="14.4" x14ac:dyDescent="0.3">
      <c r="A4714" s="13"/>
      <c r="B4714" s="13"/>
      <c r="C4714" s="13"/>
      <c r="D4714" s="12"/>
      <c r="E4714" s="66"/>
    </row>
    <row r="4715" spans="1:5" ht="14.4" x14ac:dyDescent="0.3">
      <c r="A4715" s="13"/>
      <c r="B4715" s="13"/>
      <c r="C4715" s="13"/>
      <c r="D4715" s="12"/>
      <c r="E4715" s="66"/>
    </row>
    <row r="4716" spans="1:5" ht="14.4" x14ac:dyDescent="0.3">
      <c r="A4716" s="13"/>
      <c r="B4716" s="13"/>
      <c r="C4716" s="13"/>
      <c r="D4716" s="12"/>
      <c r="E4716" s="66"/>
    </row>
    <row r="4717" spans="1:5" ht="14.4" x14ac:dyDescent="0.3">
      <c r="A4717" s="13"/>
      <c r="B4717" s="13"/>
      <c r="C4717" s="13"/>
      <c r="D4717" s="12"/>
      <c r="E4717" s="66"/>
    </row>
    <row r="4718" spans="1:5" ht="14.4" x14ac:dyDescent="0.3">
      <c r="A4718" s="13"/>
      <c r="B4718" s="13"/>
      <c r="C4718" s="13"/>
      <c r="D4718" s="12"/>
      <c r="E4718" s="66"/>
    </row>
    <row r="4719" spans="1:5" ht="14.4" x14ac:dyDescent="0.3">
      <c r="A4719" s="13"/>
      <c r="B4719" s="13"/>
      <c r="C4719" s="13"/>
      <c r="D4719" s="12"/>
      <c r="E4719" s="66"/>
    </row>
    <row r="4720" spans="1:5" ht="14.4" x14ac:dyDescent="0.3">
      <c r="A4720" s="13"/>
      <c r="B4720" s="13"/>
      <c r="C4720" s="13"/>
      <c r="D4720" s="12"/>
      <c r="E4720" s="66"/>
    </row>
    <row r="4721" spans="1:5" ht="14.4" x14ac:dyDescent="0.3">
      <c r="A4721" s="13"/>
      <c r="B4721" s="13"/>
      <c r="C4721" s="13"/>
      <c r="D4721" s="12"/>
      <c r="E4721" s="66"/>
    </row>
    <row r="4722" spans="1:5" ht="14.4" x14ac:dyDescent="0.3">
      <c r="A4722" s="13"/>
      <c r="B4722" s="13"/>
      <c r="C4722" s="13"/>
      <c r="D4722" s="12"/>
      <c r="E4722" s="66"/>
    </row>
    <row r="4723" spans="1:5" ht="14.4" x14ac:dyDescent="0.3">
      <c r="A4723" s="13"/>
      <c r="B4723" s="13"/>
      <c r="C4723" s="13"/>
      <c r="D4723" s="12"/>
      <c r="E4723" s="66"/>
    </row>
    <row r="4724" spans="1:5" ht="14.4" x14ac:dyDescent="0.3">
      <c r="A4724" s="13"/>
      <c r="B4724" s="13"/>
      <c r="C4724" s="13"/>
      <c r="D4724" s="12"/>
      <c r="E4724" s="66"/>
    </row>
    <row r="4725" spans="1:5" ht="14.4" x14ac:dyDescent="0.3">
      <c r="A4725" s="13"/>
      <c r="B4725" s="13"/>
      <c r="C4725" s="13"/>
      <c r="D4725" s="12"/>
      <c r="E4725" s="66"/>
    </row>
    <row r="4726" spans="1:5" ht="14.4" x14ac:dyDescent="0.3">
      <c r="A4726" s="13"/>
      <c r="B4726" s="13"/>
      <c r="C4726" s="13"/>
      <c r="D4726" s="12"/>
      <c r="E4726" s="66"/>
    </row>
    <row r="4727" spans="1:5" ht="14.4" x14ac:dyDescent="0.3">
      <c r="A4727" s="13"/>
      <c r="B4727" s="13"/>
      <c r="C4727" s="13"/>
      <c r="D4727" s="12"/>
      <c r="E4727" s="66"/>
    </row>
    <row r="4728" spans="1:5" ht="14.4" x14ac:dyDescent="0.3">
      <c r="A4728" s="13"/>
      <c r="B4728" s="13"/>
      <c r="C4728" s="13"/>
      <c r="D4728" s="12"/>
      <c r="E4728" s="66"/>
    </row>
    <row r="4729" spans="1:5" ht="14.4" x14ac:dyDescent="0.3">
      <c r="A4729" s="13"/>
      <c r="B4729" s="13"/>
      <c r="C4729" s="13"/>
      <c r="D4729" s="12"/>
      <c r="E4729" s="66"/>
    </row>
    <row r="4730" spans="1:5" ht="14.4" x14ac:dyDescent="0.3">
      <c r="A4730" s="13"/>
      <c r="B4730" s="13"/>
      <c r="C4730" s="13"/>
      <c r="D4730" s="12"/>
      <c r="E4730" s="66"/>
    </row>
    <row r="4731" spans="1:5" ht="14.4" x14ac:dyDescent="0.3">
      <c r="A4731" s="13"/>
      <c r="B4731" s="13"/>
      <c r="C4731" s="13"/>
      <c r="D4731" s="12"/>
      <c r="E4731" s="66"/>
    </row>
    <row r="4732" spans="1:5" ht="14.4" x14ac:dyDescent="0.3">
      <c r="A4732" s="13"/>
      <c r="B4732" s="13"/>
      <c r="C4732" s="13"/>
      <c r="D4732" s="12"/>
      <c r="E4732" s="66"/>
    </row>
    <row r="4733" spans="1:5" ht="14.4" x14ac:dyDescent="0.3">
      <c r="A4733" s="13"/>
      <c r="B4733" s="13"/>
      <c r="C4733" s="13"/>
      <c r="D4733" s="12"/>
      <c r="E4733" s="66"/>
    </row>
    <row r="4734" spans="1:5" ht="14.4" x14ac:dyDescent="0.3">
      <c r="A4734" s="13"/>
      <c r="B4734" s="13"/>
      <c r="C4734" s="13"/>
      <c r="D4734" s="12"/>
      <c r="E4734" s="66"/>
    </row>
    <row r="4735" spans="1:5" ht="14.4" x14ac:dyDescent="0.3">
      <c r="A4735" s="13"/>
      <c r="B4735" s="13"/>
      <c r="C4735" s="13"/>
      <c r="D4735" s="12"/>
      <c r="E4735" s="66"/>
    </row>
    <row r="4736" spans="1:5" ht="14.4" x14ac:dyDescent="0.3">
      <c r="A4736" s="13"/>
      <c r="B4736" s="13"/>
      <c r="C4736" s="13"/>
      <c r="D4736" s="12"/>
      <c r="E4736" s="66"/>
    </row>
    <row r="4737" spans="1:5" ht="14.4" x14ac:dyDescent="0.3">
      <c r="A4737" s="13"/>
      <c r="B4737" s="13"/>
      <c r="C4737" s="13"/>
      <c r="D4737" s="12"/>
      <c r="E4737" s="66"/>
    </row>
    <row r="4738" spans="1:5" ht="14.4" x14ac:dyDescent="0.3">
      <c r="A4738" s="13"/>
      <c r="B4738" s="13"/>
      <c r="C4738" s="13"/>
      <c r="D4738" s="12"/>
      <c r="E4738" s="66"/>
    </row>
    <row r="4739" spans="1:5" ht="14.4" x14ac:dyDescent="0.3">
      <c r="A4739" s="13"/>
      <c r="B4739" s="13"/>
      <c r="C4739" s="13"/>
      <c r="D4739" s="12"/>
      <c r="E4739" s="66"/>
    </row>
    <row r="4740" spans="1:5" ht="14.4" x14ac:dyDescent="0.3">
      <c r="A4740" s="13"/>
      <c r="B4740" s="13"/>
      <c r="C4740" s="13"/>
      <c r="D4740" s="12"/>
      <c r="E4740" s="66"/>
    </row>
    <row r="4741" spans="1:5" ht="14.4" x14ac:dyDescent="0.3">
      <c r="A4741" s="13"/>
      <c r="B4741" s="13"/>
      <c r="C4741" s="13"/>
      <c r="D4741" s="12"/>
      <c r="E4741" s="66"/>
    </row>
    <row r="4742" spans="1:5" ht="14.4" x14ac:dyDescent="0.3">
      <c r="A4742" s="13"/>
      <c r="B4742" s="13"/>
      <c r="C4742" s="13"/>
      <c r="D4742" s="12"/>
      <c r="E4742" s="66"/>
    </row>
    <row r="4743" spans="1:5" ht="14.4" x14ac:dyDescent="0.3">
      <c r="A4743" s="13"/>
      <c r="B4743" s="13"/>
      <c r="C4743" s="13"/>
      <c r="D4743" s="12"/>
      <c r="E4743" s="66"/>
    </row>
    <row r="4744" spans="1:5" ht="14.4" x14ac:dyDescent="0.3">
      <c r="A4744" s="13"/>
      <c r="B4744" s="13"/>
      <c r="C4744" s="13"/>
      <c r="D4744" s="12"/>
      <c r="E4744" s="66"/>
    </row>
    <row r="4745" spans="1:5" ht="14.4" x14ac:dyDescent="0.3">
      <c r="A4745" s="13"/>
      <c r="B4745" s="13"/>
      <c r="C4745" s="13"/>
      <c r="D4745" s="12"/>
      <c r="E4745" s="66"/>
    </row>
    <row r="4746" spans="1:5" ht="14.4" x14ac:dyDescent="0.3">
      <c r="A4746" s="13"/>
      <c r="B4746" s="13"/>
      <c r="C4746" s="13"/>
      <c r="D4746" s="12"/>
      <c r="E4746" s="66"/>
    </row>
    <row r="4747" spans="1:5" ht="14.4" x14ac:dyDescent="0.3">
      <c r="A4747" s="13"/>
      <c r="B4747" s="13"/>
      <c r="C4747" s="13"/>
      <c r="D4747" s="12"/>
      <c r="E4747" s="66"/>
    </row>
    <row r="4748" spans="1:5" ht="14.4" x14ac:dyDescent="0.3">
      <c r="A4748" s="13"/>
      <c r="B4748" s="13"/>
      <c r="C4748" s="13"/>
      <c r="D4748" s="12"/>
      <c r="E4748" s="66"/>
    </row>
    <row r="4749" spans="1:5" ht="14.4" x14ac:dyDescent="0.3">
      <c r="A4749" s="13"/>
      <c r="B4749" s="13"/>
      <c r="C4749" s="13"/>
      <c r="D4749" s="12"/>
      <c r="E4749" s="66"/>
    </row>
    <row r="4750" spans="1:5" ht="14.4" x14ac:dyDescent="0.3">
      <c r="A4750" s="13"/>
      <c r="B4750" s="13"/>
      <c r="C4750" s="13"/>
      <c r="D4750" s="12"/>
      <c r="E4750" s="66"/>
    </row>
    <row r="4751" spans="1:5" ht="14.4" x14ac:dyDescent="0.3">
      <c r="A4751" s="13"/>
      <c r="B4751" s="13"/>
      <c r="C4751" s="13"/>
      <c r="D4751" s="12"/>
      <c r="E4751" s="66"/>
    </row>
    <row r="4752" spans="1:5" ht="14.4" x14ac:dyDescent="0.3">
      <c r="A4752" s="13"/>
      <c r="B4752" s="13"/>
      <c r="C4752" s="13"/>
      <c r="D4752" s="12"/>
      <c r="E4752" s="66"/>
    </row>
    <row r="4753" spans="1:5" ht="14.4" x14ac:dyDescent="0.3">
      <c r="A4753" s="13"/>
      <c r="B4753" s="13"/>
      <c r="C4753" s="13"/>
      <c r="D4753" s="12"/>
      <c r="E4753" s="66"/>
    </row>
    <row r="4754" spans="1:5" ht="14.4" x14ac:dyDescent="0.3">
      <c r="A4754" s="13"/>
      <c r="B4754" s="13"/>
      <c r="C4754" s="13"/>
      <c r="D4754" s="12"/>
      <c r="E4754" s="66"/>
    </row>
    <row r="4755" spans="1:5" ht="14.4" x14ac:dyDescent="0.3">
      <c r="A4755" s="13"/>
      <c r="B4755" s="13"/>
      <c r="C4755" s="13"/>
      <c r="D4755" s="12"/>
      <c r="E4755" s="66"/>
    </row>
    <row r="4756" spans="1:5" ht="14.4" x14ac:dyDescent="0.3">
      <c r="A4756" s="13"/>
      <c r="B4756" s="13"/>
      <c r="C4756" s="13"/>
      <c r="D4756" s="12"/>
      <c r="E4756" s="66"/>
    </row>
    <row r="4757" spans="1:5" ht="14.4" x14ac:dyDescent="0.3">
      <c r="A4757" s="13"/>
      <c r="B4757" s="13"/>
      <c r="C4757" s="13"/>
      <c r="D4757" s="12"/>
      <c r="E4757" s="66"/>
    </row>
    <row r="4758" spans="1:5" ht="14.4" x14ac:dyDescent="0.3">
      <c r="A4758" s="13"/>
      <c r="B4758" s="13"/>
      <c r="C4758" s="13"/>
      <c r="D4758" s="12"/>
      <c r="E4758" s="66"/>
    </row>
    <row r="4759" spans="1:5" ht="14.4" x14ac:dyDescent="0.3">
      <c r="A4759" s="13"/>
      <c r="B4759" s="13"/>
      <c r="C4759" s="13"/>
      <c r="D4759" s="12"/>
      <c r="E4759" s="66"/>
    </row>
    <row r="4760" spans="1:5" ht="14.4" x14ac:dyDescent="0.3">
      <c r="A4760" s="13"/>
      <c r="B4760" s="13"/>
      <c r="C4760" s="13"/>
      <c r="D4760" s="12"/>
      <c r="E4760" s="66"/>
    </row>
    <row r="4761" spans="1:5" ht="14.4" x14ac:dyDescent="0.3">
      <c r="A4761" s="13"/>
      <c r="B4761" s="13"/>
      <c r="C4761" s="13"/>
      <c r="D4761" s="12"/>
      <c r="E4761" s="66"/>
    </row>
    <row r="4762" spans="1:5" ht="14.4" x14ac:dyDescent="0.3">
      <c r="A4762" s="13"/>
      <c r="B4762" s="13"/>
      <c r="C4762" s="13"/>
      <c r="D4762" s="12"/>
      <c r="E4762" s="66"/>
    </row>
    <row r="4763" spans="1:5" ht="14.4" x14ac:dyDescent="0.3">
      <c r="A4763" s="13"/>
      <c r="B4763" s="13"/>
      <c r="C4763" s="13"/>
      <c r="D4763" s="12"/>
      <c r="E4763" s="66"/>
    </row>
    <row r="4764" spans="1:5" ht="14.4" x14ac:dyDescent="0.3">
      <c r="A4764" s="13"/>
      <c r="B4764" s="13"/>
      <c r="C4764" s="13"/>
      <c r="D4764" s="12"/>
      <c r="E4764" s="66"/>
    </row>
    <row r="4765" spans="1:5" ht="14.4" x14ac:dyDescent="0.3">
      <c r="A4765" s="13"/>
      <c r="B4765" s="13"/>
      <c r="C4765" s="13"/>
      <c r="D4765" s="12"/>
      <c r="E4765" s="66"/>
    </row>
    <row r="4766" spans="1:5" ht="14.4" x14ac:dyDescent="0.3">
      <c r="A4766" s="13"/>
      <c r="B4766" s="13"/>
      <c r="C4766" s="13"/>
      <c r="D4766" s="12"/>
      <c r="E4766" s="66"/>
    </row>
    <row r="4767" spans="1:5" ht="14.4" x14ac:dyDescent="0.3">
      <c r="A4767" s="13"/>
      <c r="B4767" s="13"/>
      <c r="C4767" s="13"/>
      <c r="D4767" s="12"/>
      <c r="E4767" s="66"/>
    </row>
    <row r="4768" spans="1:5" ht="14.4" x14ac:dyDescent="0.3">
      <c r="A4768" s="13"/>
      <c r="B4768" s="13"/>
      <c r="C4768" s="13"/>
      <c r="D4768" s="12"/>
      <c r="E4768" s="66"/>
    </row>
    <row r="4769" spans="1:5" ht="14.4" x14ac:dyDescent="0.3">
      <c r="A4769" s="13"/>
      <c r="B4769" s="13"/>
      <c r="C4769" s="13"/>
      <c r="D4769" s="12"/>
      <c r="E4769" s="66"/>
    </row>
    <row r="4770" spans="1:5" ht="14.4" x14ac:dyDescent="0.3">
      <c r="A4770" s="13"/>
      <c r="B4770" s="13"/>
      <c r="C4770" s="13"/>
      <c r="D4770" s="12"/>
      <c r="E4770" s="66"/>
    </row>
    <row r="4771" spans="1:5" ht="14.4" x14ac:dyDescent="0.3">
      <c r="A4771" s="13"/>
      <c r="B4771" s="13"/>
      <c r="C4771" s="13"/>
      <c r="D4771" s="12"/>
      <c r="E4771" s="66"/>
    </row>
    <row r="4772" spans="1:5" ht="14.4" x14ac:dyDescent="0.3">
      <c r="A4772" s="13"/>
      <c r="B4772" s="13"/>
      <c r="C4772" s="13"/>
      <c r="D4772" s="12"/>
      <c r="E4772" s="66"/>
    </row>
    <row r="4773" spans="1:5" ht="14.4" x14ac:dyDescent="0.3">
      <c r="A4773" s="13"/>
      <c r="B4773" s="13"/>
      <c r="C4773" s="13"/>
      <c r="D4773" s="12"/>
      <c r="E4773" s="66"/>
    </row>
    <row r="4774" spans="1:5" ht="14.4" x14ac:dyDescent="0.3">
      <c r="A4774" s="13"/>
      <c r="B4774" s="13"/>
      <c r="C4774" s="13"/>
      <c r="D4774" s="12"/>
      <c r="E4774" s="66"/>
    </row>
    <row r="4775" spans="1:5" ht="14.4" x14ac:dyDescent="0.3">
      <c r="A4775" s="13"/>
      <c r="B4775" s="13"/>
      <c r="C4775" s="13"/>
      <c r="D4775" s="12"/>
      <c r="E4775" s="66"/>
    </row>
    <row r="4776" spans="1:5" ht="14.4" x14ac:dyDescent="0.3">
      <c r="A4776" s="13"/>
      <c r="B4776" s="13"/>
      <c r="C4776" s="13"/>
      <c r="D4776" s="12"/>
      <c r="E4776" s="66"/>
    </row>
    <row r="4777" spans="1:5" ht="14.4" x14ac:dyDescent="0.3">
      <c r="A4777" s="13"/>
      <c r="B4777" s="13"/>
      <c r="C4777" s="13"/>
      <c r="D4777" s="12"/>
      <c r="E4777" s="66"/>
    </row>
    <row r="4778" spans="1:5" ht="14.4" x14ac:dyDescent="0.3">
      <c r="A4778" s="13"/>
      <c r="B4778" s="13"/>
      <c r="C4778" s="13"/>
      <c r="D4778" s="12"/>
      <c r="E4778" s="66"/>
    </row>
    <row r="4779" spans="1:5" ht="14.4" x14ac:dyDescent="0.3">
      <c r="A4779" s="13"/>
      <c r="B4779" s="13"/>
      <c r="C4779" s="13"/>
      <c r="D4779" s="12"/>
      <c r="E4779" s="66"/>
    </row>
    <row r="4780" spans="1:5" ht="14.4" x14ac:dyDescent="0.3">
      <c r="A4780" s="13"/>
      <c r="B4780" s="13"/>
      <c r="C4780" s="13"/>
      <c r="D4780" s="12"/>
      <c r="E4780" s="66"/>
    </row>
    <row r="4781" spans="1:5" ht="14.4" x14ac:dyDescent="0.3">
      <c r="A4781" s="13"/>
      <c r="B4781" s="13"/>
      <c r="C4781" s="13"/>
      <c r="D4781" s="12"/>
      <c r="E4781" s="66"/>
    </row>
    <row r="4782" spans="1:5" ht="14.4" x14ac:dyDescent="0.3">
      <c r="A4782" s="13"/>
      <c r="B4782" s="13"/>
      <c r="C4782" s="13"/>
      <c r="D4782" s="12"/>
      <c r="E4782" s="66"/>
    </row>
    <row r="4783" spans="1:5" ht="14.4" x14ac:dyDescent="0.3">
      <c r="A4783" s="13"/>
      <c r="B4783" s="13"/>
      <c r="C4783" s="13"/>
      <c r="D4783" s="12"/>
      <c r="E4783" s="66"/>
    </row>
    <row r="4784" spans="1:5" ht="14.4" x14ac:dyDescent="0.3">
      <c r="A4784" s="13"/>
      <c r="B4784" s="13"/>
      <c r="C4784" s="13"/>
      <c r="D4784" s="12"/>
      <c r="E4784" s="66"/>
    </row>
    <row r="4785" spans="1:5" ht="14.4" x14ac:dyDescent="0.3">
      <c r="A4785" s="13"/>
      <c r="B4785" s="13"/>
      <c r="C4785" s="13"/>
      <c r="D4785" s="12"/>
      <c r="E4785" s="66"/>
    </row>
    <row r="4786" spans="1:5" ht="14.4" x14ac:dyDescent="0.3">
      <c r="A4786" s="13"/>
      <c r="B4786" s="13"/>
      <c r="C4786" s="13"/>
      <c r="D4786" s="12"/>
      <c r="E4786" s="66"/>
    </row>
    <row r="4787" spans="1:5" ht="14.4" x14ac:dyDescent="0.3">
      <c r="A4787" s="13"/>
      <c r="B4787" s="13"/>
      <c r="C4787" s="13"/>
      <c r="D4787" s="12"/>
      <c r="E4787" s="66"/>
    </row>
    <row r="4788" spans="1:5" ht="14.4" x14ac:dyDescent="0.3">
      <c r="A4788" s="13"/>
      <c r="B4788" s="13"/>
      <c r="C4788" s="13"/>
      <c r="D4788" s="12"/>
      <c r="E4788" s="66"/>
    </row>
    <row r="4789" spans="1:5" ht="14.4" x14ac:dyDescent="0.3">
      <c r="A4789" s="13"/>
      <c r="B4789" s="13"/>
      <c r="C4789" s="13"/>
      <c r="D4789" s="12"/>
      <c r="E4789" s="66"/>
    </row>
    <row r="4790" spans="1:5" ht="14.4" x14ac:dyDescent="0.3">
      <c r="A4790" s="13"/>
      <c r="B4790" s="13"/>
      <c r="C4790" s="13"/>
      <c r="D4790" s="12"/>
      <c r="E4790" s="66"/>
    </row>
    <row r="4791" spans="1:5" ht="14.4" x14ac:dyDescent="0.3">
      <c r="A4791" s="13"/>
      <c r="B4791" s="13"/>
      <c r="C4791" s="13"/>
      <c r="D4791" s="12"/>
      <c r="E4791" s="66"/>
    </row>
    <row r="4792" spans="1:5" ht="14.4" x14ac:dyDescent="0.3">
      <c r="A4792" s="13"/>
      <c r="B4792" s="13"/>
      <c r="C4792" s="13"/>
      <c r="D4792" s="12"/>
      <c r="E4792" s="66"/>
    </row>
    <row r="4793" spans="1:5" ht="14.4" x14ac:dyDescent="0.3">
      <c r="A4793" s="13"/>
      <c r="B4793" s="13"/>
      <c r="C4793" s="13"/>
      <c r="D4793" s="12"/>
      <c r="E4793" s="66"/>
    </row>
    <row r="4794" spans="1:5" ht="14.4" x14ac:dyDescent="0.3">
      <c r="A4794" s="13"/>
      <c r="B4794" s="13"/>
      <c r="C4794" s="13"/>
      <c r="D4794" s="12"/>
      <c r="E4794" s="66"/>
    </row>
    <row r="4795" spans="1:5" ht="14.4" x14ac:dyDescent="0.3">
      <c r="A4795" s="13"/>
      <c r="B4795" s="13"/>
      <c r="C4795" s="13"/>
      <c r="D4795" s="12"/>
      <c r="E4795" s="66"/>
    </row>
    <row r="4796" spans="1:5" ht="14.4" x14ac:dyDescent="0.3">
      <c r="A4796" s="13"/>
      <c r="B4796" s="13"/>
      <c r="C4796" s="13"/>
      <c r="D4796" s="12"/>
      <c r="E4796" s="66"/>
    </row>
    <row r="4797" spans="1:5" ht="14.4" x14ac:dyDescent="0.3">
      <c r="A4797" s="13"/>
      <c r="B4797" s="13"/>
      <c r="C4797" s="13"/>
      <c r="D4797" s="12"/>
      <c r="E4797" s="66"/>
    </row>
    <row r="4798" spans="1:5" ht="14.4" x14ac:dyDescent="0.3">
      <c r="A4798" s="13"/>
      <c r="B4798" s="13"/>
      <c r="C4798" s="13"/>
      <c r="D4798" s="12"/>
      <c r="E4798" s="66"/>
    </row>
    <row r="4799" spans="1:5" ht="14.4" x14ac:dyDescent="0.3">
      <c r="A4799" s="13"/>
      <c r="B4799" s="13"/>
      <c r="C4799" s="13"/>
      <c r="D4799" s="12"/>
      <c r="E4799" s="66"/>
    </row>
    <row r="4800" spans="1:5" ht="14.4" x14ac:dyDescent="0.3">
      <c r="A4800" s="13"/>
      <c r="B4800" s="13"/>
      <c r="C4800" s="13"/>
      <c r="D4800" s="12"/>
      <c r="E4800" s="66"/>
    </row>
    <row r="4801" spans="1:5" ht="14.4" x14ac:dyDescent="0.3">
      <c r="A4801" s="13"/>
      <c r="B4801" s="13"/>
      <c r="C4801" s="13"/>
      <c r="D4801" s="12"/>
      <c r="E4801" s="66"/>
    </row>
    <row r="4802" spans="1:5" ht="14.4" x14ac:dyDescent="0.3">
      <c r="A4802" s="13"/>
      <c r="B4802" s="13"/>
      <c r="C4802" s="13"/>
      <c r="D4802" s="12"/>
      <c r="E4802" s="66"/>
    </row>
    <row r="4803" spans="1:5" ht="14.4" x14ac:dyDescent="0.3">
      <c r="A4803" s="13"/>
      <c r="B4803" s="13"/>
      <c r="C4803" s="13"/>
      <c r="D4803" s="12"/>
      <c r="E4803" s="66"/>
    </row>
    <row r="4804" spans="1:5" ht="14.4" x14ac:dyDescent="0.3">
      <c r="A4804" s="13"/>
      <c r="B4804" s="13"/>
      <c r="C4804" s="13"/>
      <c r="D4804" s="12"/>
      <c r="E4804" s="66"/>
    </row>
    <row r="4805" spans="1:5" ht="14.4" x14ac:dyDescent="0.3">
      <c r="A4805" s="13"/>
      <c r="B4805" s="13"/>
      <c r="C4805" s="13"/>
      <c r="D4805" s="12"/>
      <c r="E4805" s="66"/>
    </row>
    <row r="4806" spans="1:5" ht="14.4" x14ac:dyDescent="0.3">
      <c r="A4806" s="13"/>
      <c r="B4806" s="13"/>
      <c r="C4806" s="13"/>
      <c r="D4806" s="12"/>
      <c r="E4806" s="66"/>
    </row>
    <row r="4807" spans="1:5" ht="14.4" x14ac:dyDescent="0.3">
      <c r="A4807" s="13"/>
      <c r="B4807" s="13"/>
      <c r="C4807" s="13"/>
      <c r="D4807" s="12"/>
      <c r="E4807" s="66"/>
    </row>
    <row r="4808" spans="1:5" ht="14.4" x14ac:dyDescent="0.3">
      <c r="A4808" s="13"/>
      <c r="B4808" s="13"/>
      <c r="C4808" s="13"/>
      <c r="D4808" s="12"/>
      <c r="E4808" s="66"/>
    </row>
    <row r="4809" spans="1:5" ht="14.4" x14ac:dyDescent="0.3">
      <c r="A4809" s="13"/>
      <c r="B4809" s="13"/>
      <c r="C4809" s="13"/>
      <c r="D4809" s="12"/>
      <c r="E4809" s="66"/>
    </row>
    <row r="4810" spans="1:5" ht="14.4" x14ac:dyDescent="0.3">
      <c r="A4810" s="13"/>
      <c r="B4810" s="13"/>
      <c r="C4810" s="13"/>
      <c r="D4810" s="12"/>
      <c r="E4810" s="66"/>
    </row>
    <row r="4811" spans="1:5" ht="14.4" x14ac:dyDescent="0.3">
      <c r="A4811" s="13"/>
      <c r="B4811" s="13"/>
      <c r="C4811" s="13"/>
      <c r="D4811" s="12"/>
      <c r="E4811" s="66"/>
    </row>
    <row r="4812" spans="1:5" ht="14.4" x14ac:dyDescent="0.3">
      <c r="A4812" s="13"/>
      <c r="B4812" s="13"/>
      <c r="C4812" s="13"/>
      <c r="D4812" s="12"/>
      <c r="E4812" s="66"/>
    </row>
    <row r="4813" spans="1:5" ht="14.4" x14ac:dyDescent="0.3">
      <c r="A4813" s="13"/>
      <c r="B4813" s="13"/>
      <c r="C4813" s="13"/>
      <c r="D4813" s="12"/>
      <c r="E4813" s="66"/>
    </row>
    <row r="4814" spans="1:5" ht="14.4" x14ac:dyDescent="0.3">
      <c r="A4814" s="13"/>
      <c r="B4814" s="13"/>
      <c r="C4814" s="13"/>
      <c r="D4814" s="12"/>
      <c r="E4814" s="66"/>
    </row>
    <row r="4815" spans="1:5" ht="14.4" x14ac:dyDescent="0.3">
      <c r="A4815" s="13"/>
      <c r="B4815" s="13"/>
      <c r="C4815" s="13"/>
      <c r="D4815" s="12"/>
      <c r="E4815" s="66"/>
    </row>
    <row r="4816" spans="1:5" ht="14.4" x14ac:dyDescent="0.3">
      <c r="A4816" s="13"/>
      <c r="B4816" s="13"/>
      <c r="C4816" s="13"/>
      <c r="D4816" s="12"/>
      <c r="E4816" s="66"/>
    </row>
    <row r="4817" spans="1:5" ht="14.4" x14ac:dyDescent="0.3">
      <c r="A4817" s="13"/>
      <c r="B4817" s="13"/>
      <c r="C4817" s="13"/>
      <c r="D4817" s="12"/>
      <c r="E4817" s="66"/>
    </row>
    <row r="4818" spans="1:5" ht="14.4" x14ac:dyDescent="0.3">
      <c r="A4818" s="13"/>
      <c r="B4818" s="13"/>
      <c r="C4818" s="13"/>
      <c r="D4818" s="12"/>
      <c r="E4818" s="66"/>
    </row>
    <row r="4819" spans="1:5" ht="14.4" x14ac:dyDescent="0.3">
      <c r="A4819" s="13"/>
      <c r="B4819" s="13"/>
      <c r="C4819" s="13"/>
      <c r="D4819" s="12"/>
      <c r="E4819" s="66"/>
    </row>
    <row r="4820" spans="1:5" ht="14.4" x14ac:dyDescent="0.3">
      <c r="A4820" s="13"/>
      <c r="B4820" s="13"/>
      <c r="C4820" s="13"/>
      <c r="D4820" s="12"/>
      <c r="E4820" s="66"/>
    </row>
    <row r="4821" spans="1:5" ht="14.4" x14ac:dyDescent="0.3">
      <c r="A4821" s="13"/>
      <c r="B4821" s="13"/>
      <c r="C4821" s="13"/>
      <c r="D4821" s="12"/>
      <c r="E4821" s="66"/>
    </row>
    <row r="4822" spans="1:5" ht="14.4" x14ac:dyDescent="0.3">
      <c r="A4822" s="13"/>
      <c r="B4822" s="13"/>
      <c r="C4822" s="13"/>
      <c r="D4822" s="12"/>
      <c r="E4822" s="66"/>
    </row>
    <row r="4823" spans="1:5" ht="14.4" x14ac:dyDescent="0.3">
      <c r="A4823" s="13"/>
      <c r="B4823" s="13"/>
      <c r="C4823" s="13"/>
      <c r="D4823" s="12"/>
      <c r="E4823" s="66"/>
    </row>
    <row r="4824" spans="1:5" ht="14.4" x14ac:dyDescent="0.3">
      <c r="A4824" s="13"/>
      <c r="B4824" s="13"/>
      <c r="C4824" s="13"/>
      <c r="D4824" s="12"/>
      <c r="E4824" s="66"/>
    </row>
    <row r="4825" spans="1:5" ht="14.4" x14ac:dyDescent="0.3">
      <c r="A4825" s="13"/>
      <c r="B4825" s="13"/>
      <c r="C4825" s="13"/>
      <c r="D4825" s="12"/>
      <c r="E4825" s="66"/>
    </row>
    <row r="4826" spans="1:5" ht="14.4" x14ac:dyDescent="0.3">
      <c r="A4826" s="13"/>
      <c r="B4826" s="13"/>
      <c r="C4826" s="13"/>
      <c r="D4826" s="12"/>
      <c r="E4826" s="66"/>
    </row>
    <row r="4827" spans="1:5" ht="14.4" x14ac:dyDescent="0.3">
      <c r="A4827" s="13"/>
      <c r="B4827" s="13"/>
      <c r="C4827" s="13"/>
      <c r="D4827" s="12"/>
      <c r="E4827" s="66"/>
    </row>
    <row r="4828" spans="1:5" ht="14.4" x14ac:dyDescent="0.3">
      <c r="A4828" s="13"/>
      <c r="B4828" s="13"/>
      <c r="C4828" s="13"/>
      <c r="D4828" s="12"/>
      <c r="E4828" s="66"/>
    </row>
    <row r="4829" spans="1:5" ht="14.4" x14ac:dyDescent="0.3">
      <c r="A4829" s="13"/>
      <c r="B4829" s="13"/>
      <c r="C4829" s="13"/>
      <c r="D4829" s="12"/>
      <c r="E4829" s="66"/>
    </row>
    <row r="4830" spans="1:5" ht="14.4" x14ac:dyDescent="0.3">
      <c r="A4830" s="13"/>
      <c r="B4830" s="13"/>
      <c r="C4830" s="13"/>
      <c r="D4830" s="12"/>
      <c r="E4830" s="66"/>
    </row>
    <row r="4831" spans="1:5" ht="14.4" x14ac:dyDescent="0.3">
      <c r="A4831" s="13"/>
      <c r="B4831" s="13"/>
      <c r="C4831" s="13"/>
      <c r="D4831" s="12"/>
      <c r="E4831" s="66"/>
    </row>
    <row r="4832" spans="1:5" ht="14.4" x14ac:dyDescent="0.3">
      <c r="A4832" s="13"/>
      <c r="B4832" s="13"/>
      <c r="C4832" s="13"/>
      <c r="D4832" s="12"/>
      <c r="E4832" s="66"/>
    </row>
    <row r="4833" spans="1:5" ht="14.4" x14ac:dyDescent="0.3">
      <c r="A4833" s="13"/>
      <c r="B4833" s="13"/>
      <c r="C4833" s="13"/>
      <c r="D4833" s="12"/>
      <c r="E4833" s="66"/>
    </row>
    <row r="4834" spans="1:5" ht="14.4" x14ac:dyDescent="0.3">
      <c r="A4834" s="13"/>
      <c r="B4834" s="13"/>
      <c r="C4834" s="13"/>
      <c r="D4834" s="12"/>
      <c r="E4834" s="66"/>
    </row>
    <row r="4835" spans="1:5" ht="14.4" x14ac:dyDescent="0.3">
      <c r="A4835" s="13"/>
      <c r="B4835" s="13"/>
      <c r="C4835" s="13"/>
      <c r="D4835" s="12"/>
      <c r="E4835" s="66"/>
    </row>
    <row r="4836" spans="1:5" ht="14.4" x14ac:dyDescent="0.3">
      <c r="A4836" s="13"/>
      <c r="B4836" s="13"/>
      <c r="C4836" s="13"/>
      <c r="D4836" s="12"/>
      <c r="E4836" s="66"/>
    </row>
    <row r="4837" spans="1:5" ht="14.4" x14ac:dyDescent="0.3">
      <c r="A4837" s="13"/>
      <c r="B4837" s="13"/>
      <c r="C4837" s="13"/>
      <c r="D4837" s="12"/>
      <c r="E4837" s="66"/>
    </row>
    <row r="4838" spans="1:5" ht="14.4" x14ac:dyDescent="0.3">
      <c r="A4838" s="13"/>
      <c r="B4838" s="13"/>
      <c r="C4838" s="13"/>
      <c r="D4838" s="12"/>
      <c r="E4838" s="66"/>
    </row>
    <row r="4839" spans="1:5" ht="14.4" x14ac:dyDescent="0.3">
      <c r="A4839" s="13"/>
      <c r="B4839" s="13"/>
      <c r="C4839" s="13"/>
      <c r="D4839" s="12"/>
      <c r="E4839" s="66"/>
    </row>
    <row r="4840" spans="1:5" ht="14.4" x14ac:dyDescent="0.3">
      <c r="A4840" s="13"/>
      <c r="B4840" s="13"/>
      <c r="C4840" s="13"/>
      <c r="D4840" s="12"/>
      <c r="E4840" s="66"/>
    </row>
    <row r="4841" spans="1:5" ht="14.4" x14ac:dyDescent="0.3">
      <c r="A4841" s="13"/>
      <c r="B4841" s="13"/>
      <c r="C4841" s="13"/>
      <c r="D4841" s="12"/>
      <c r="E4841" s="66"/>
    </row>
    <row r="4842" spans="1:5" ht="14.4" x14ac:dyDescent="0.3">
      <c r="A4842" s="13"/>
      <c r="B4842" s="13"/>
      <c r="C4842" s="13"/>
      <c r="D4842" s="12"/>
      <c r="E4842" s="66"/>
    </row>
    <row r="4843" spans="1:5" ht="14.4" x14ac:dyDescent="0.3">
      <c r="A4843" s="13"/>
      <c r="B4843" s="13"/>
      <c r="C4843" s="13"/>
      <c r="D4843" s="12"/>
      <c r="E4843" s="66"/>
    </row>
    <row r="4844" spans="1:5" ht="14.4" x14ac:dyDescent="0.3">
      <c r="A4844" s="13"/>
      <c r="B4844" s="13"/>
      <c r="C4844" s="13"/>
      <c r="D4844" s="12"/>
      <c r="E4844" s="66"/>
    </row>
    <row r="4845" spans="1:5" ht="14.4" x14ac:dyDescent="0.3">
      <c r="A4845" s="13"/>
      <c r="B4845" s="13"/>
      <c r="C4845" s="13"/>
      <c r="D4845" s="12"/>
      <c r="E4845" s="66"/>
    </row>
    <row r="4846" spans="1:5" ht="14.4" x14ac:dyDescent="0.3">
      <c r="A4846" s="13"/>
      <c r="B4846" s="13"/>
      <c r="C4846" s="13"/>
      <c r="D4846" s="12"/>
      <c r="E4846" s="66"/>
    </row>
    <row r="4847" spans="1:5" ht="14.4" x14ac:dyDescent="0.3">
      <c r="A4847" s="13"/>
      <c r="B4847" s="13"/>
      <c r="C4847" s="13"/>
      <c r="D4847" s="12"/>
      <c r="E4847" s="66"/>
    </row>
    <row r="4848" spans="1:5" ht="14.4" x14ac:dyDescent="0.3">
      <c r="A4848" s="13"/>
      <c r="B4848" s="13"/>
      <c r="C4848" s="13"/>
      <c r="D4848" s="12"/>
      <c r="E4848" s="66"/>
    </row>
    <row r="4849" spans="1:5" ht="14.4" x14ac:dyDescent="0.3">
      <c r="A4849" s="13"/>
      <c r="B4849" s="13"/>
      <c r="C4849" s="13"/>
      <c r="D4849" s="12"/>
      <c r="E4849" s="66"/>
    </row>
    <row r="4850" spans="1:5" ht="14.4" x14ac:dyDescent="0.3">
      <c r="A4850" s="13"/>
      <c r="B4850" s="13"/>
      <c r="C4850" s="13"/>
      <c r="D4850" s="12"/>
      <c r="E4850" s="66"/>
    </row>
    <row r="4851" spans="1:5" ht="14.4" x14ac:dyDescent="0.3">
      <c r="A4851" s="13"/>
      <c r="B4851" s="13"/>
      <c r="C4851" s="13"/>
      <c r="D4851" s="12"/>
      <c r="E4851" s="66"/>
    </row>
    <row r="4852" spans="1:5" ht="14.4" x14ac:dyDescent="0.3">
      <c r="A4852" s="13"/>
      <c r="B4852" s="13"/>
      <c r="C4852" s="13"/>
      <c r="D4852" s="12"/>
      <c r="E4852" s="66"/>
    </row>
    <row r="4853" spans="1:5" ht="14.4" x14ac:dyDescent="0.3">
      <c r="A4853" s="13"/>
      <c r="B4853" s="13"/>
      <c r="C4853" s="13"/>
      <c r="D4853" s="12"/>
      <c r="E4853" s="66"/>
    </row>
    <row r="4854" spans="1:5" ht="14.4" x14ac:dyDescent="0.3">
      <c r="A4854" s="13"/>
      <c r="B4854" s="13"/>
      <c r="C4854" s="13"/>
      <c r="D4854" s="12"/>
      <c r="E4854" s="66"/>
    </row>
    <row r="4855" spans="1:5" ht="14.4" x14ac:dyDescent="0.3">
      <c r="A4855" s="13"/>
      <c r="B4855" s="13"/>
      <c r="C4855" s="13"/>
      <c r="D4855" s="12"/>
      <c r="E4855" s="66"/>
    </row>
    <row r="4856" spans="1:5" ht="14.4" x14ac:dyDescent="0.3">
      <c r="A4856" s="13"/>
      <c r="B4856" s="13"/>
      <c r="C4856" s="13"/>
      <c r="D4856" s="12"/>
      <c r="E4856" s="66"/>
    </row>
    <row r="4857" spans="1:5" ht="14.4" x14ac:dyDescent="0.3">
      <c r="A4857" s="13"/>
      <c r="B4857" s="13"/>
      <c r="C4857" s="13"/>
      <c r="D4857" s="12"/>
      <c r="E4857" s="66"/>
    </row>
    <row r="4858" spans="1:5" ht="14.4" x14ac:dyDescent="0.3">
      <c r="A4858" s="13"/>
      <c r="B4858" s="13"/>
      <c r="C4858" s="13"/>
      <c r="D4858" s="12"/>
      <c r="E4858" s="66"/>
    </row>
    <row r="4859" spans="1:5" ht="14.4" x14ac:dyDescent="0.3">
      <c r="A4859" s="13"/>
      <c r="B4859" s="13"/>
      <c r="C4859" s="13"/>
      <c r="D4859" s="12"/>
      <c r="E4859" s="66"/>
    </row>
    <row r="4860" spans="1:5" ht="14.4" x14ac:dyDescent="0.3">
      <c r="A4860" s="13"/>
      <c r="B4860" s="13"/>
      <c r="C4860" s="13"/>
      <c r="D4860" s="12"/>
      <c r="E4860" s="66"/>
    </row>
    <row r="4861" spans="1:5" ht="14.4" x14ac:dyDescent="0.3">
      <c r="A4861" s="13"/>
      <c r="B4861" s="13"/>
      <c r="C4861" s="13"/>
      <c r="D4861" s="12"/>
      <c r="E4861" s="66"/>
    </row>
    <row r="4862" spans="1:5" ht="14.4" x14ac:dyDescent="0.3">
      <c r="A4862" s="13"/>
      <c r="B4862" s="13"/>
      <c r="C4862" s="13"/>
      <c r="D4862" s="12"/>
      <c r="E4862" s="66"/>
    </row>
    <row r="4863" spans="1:5" ht="14.4" x14ac:dyDescent="0.3">
      <c r="A4863" s="13"/>
      <c r="B4863" s="13"/>
      <c r="C4863" s="13"/>
      <c r="D4863" s="12"/>
      <c r="E4863" s="66"/>
    </row>
    <row r="4864" spans="1:5" ht="14.4" x14ac:dyDescent="0.3">
      <c r="A4864" s="13"/>
      <c r="B4864" s="13"/>
      <c r="C4864" s="13"/>
      <c r="D4864" s="12"/>
      <c r="E4864" s="66"/>
    </row>
    <row r="4865" spans="1:5" ht="14.4" x14ac:dyDescent="0.3">
      <c r="A4865" s="13"/>
      <c r="B4865" s="13"/>
      <c r="C4865" s="13"/>
      <c r="D4865" s="12"/>
      <c r="E4865" s="66"/>
    </row>
    <row r="4866" spans="1:5" ht="14.4" x14ac:dyDescent="0.3">
      <c r="A4866" s="13"/>
      <c r="B4866" s="13"/>
      <c r="C4866" s="13"/>
      <c r="D4866" s="12"/>
      <c r="E4866" s="66"/>
    </row>
    <row r="4867" spans="1:5" ht="14.4" x14ac:dyDescent="0.3">
      <c r="A4867" s="13"/>
      <c r="B4867" s="13"/>
      <c r="C4867" s="13"/>
      <c r="D4867" s="12"/>
      <c r="E4867" s="66"/>
    </row>
    <row r="4868" spans="1:5" ht="14.4" x14ac:dyDescent="0.3">
      <c r="A4868" s="13"/>
      <c r="B4868" s="13"/>
      <c r="C4868" s="13"/>
      <c r="D4868" s="12"/>
      <c r="E4868" s="66"/>
    </row>
    <row r="4869" spans="1:5" ht="14.4" x14ac:dyDescent="0.3">
      <c r="A4869" s="13"/>
      <c r="B4869" s="13"/>
      <c r="C4869" s="13"/>
      <c r="D4869" s="12"/>
      <c r="E4869" s="66"/>
    </row>
    <row r="4870" spans="1:5" ht="14.4" x14ac:dyDescent="0.3">
      <c r="A4870" s="13"/>
      <c r="B4870" s="13"/>
      <c r="C4870" s="13"/>
      <c r="D4870" s="12"/>
      <c r="E4870" s="66"/>
    </row>
    <row r="4871" spans="1:5" ht="14.4" x14ac:dyDescent="0.3">
      <c r="A4871" s="13"/>
      <c r="B4871" s="13"/>
      <c r="C4871" s="13"/>
      <c r="D4871" s="12"/>
      <c r="E4871" s="66"/>
    </row>
    <row r="4872" spans="1:5" ht="14.4" x14ac:dyDescent="0.3">
      <c r="A4872" s="13"/>
      <c r="B4872" s="13"/>
      <c r="C4872" s="13"/>
      <c r="D4872" s="12"/>
      <c r="E4872" s="66"/>
    </row>
    <row r="4873" spans="1:5" ht="14.4" x14ac:dyDescent="0.3">
      <c r="A4873" s="13"/>
      <c r="B4873" s="13"/>
      <c r="C4873" s="13"/>
      <c r="D4873" s="12"/>
      <c r="E4873" s="66"/>
    </row>
    <row r="4874" spans="1:5" ht="14.4" x14ac:dyDescent="0.3">
      <c r="A4874" s="13"/>
      <c r="B4874" s="13"/>
      <c r="C4874" s="13"/>
      <c r="D4874" s="12"/>
      <c r="E4874" s="66"/>
    </row>
    <row r="4875" spans="1:5" ht="14.4" x14ac:dyDescent="0.3">
      <c r="A4875" s="13"/>
      <c r="B4875" s="13"/>
      <c r="C4875" s="13"/>
      <c r="D4875" s="12"/>
      <c r="E4875" s="66"/>
    </row>
    <row r="4876" spans="1:5" ht="14.4" x14ac:dyDescent="0.3">
      <c r="A4876" s="13"/>
      <c r="B4876" s="13"/>
      <c r="C4876" s="13"/>
      <c r="D4876" s="12"/>
      <c r="E4876" s="66"/>
    </row>
    <row r="4877" spans="1:5" ht="14.4" x14ac:dyDescent="0.3">
      <c r="A4877" s="13"/>
      <c r="B4877" s="13"/>
      <c r="C4877" s="13"/>
      <c r="D4877" s="12"/>
      <c r="E4877" s="66"/>
    </row>
    <row r="4878" spans="1:5" ht="14.4" x14ac:dyDescent="0.3">
      <c r="A4878" s="13"/>
      <c r="B4878" s="13"/>
      <c r="C4878" s="13"/>
      <c r="D4878" s="12"/>
      <c r="E4878" s="66"/>
    </row>
    <row r="4879" spans="1:5" ht="14.4" x14ac:dyDescent="0.3">
      <c r="A4879" s="13"/>
      <c r="B4879" s="13"/>
      <c r="C4879" s="13"/>
      <c r="D4879" s="12"/>
      <c r="E4879" s="66"/>
    </row>
    <row r="4880" spans="1:5" ht="14.4" x14ac:dyDescent="0.3">
      <c r="A4880" s="13"/>
      <c r="B4880" s="13"/>
      <c r="C4880" s="13"/>
      <c r="D4880" s="12"/>
      <c r="E4880" s="66"/>
    </row>
    <row r="4881" spans="1:5" ht="14.4" x14ac:dyDescent="0.3">
      <c r="A4881" s="13"/>
      <c r="B4881" s="13"/>
      <c r="C4881" s="13"/>
      <c r="D4881" s="12"/>
      <c r="E4881" s="66"/>
    </row>
    <row r="4882" spans="1:5" ht="14.4" x14ac:dyDescent="0.3">
      <c r="A4882" s="13"/>
      <c r="B4882" s="13"/>
      <c r="C4882" s="13"/>
      <c r="D4882" s="12"/>
      <c r="E4882" s="66"/>
    </row>
    <row r="4883" spans="1:5" ht="14.4" x14ac:dyDescent="0.3">
      <c r="A4883" s="13"/>
      <c r="B4883" s="13"/>
      <c r="C4883" s="13"/>
      <c r="D4883" s="12"/>
      <c r="E4883" s="66"/>
    </row>
    <row r="4884" spans="1:5" ht="14.4" x14ac:dyDescent="0.3">
      <c r="A4884" s="13"/>
      <c r="B4884" s="13"/>
      <c r="C4884" s="13"/>
      <c r="D4884" s="12"/>
      <c r="E4884" s="66"/>
    </row>
    <row r="4885" spans="1:5" ht="14.4" x14ac:dyDescent="0.3">
      <c r="A4885" s="13"/>
      <c r="B4885" s="13"/>
      <c r="C4885" s="13"/>
      <c r="D4885" s="12"/>
      <c r="E4885" s="66"/>
    </row>
    <row r="4886" spans="1:5" ht="14.4" x14ac:dyDescent="0.3">
      <c r="A4886" s="13"/>
      <c r="B4886" s="13"/>
      <c r="C4886" s="13"/>
      <c r="D4886" s="12"/>
      <c r="E4886" s="66"/>
    </row>
    <row r="4887" spans="1:5" ht="14.4" x14ac:dyDescent="0.3">
      <c r="A4887" s="13"/>
      <c r="B4887" s="13"/>
      <c r="C4887" s="13"/>
      <c r="D4887" s="12"/>
      <c r="E4887" s="66"/>
    </row>
    <row r="4888" spans="1:5" ht="14.4" x14ac:dyDescent="0.3">
      <c r="A4888" s="13"/>
      <c r="B4888" s="13"/>
      <c r="C4888" s="13"/>
      <c r="D4888" s="12"/>
      <c r="E4888" s="66"/>
    </row>
    <row r="4889" spans="1:5" ht="14.4" x14ac:dyDescent="0.3">
      <c r="A4889" s="13"/>
      <c r="B4889" s="13"/>
      <c r="C4889" s="13"/>
      <c r="D4889" s="12"/>
      <c r="E4889" s="66"/>
    </row>
    <row r="4890" spans="1:5" ht="14.4" x14ac:dyDescent="0.3">
      <c r="A4890" s="13"/>
      <c r="B4890" s="13"/>
      <c r="C4890" s="13"/>
      <c r="D4890" s="12"/>
      <c r="E4890" s="66"/>
    </row>
    <row r="4891" spans="1:5" ht="14.4" x14ac:dyDescent="0.3">
      <c r="A4891" s="13"/>
      <c r="B4891" s="13"/>
      <c r="C4891" s="13"/>
      <c r="D4891" s="12"/>
      <c r="E4891" s="66"/>
    </row>
    <row r="4892" spans="1:5" ht="14.4" x14ac:dyDescent="0.3">
      <c r="A4892" s="13"/>
      <c r="B4892" s="13"/>
      <c r="C4892" s="13"/>
      <c r="D4892" s="12"/>
      <c r="E4892" s="66"/>
    </row>
    <row r="4893" spans="1:5" ht="14.4" x14ac:dyDescent="0.3">
      <c r="A4893" s="13"/>
      <c r="B4893" s="13"/>
      <c r="C4893" s="13"/>
      <c r="D4893" s="12"/>
      <c r="E4893" s="66"/>
    </row>
    <row r="4894" spans="1:5" ht="14.4" x14ac:dyDescent="0.3">
      <c r="A4894" s="13"/>
      <c r="B4894" s="13"/>
      <c r="C4894" s="13"/>
      <c r="D4894" s="12"/>
      <c r="E4894" s="66"/>
    </row>
    <row r="4895" spans="1:5" ht="14.4" x14ac:dyDescent="0.3">
      <c r="A4895" s="13"/>
      <c r="B4895" s="13"/>
      <c r="C4895" s="13"/>
      <c r="D4895" s="12"/>
      <c r="E4895" s="66"/>
    </row>
    <row r="4896" spans="1:5" ht="14.4" x14ac:dyDescent="0.3">
      <c r="A4896" s="13"/>
      <c r="B4896" s="13"/>
      <c r="C4896" s="13"/>
      <c r="D4896" s="12"/>
      <c r="E4896" s="66"/>
    </row>
    <row r="4897" spans="1:5" ht="14.4" x14ac:dyDescent="0.3">
      <c r="A4897" s="13"/>
      <c r="B4897" s="13"/>
      <c r="C4897" s="13"/>
      <c r="D4897" s="12"/>
      <c r="E4897" s="66"/>
    </row>
    <row r="4898" spans="1:5" ht="14.4" x14ac:dyDescent="0.3">
      <c r="A4898" s="13"/>
      <c r="B4898" s="13"/>
      <c r="C4898" s="13"/>
      <c r="D4898" s="12"/>
      <c r="E4898" s="66"/>
    </row>
    <row r="4899" spans="1:5" ht="14.4" x14ac:dyDescent="0.3">
      <c r="A4899" s="13"/>
      <c r="B4899" s="13"/>
      <c r="C4899" s="13"/>
      <c r="D4899" s="12"/>
      <c r="E4899" s="66"/>
    </row>
    <row r="4900" spans="1:5" ht="14.4" x14ac:dyDescent="0.3">
      <c r="A4900" s="13"/>
      <c r="B4900" s="13"/>
      <c r="C4900" s="13"/>
      <c r="D4900" s="12"/>
      <c r="E4900" s="66"/>
    </row>
    <row r="4901" spans="1:5" ht="14.4" x14ac:dyDescent="0.3">
      <c r="A4901" s="13"/>
      <c r="B4901" s="13"/>
      <c r="C4901" s="13"/>
      <c r="D4901" s="12"/>
      <c r="E4901" s="66"/>
    </row>
    <row r="4902" spans="1:5" ht="14.4" x14ac:dyDescent="0.3">
      <c r="A4902" s="13"/>
      <c r="B4902" s="13"/>
      <c r="C4902" s="13"/>
      <c r="D4902" s="12"/>
      <c r="E4902" s="66"/>
    </row>
    <row r="4903" spans="1:5" ht="14.4" x14ac:dyDescent="0.3">
      <c r="A4903" s="13"/>
      <c r="B4903" s="13"/>
      <c r="C4903" s="13"/>
      <c r="D4903" s="12"/>
      <c r="E4903" s="66"/>
    </row>
    <row r="4904" spans="1:5" ht="14.4" x14ac:dyDescent="0.3">
      <c r="A4904" s="13"/>
      <c r="B4904" s="13"/>
      <c r="C4904" s="13"/>
      <c r="D4904" s="12"/>
      <c r="E4904" s="66"/>
    </row>
    <row r="4905" spans="1:5" ht="14.4" x14ac:dyDescent="0.3">
      <c r="A4905" s="13"/>
      <c r="B4905" s="13"/>
      <c r="C4905" s="13"/>
      <c r="D4905" s="12"/>
      <c r="E4905" s="66"/>
    </row>
    <row r="4906" spans="1:5" ht="14.4" x14ac:dyDescent="0.3">
      <c r="A4906" s="13"/>
      <c r="B4906" s="13"/>
      <c r="C4906" s="13"/>
      <c r="D4906" s="12"/>
      <c r="E4906" s="66"/>
    </row>
    <row r="4907" spans="1:5" ht="14.4" x14ac:dyDescent="0.3">
      <c r="A4907" s="13"/>
      <c r="B4907" s="13"/>
      <c r="C4907" s="13"/>
      <c r="D4907" s="12"/>
      <c r="E4907" s="66"/>
    </row>
    <row r="4908" spans="1:5" ht="14.4" x14ac:dyDescent="0.3">
      <c r="A4908" s="13"/>
      <c r="B4908" s="13"/>
      <c r="C4908" s="13"/>
      <c r="D4908" s="12"/>
      <c r="E4908" s="66"/>
    </row>
    <row r="4909" spans="1:5" ht="14.4" x14ac:dyDescent="0.3">
      <c r="A4909" s="13"/>
      <c r="B4909" s="13"/>
      <c r="C4909" s="13"/>
      <c r="D4909" s="12"/>
      <c r="E4909" s="66"/>
    </row>
    <row r="4910" spans="1:5" ht="14.4" x14ac:dyDescent="0.3">
      <c r="A4910" s="13"/>
      <c r="B4910" s="13"/>
      <c r="C4910" s="13"/>
      <c r="D4910" s="12"/>
      <c r="E4910" s="66"/>
    </row>
    <row r="4911" spans="1:5" ht="14.4" x14ac:dyDescent="0.3">
      <c r="A4911" s="13"/>
      <c r="B4911" s="13"/>
      <c r="C4911" s="13"/>
      <c r="D4911" s="12"/>
      <c r="E4911" s="66"/>
    </row>
    <row r="4912" spans="1:5" ht="14.4" x14ac:dyDescent="0.3">
      <c r="A4912" s="13"/>
      <c r="B4912" s="13"/>
      <c r="C4912" s="13"/>
      <c r="D4912" s="12"/>
      <c r="E4912" s="66"/>
    </row>
    <row r="4913" spans="1:5" ht="14.4" x14ac:dyDescent="0.3">
      <c r="A4913" s="13"/>
      <c r="B4913" s="13"/>
      <c r="C4913" s="13"/>
      <c r="D4913" s="12"/>
      <c r="E4913" s="66"/>
    </row>
    <row r="4914" spans="1:5" ht="14.4" x14ac:dyDescent="0.3">
      <c r="A4914" s="13"/>
      <c r="B4914" s="13"/>
      <c r="C4914" s="13"/>
      <c r="D4914" s="12"/>
      <c r="E4914" s="66"/>
    </row>
    <row r="4915" spans="1:5" ht="14.4" x14ac:dyDescent="0.3">
      <c r="A4915" s="13"/>
      <c r="B4915" s="13"/>
      <c r="C4915" s="13"/>
      <c r="D4915" s="12"/>
      <c r="E4915" s="66"/>
    </row>
    <row r="4916" spans="1:5" ht="14.4" x14ac:dyDescent="0.3">
      <c r="A4916" s="13"/>
      <c r="B4916" s="13"/>
      <c r="C4916" s="13"/>
      <c r="D4916" s="12"/>
      <c r="E4916" s="66"/>
    </row>
    <row r="4917" spans="1:5" ht="14.4" x14ac:dyDescent="0.3">
      <c r="A4917" s="13"/>
      <c r="B4917" s="13"/>
      <c r="C4917" s="13"/>
      <c r="D4917" s="12"/>
      <c r="E4917" s="66"/>
    </row>
    <row r="4918" spans="1:5" ht="14.4" x14ac:dyDescent="0.3">
      <c r="A4918" s="13"/>
      <c r="B4918" s="13"/>
      <c r="C4918" s="13"/>
      <c r="D4918" s="12"/>
      <c r="E4918" s="66"/>
    </row>
    <row r="4919" spans="1:5" ht="14.4" x14ac:dyDescent="0.3">
      <c r="A4919" s="13"/>
      <c r="B4919" s="13"/>
      <c r="C4919" s="13"/>
      <c r="D4919" s="12"/>
      <c r="E4919" s="66"/>
    </row>
    <row r="4920" spans="1:5" ht="14.4" x14ac:dyDescent="0.3">
      <c r="A4920" s="13"/>
      <c r="B4920" s="13"/>
      <c r="C4920" s="13"/>
      <c r="D4920" s="12"/>
      <c r="E4920" s="66"/>
    </row>
    <row r="4921" spans="1:5" ht="14.4" x14ac:dyDescent="0.3">
      <c r="A4921" s="13"/>
      <c r="B4921" s="13"/>
      <c r="C4921" s="13"/>
      <c r="D4921" s="12"/>
      <c r="E4921" s="66"/>
    </row>
    <row r="4922" spans="1:5" ht="14.4" x14ac:dyDescent="0.3">
      <c r="A4922" s="13"/>
      <c r="B4922" s="13"/>
      <c r="C4922" s="13"/>
      <c r="D4922" s="12"/>
      <c r="E4922" s="66"/>
    </row>
    <row r="4923" spans="1:5" ht="14.4" x14ac:dyDescent="0.3">
      <c r="A4923" s="13"/>
      <c r="B4923" s="13"/>
      <c r="C4923" s="13"/>
      <c r="D4923" s="12"/>
      <c r="E4923" s="66"/>
    </row>
    <row r="4924" spans="1:5" ht="14.4" x14ac:dyDescent="0.3">
      <c r="A4924" s="13"/>
      <c r="B4924" s="13"/>
      <c r="C4924" s="13"/>
      <c r="D4924" s="12"/>
      <c r="E4924" s="66"/>
    </row>
    <row r="4925" spans="1:5" ht="14.4" x14ac:dyDescent="0.3">
      <c r="A4925" s="13"/>
      <c r="B4925" s="13"/>
      <c r="C4925" s="13"/>
      <c r="D4925" s="12"/>
      <c r="E4925" s="66"/>
    </row>
    <row r="4926" spans="1:5" ht="14.4" x14ac:dyDescent="0.3">
      <c r="A4926" s="13"/>
      <c r="B4926" s="13"/>
      <c r="C4926" s="13"/>
      <c r="D4926" s="12"/>
      <c r="E4926" s="66"/>
    </row>
    <row r="4927" spans="1:5" ht="14.4" x14ac:dyDescent="0.3">
      <c r="A4927" s="13"/>
      <c r="B4927" s="13"/>
      <c r="C4927" s="13"/>
      <c r="D4927" s="12"/>
      <c r="E4927" s="66"/>
    </row>
    <row r="4928" spans="1:5" ht="14.4" x14ac:dyDescent="0.3">
      <c r="A4928" s="13"/>
      <c r="B4928" s="13"/>
      <c r="C4928" s="13"/>
      <c r="D4928" s="12"/>
      <c r="E4928" s="66"/>
    </row>
    <row r="4929" spans="1:5" ht="14.4" x14ac:dyDescent="0.3">
      <c r="A4929" s="13"/>
      <c r="B4929" s="13"/>
      <c r="C4929" s="13"/>
      <c r="D4929" s="12"/>
      <c r="E4929" s="66"/>
    </row>
    <row r="4930" spans="1:5" ht="14.4" x14ac:dyDescent="0.3">
      <c r="A4930" s="13"/>
      <c r="B4930" s="13"/>
      <c r="C4930" s="13"/>
      <c r="D4930" s="12"/>
      <c r="E4930" s="66"/>
    </row>
    <row r="4931" spans="1:5" ht="14.4" x14ac:dyDescent="0.3">
      <c r="A4931" s="13"/>
      <c r="B4931" s="13"/>
      <c r="C4931" s="13"/>
      <c r="D4931" s="12"/>
      <c r="E4931" s="66"/>
    </row>
    <row r="4932" spans="1:5" ht="14.4" x14ac:dyDescent="0.3">
      <c r="A4932" s="13"/>
      <c r="B4932" s="13"/>
      <c r="C4932" s="13"/>
      <c r="D4932" s="12"/>
      <c r="E4932" s="66"/>
    </row>
    <row r="4933" spans="1:5" ht="14.4" x14ac:dyDescent="0.3">
      <c r="A4933" s="13"/>
      <c r="B4933" s="13"/>
      <c r="C4933" s="13"/>
      <c r="D4933" s="12"/>
      <c r="E4933" s="66"/>
    </row>
    <row r="4934" spans="1:5" ht="14.4" x14ac:dyDescent="0.3">
      <c r="A4934" s="13"/>
      <c r="B4934" s="13"/>
      <c r="C4934" s="13"/>
      <c r="D4934" s="12"/>
      <c r="E4934" s="66"/>
    </row>
    <row r="4935" spans="1:5" ht="14.4" x14ac:dyDescent="0.3">
      <c r="A4935" s="13"/>
      <c r="B4935" s="13"/>
      <c r="C4935" s="13"/>
      <c r="D4935" s="12"/>
      <c r="E4935" s="66"/>
    </row>
    <row r="4936" spans="1:5" ht="14.4" x14ac:dyDescent="0.3">
      <c r="A4936" s="13"/>
      <c r="B4936" s="13"/>
      <c r="C4936" s="13"/>
      <c r="D4936" s="12"/>
      <c r="E4936" s="66"/>
    </row>
    <row r="4937" spans="1:5" ht="14.4" x14ac:dyDescent="0.3">
      <c r="A4937" s="13"/>
      <c r="B4937" s="13"/>
      <c r="C4937" s="13"/>
      <c r="D4937" s="12"/>
      <c r="E4937" s="66"/>
    </row>
    <row r="4938" spans="1:5" ht="14.4" x14ac:dyDescent="0.3">
      <c r="A4938" s="13"/>
      <c r="B4938" s="13"/>
      <c r="C4938" s="13"/>
      <c r="D4938" s="12"/>
      <c r="E4938" s="66"/>
    </row>
    <row r="4939" spans="1:5" ht="14.4" x14ac:dyDescent="0.3">
      <c r="A4939" s="13"/>
      <c r="B4939" s="13"/>
      <c r="C4939" s="13"/>
      <c r="D4939" s="12"/>
      <c r="E4939" s="66"/>
    </row>
    <row r="4940" spans="1:5" ht="14.4" x14ac:dyDescent="0.3">
      <c r="A4940" s="13"/>
      <c r="B4940" s="13"/>
      <c r="C4940" s="13"/>
      <c r="D4940" s="12"/>
      <c r="E4940" s="66"/>
    </row>
    <row r="4941" spans="1:5" ht="14.4" x14ac:dyDescent="0.3">
      <c r="A4941" s="13"/>
      <c r="B4941" s="13"/>
      <c r="C4941" s="13"/>
      <c r="D4941" s="12"/>
      <c r="E4941" s="66"/>
    </row>
    <row r="4942" spans="1:5" ht="14.4" x14ac:dyDescent="0.3">
      <c r="A4942" s="13"/>
      <c r="B4942" s="13"/>
      <c r="C4942" s="13"/>
      <c r="D4942" s="12"/>
      <c r="E4942" s="66"/>
    </row>
    <row r="4943" spans="1:5" ht="14.4" x14ac:dyDescent="0.3">
      <c r="A4943" s="13"/>
      <c r="B4943" s="13"/>
      <c r="C4943" s="13"/>
      <c r="D4943" s="12"/>
      <c r="E4943" s="66"/>
    </row>
    <row r="4944" spans="1:5" ht="14.4" x14ac:dyDescent="0.3">
      <c r="A4944" s="13"/>
      <c r="B4944" s="13"/>
      <c r="C4944" s="13"/>
      <c r="D4944" s="12"/>
      <c r="E4944" s="66"/>
    </row>
    <row r="4945" spans="1:5" ht="14.4" x14ac:dyDescent="0.3">
      <c r="A4945" s="13"/>
      <c r="B4945" s="13"/>
      <c r="C4945" s="13"/>
      <c r="D4945" s="12"/>
      <c r="E4945" s="66"/>
    </row>
    <row r="4946" spans="1:5" ht="14.4" x14ac:dyDescent="0.3">
      <c r="A4946" s="13"/>
      <c r="B4946" s="13"/>
      <c r="C4946" s="13"/>
      <c r="D4946" s="12"/>
      <c r="E4946" s="66"/>
    </row>
    <row r="4947" spans="1:5" ht="14.4" x14ac:dyDescent="0.3">
      <c r="A4947" s="13"/>
      <c r="B4947" s="13"/>
      <c r="C4947" s="13"/>
      <c r="D4947" s="12"/>
      <c r="E4947" s="66"/>
    </row>
    <row r="4948" spans="1:5" ht="14.4" x14ac:dyDescent="0.3">
      <c r="A4948" s="13"/>
      <c r="B4948" s="13"/>
      <c r="C4948" s="13"/>
      <c r="D4948" s="12"/>
      <c r="E4948" s="66"/>
    </row>
    <row r="4949" spans="1:5" ht="14.4" x14ac:dyDescent="0.3">
      <c r="A4949" s="13"/>
      <c r="B4949" s="13"/>
      <c r="C4949" s="13"/>
      <c r="D4949" s="12"/>
      <c r="E4949" s="66"/>
    </row>
    <row r="4950" spans="1:5" ht="14.4" x14ac:dyDescent="0.3">
      <c r="A4950" s="13"/>
      <c r="B4950" s="13"/>
      <c r="C4950" s="13"/>
      <c r="D4950" s="12"/>
      <c r="E4950" s="66"/>
    </row>
    <row r="4951" spans="1:5" ht="14.4" x14ac:dyDescent="0.3">
      <c r="A4951" s="13"/>
      <c r="B4951" s="13"/>
      <c r="C4951" s="13"/>
      <c r="D4951" s="12"/>
      <c r="E4951" s="66"/>
    </row>
    <row r="4952" spans="1:5" ht="14.4" x14ac:dyDescent="0.3">
      <c r="A4952" s="13"/>
      <c r="B4952" s="13"/>
      <c r="C4952" s="13"/>
      <c r="D4952" s="12"/>
      <c r="E4952" s="66"/>
    </row>
    <row r="4953" spans="1:5" ht="14.4" x14ac:dyDescent="0.3">
      <c r="A4953" s="13"/>
      <c r="B4953" s="13"/>
      <c r="C4953" s="13"/>
      <c r="D4953" s="12"/>
      <c r="E4953" s="66"/>
    </row>
    <row r="4954" spans="1:5" ht="14.4" x14ac:dyDescent="0.3">
      <c r="A4954" s="13"/>
      <c r="B4954" s="13"/>
      <c r="C4954" s="13"/>
      <c r="D4954" s="12"/>
      <c r="E4954" s="66"/>
    </row>
    <row r="4955" spans="1:5" ht="14.4" x14ac:dyDescent="0.3">
      <c r="A4955" s="13"/>
      <c r="B4955" s="13"/>
      <c r="C4955" s="13"/>
      <c r="D4955" s="12"/>
      <c r="E4955" s="66"/>
    </row>
    <row r="4956" spans="1:5" ht="14.4" x14ac:dyDescent="0.3">
      <c r="A4956" s="13"/>
      <c r="B4956" s="13"/>
      <c r="C4956" s="13"/>
      <c r="D4956" s="12"/>
      <c r="E4956" s="66"/>
    </row>
    <row r="4957" spans="1:5" ht="14.4" x14ac:dyDescent="0.3">
      <c r="A4957" s="13"/>
      <c r="B4957" s="13"/>
      <c r="C4957" s="13"/>
      <c r="D4957" s="12"/>
      <c r="E4957" s="66"/>
    </row>
    <row r="4958" spans="1:5" ht="14.4" x14ac:dyDescent="0.3">
      <c r="A4958" s="13"/>
      <c r="B4958" s="13"/>
      <c r="C4958" s="13"/>
      <c r="D4958" s="12"/>
      <c r="E4958" s="66"/>
    </row>
    <row r="4959" spans="1:5" ht="14.4" x14ac:dyDescent="0.3">
      <c r="A4959" s="13"/>
      <c r="B4959" s="13"/>
      <c r="C4959" s="13"/>
      <c r="D4959" s="12"/>
      <c r="E4959" s="66"/>
    </row>
    <row r="4960" spans="1:5" ht="14.4" x14ac:dyDescent="0.3">
      <c r="A4960" s="13"/>
      <c r="B4960" s="13"/>
      <c r="C4960" s="13"/>
      <c r="D4960" s="12"/>
      <c r="E4960" s="66"/>
    </row>
    <row r="4961" spans="1:5" ht="14.4" x14ac:dyDescent="0.3">
      <c r="A4961" s="13"/>
      <c r="B4961" s="13"/>
      <c r="C4961" s="13"/>
      <c r="D4961" s="12"/>
      <c r="E4961" s="66"/>
    </row>
    <row r="4962" spans="1:5" ht="14.4" x14ac:dyDescent="0.3">
      <c r="A4962" s="13"/>
      <c r="B4962" s="13"/>
      <c r="C4962" s="13"/>
      <c r="D4962" s="12"/>
      <c r="E4962" s="66"/>
    </row>
    <row r="4963" spans="1:5" ht="14.4" x14ac:dyDescent="0.3">
      <c r="A4963" s="13"/>
      <c r="B4963" s="13"/>
      <c r="C4963" s="13"/>
      <c r="D4963" s="12"/>
      <c r="E4963" s="66"/>
    </row>
    <row r="4964" spans="1:5" ht="14.4" x14ac:dyDescent="0.3">
      <c r="A4964" s="13"/>
      <c r="B4964" s="13"/>
      <c r="C4964" s="13"/>
      <c r="D4964" s="12"/>
      <c r="E4964" s="66"/>
    </row>
    <row r="4965" spans="1:5" ht="14.4" x14ac:dyDescent="0.3">
      <c r="A4965" s="13"/>
      <c r="B4965" s="13"/>
      <c r="C4965" s="13"/>
      <c r="D4965" s="12"/>
      <c r="E4965" s="66"/>
    </row>
    <row r="4966" spans="1:5" ht="14.4" x14ac:dyDescent="0.3">
      <c r="A4966" s="13"/>
      <c r="B4966" s="13"/>
      <c r="C4966" s="13"/>
      <c r="D4966" s="12"/>
      <c r="E4966" s="66"/>
    </row>
    <row r="4967" spans="1:5" ht="14.4" x14ac:dyDescent="0.3">
      <c r="A4967" s="13"/>
      <c r="B4967" s="13"/>
      <c r="C4967" s="13"/>
      <c r="D4967" s="12"/>
      <c r="E4967" s="66"/>
    </row>
    <row r="4968" spans="1:5" ht="14.4" x14ac:dyDescent="0.3">
      <c r="A4968" s="13"/>
      <c r="B4968" s="13"/>
      <c r="C4968" s="13"/>
      <c r="D4968" s="12"/>
      <c r="E4968" s="66"/>
    </row>
    <row r="4969" spans="1:5" ht="14.4" x14ac:dyDescent="0.3">
      <c r="A4969" s="13"/>
      <c r="B4969" s="13"/>
      <c r="C4969" s="13"/>
      <c r="D4969" s="12"/>
      <c r="E4969" s="66"/>
    </row>
    <row r="4970" spans="1:5" ht="14.4" x14ac:dyDescent="0.3">
      <c r="A4970" s="13"/>
      <c r="B4970" s="13"/>
      <c r="C4970" s="13"/>
      <c r="D4970" s="12"/>
      <c r="E4970" s="66"/>
    </row>
    <row r="4971" spans="1:5" ht="14.4" x14ac:dyDescent="0.3">
      <c r="A4971" s="13"/>
      <c r="B4971" s="13"/>
      <c r="C4971" s="13"/>
      <c r="D4971" s="12"/>
      <c r="E4971" s="66"/>
    </row>
    <row r="4972" spans="1:5" ht="14.4" x14ac:dyDescent="0.3">
      <c r="A4972" s="13"/>
      <c r="B4972" s="13"/>
      <c r="C4972" s="13"/>
      <c r="D4972" s="12"/>
      <c r="E4972" s="66"/>
    </row>
    <row r="4973" spans="1:5" ht="14.4" x14ac:dyDescent="0.3">
      <c r="A4973" s="13"/>
      <c r="B4973" s="13"/>
      <c r="C4973" s="13"/>
      <c r="D4973" s="12"/>
      <c r="E4973" s="66"/>
    </row>
    <row r="4974" spans="1:5" ht="14.4" x14ac:dyDescent="0.3">
      <c r="A4974" s="13"/>
      <c r="B4974" s="13"/>
      <c r="C4974" s="13"/>
      <c r="D4974" s="12"/>
      <c r="E4974" s="66"/>
    </row>
    <row r="4975" spans="1:5" ht="14.4" x14ac:dyDescent="0.3">
      <c r="A4975" s="13"/>
      <c r="B4975" s="13"/>
      <c r="C4975" s="13"/>
      <c r="D4975" s="12"/>
      <c r="E4975" s="66"/>
    </row>
    <row r="4976" spans="1:5" ht="14.4" x14ac:dyDescent="0.3">
      <c r="A4976" s="13"/>
      <c r="B4976" s="13"/>
      <c r="C4976" s="13"/>
      <c r="D4976" s="12"/>
      <c r="E4976" s="66"/>
    </row>
    <row r="4977" spans="1:5" ht="14.4" x14ac:dyDescent="0.3">
      <c r="A4977" s="13"/>
      <c r="B4977" s="13"/>
      <c r="C4977" s="13"/>
      <c r="D4977" s="12"/>
      <c r="E4977" s="66"/>
    </row>
    <row r="4978" spans="1:5" ht="14.4" x14ac:dyDescent="0.3">
      <c r="A4978" s="13"/>
      <c r="B4978" s="13"/>
      <c r="C4978" s="13"/>
      <c r="D4978" s="12"/>
      <c r="E4978" s="66"/>
    </row>
    <row r="4979" spans="1:5" ht="14.4" x14ac:dyDescent="0.3">
      <c r="A4979" s="13"/>
      <c r="B4979" s="13"/>
      <c r="C4979" s="13"/>
      <c r="D4979" s="12"/>
      <c r="E4979" s="66"/>
    </row>
    <row r="4980" spans="1:5" ht="14.4" x14ac:dyDescent="0.3">
      <c r="A4980" s="13"/>
      <c r="B4980" s="13"/>
      <c r="C4980" s="13"/>
      <c r="D4980" s="12"/>
      <c r="E4980" s="66"/>
    </row>
    <row r="4981" spans="1:5" ht="14.4" x14ac:dyDescent="0.3">
      <c r="A4981" s="13"/>
      <c r="B4981" s="13"/>
      <c r="C4981" s="13"/>
      <c r="D4981" s="12"/>
      <c r="E4981" s="66"/>
    </row>
    <row r="4982" spans="1:5" ht="14.4" x14ac:dyDescent="0.3">
      <c r="A4982" s="13"/>
      <c r="B4982" s="13"/>
      <c r="C4982" s="13"/>
      <c r="D4982" s="12"/>
      <c r="E4982" s="66"/>
    </row>
    <row r="4983" spans="1:5" ht="14.4" x14ac:dyDescent="0.3">
      <c r="A4983" s="13"/>
      <c r="B4983" s="13"/>
      <c r="C4983" s="13"/>
      <c r="D4983" s="12"/>
      <c r="E4983" s="66"/>
    </row>
    <row r="4984" spans="1:5" ht="14.4" x14ac:dyDescent="0.3">
      <c r="A4984" s="13"/>
      <c r="B4984" s="13"/>
      <c r="C4984" s="13"/>
      <c r="D4984" s="12"/>
      <c r="E4984" s="66"/>
    </row>
    <row r="4985" spans="1:5" ht="14.4" x14ac:dyDescent="0.3">
      <c r="A4985" s="13"/>
      <c r="B4985" s="13"/>
      <c r="C4985" s="13"/>
      <c r="D4985" s="12"/>
      <c r="E4985" s="66"/>
    </row>
    <row r="4986" spans="1:5" ht="14.4" x14ac:dyDescent="0.3">
      <c r="A4986" s="13"/>
      <c r="B4986" s="13"/>
      <c r="C4986" s="13"/>
      <c r="D4986" s="12"/>
      <c r="E4986" s="66"/>
    </row>
    <row r="4987" spans="1:5" ht="14.4" x14ac:dyDescent="0.3">
      <c r="A4987" s="13"/>
      <c r="B4987" s="13"/>
      <c r="C4987" s="13"/>
      <c r="D4987" s="12"/>
      <c r="E4987" s="66"/>
    </row>
    <row r="4988" spans="1:5" ht="14.4" x14ac:dyDescent="0.3">
      <c r="A4988" s="13"/>
      <c r="B4988" s="13"/>
      <c r="C4988" s="13"/>
      <c r="D4988" s="12"/>
      <c r="E4988" s="66"/>
    </row>
    <row r="4989" spans="1:5" ht="14.4" x14ac:dyDescent="0.3">
      <c r="A4989" s="13"/>
      <c r="B4989" s="13"/>
      <c r="C4989" s="13"/>
      <c r="D4989" s="12"/>
      <c r="E4989" s="66"/>
    </row>
    <row r="4990" spans="1:5" ht="14.4" x14ac:dyDescent="0.3">
      <c r="A4990" s="13"/>
      <c r="B4990" s="13"/>
      <c r="C4990" s="13"/>
      <c r="D4990" s="12"/>
      <c r="E4990" s="66"/>
    </row>
    <row r="4991" spans="1:5" ht="14.4" x14ac:dyDescent="0.3">
      <c r="A4991" s="13"/>
      <c r="B4991" s="13"/>
      <c r="C4991" s="13"/>
      <c r="D4991" s="12"/>
      <c r="E4991" s="66"/>
    </row>
    <row r="4992" spans="1:5" ht="14.4" x14ac:dyDescent="0.3">
      <c r="A4992" s="13"/>
      <c r="B4992" s="13"/>
      <c r="C4992" s="13"/>
      <c r="D4992" s="12"/>
      <c r="E4992" s="66"/>
    </row>
    <row r="4993" spans="1:5" ht="14.4" x14ac:dyDescent="0.3">
      <c r="A4993" s="13"/>
      <c r="B4993" s="13"/>
      <c r="C4993" s="13"/>
      <c r="D4993" s="12"/>
      <c r="E4993" s="66"/>
    </row>
    <row r="4994" spans="1:5" ht="14.4" x14ac:dyDescent="0.3">
      <c r="A4994" s="13"/>
      <c r="B4994" s="13"/>
      <c r="C4994" s="13"/>
      <c r="D4994" s="12"/>
      <c r="E4994" s="66"/>
    </row>
    <row r="4995" spans="1:5" ht="14.4" x14ac:dyDescent="0.3">
      <c r="A4995" s="13"/>
      <c r="B4995" s="13"/>
      <c r="C4995" s="13"/>
      <c r="D4995" s="12"/>
      <c r="E4995" s="66"/>
    </row>
    <row r="4996" spans="1:5" ht="14.4" x14ac:dyDescent="0.3">
      <c r="A4996" s="13"/>
      <c r="B4996" s="13"/>
      <c r="C4996" s="13"/>
      <c r="D4996" s="12"/>
      <c r="E4996" s="66"/>
    </row>
    <row r="4997" spans="1:5" ht="14.4" x14ac:dyDescent="0.3">
      <c r="A4997" s="13"/>
      <c r="B4997" s="13"/>
      <c r="C4997" s="13"/>
      <c r="D4997" s="12"/>
      <c r="E4997" s="66"/>
    </row>
    <row r="4998" spans="1:5" ht="14.4" x14ac:dyDescent="0.3">
      <c r="A4998" s="13"/>
      <c r="B4998" s="13"/>
      <c r="C4998" s="13"/>
      <c r="D4998" s="12"/>
      <c r="E4998" s="66"/>
    </row>
    <row r="4999" spans="1:5" ht="14.4" x14ac:dyDescent="0.3">
      <c r="A4999" s="13"/>
      <c r="B4999" s="13"/>
      <c r="C4999" s="13"/>
      <c r="D4999" s="12"/>
      <c r="E4999" s="66"/>
    </row>
    <row r="5000" spans="1:5" ht="14.4" x14ac:dyDescent="0.3">
      <c r="A5000" s="13"/>
      <c r="B5000" s="13"/>
      <c r="C5000" s="13"/>
      <c r="D5000" s="12"/>
      <c r="E5000" s="66"/>
    </row>
    <row r="5001" spans="1:5" ht="14.4" x14ac:dyDescent="0.3">
      <c r="A5001" s="13"/>
      <c r="B5001" s="13"/>
      <c r="C5001" s="13"/>
      <c r="D5001" s="12"/>
      <c r="E5001" s="66"/>
    </row>
    <row r="5002" spans="1:5" ht="14.4" x14ac:dyDescent="0.3">
      <c r="A5002" s="13"/>
      <c r="B5002" s="13"/>
      <c r="C5002" s="13"/>
      <c r="D5002" s="12"/>
      <c r="E5002" s="66"/>
    </row>
    <row r="5003" spans="1:5" ht="14.4" x14ac:dyDescent="0.3">
      <c r="A5003" s="13"/>
      <c r="B5003" s="13"/>
      <c r="C5003" s="13"/>
      <c r="D5003" s="12"/>
      <c r="E5003" s="66"/>
    </row>
    <row r="5004" spans="1:5" ht="14.4" x14ac:dyDescent="0.3">
      <c r="A5004" s="13"/>
      <c r="B5004" s="13"/>
      <c r="C5004" s="13"/>
      <c r="D5004" s="12"/>
      <c r="E5004" s="66"/>
    </row>
    <row r="5005" spans="1:5" ht="14.4" x14ac:dyDescent="0.3">
      <c r="A5005" s="13"/>
      <c r="B5005" s="13"/>
      <c r="C5005" s="13"/>
      <c r="D5005" s="12"/>
      <c r="E5005" s="66"/>
    </row>
    <row r="5006" spans="1:5" ht="14.4" x14ac:dyDescent="0.3">
      <c r="A5006" s="13"/>
      <c r="B5006" s="13"/>
      <c r="C5006" s="13"/>
      <c r="D5006" s="12"/>
      <c r="E5006" s="66"/>
    </row>
    <row r="5007" spans="1:5" ht="14.4" x14ac:dyDescent="0.3">
      <c r="A5007" s="13"/>
      <c r="B5007" s="13"/>
      <c r="C5007" s="13"/>
      <c r="D5007" s="12"/>
      <c r="E5007" s="66"/>
    </row>
    <row r="5008" spans="1:5" ht="14.4" x14ac:dyDescent="0.3">
      <c r="A5008" s="13"/>
      <c r="B5008" s="13"/>
      <c r="C5008" s="13"/>
      <c r="D5008" s="12"/>
      <c r="E5008" s="66"/>
    </row>
    <row r="5009" spans="1:5" ht="14.4" x14ac:dyDescent="0.3">
      <c r="A5009" s="13"/>
      <c r="B5009" s="13"/>
      <c r="C5009" s="13"/>
      <c r="D5009" s="12"/>
      <c r="E5009" s="66"/>
    </row>
    <row r="5010" spans="1:5" ht="14.4" x14ac:dyDescent="0.3">
      <c r="A5010" s="13"/>
      <c r="B5010" s="13"/>
      <c r="C5010" s="13"/>
      <c r="D5010" s="12"/>
      <c r="E5010" s="66"/>
    </row>
    <row r="5011" spans="1:5" ht="14.4" x14ac:dyDescent="0.3">
      <c r="A5011" s="13"/>
      <c r="B5011" s="13"/>
      <c r="C5011" s="13"/>
      <c r="D5011" s="12"/>
      <c r="E5011" s="66"/>
    </row>
    <row r="5012" spans="1:5" ht="14.4" x14ac:dyDescent="0.3">
      <c r="A5012" s="13"/>
      <c r="B5012" s="13"/>
      <c r="C5012" s="13"/>
      <c r="D5012" s="12"/>
      <c r="E5012" s="66"/>
    </row>
    <row r="5013" spans="1:5" ht="14.4" x14ac:dyDescent="0.3">
      <c r="A5013" s="13"/>
      <c r="B5013" s="13"/>
      <c r="C5013" s="13"/>
      <c r="D5013" s="12"/>
      <c r="E5013" s="66"/>
    </row>
    <row r="5014" spans="1:5" ht="14.4" x14ac:dyDescent="0.3">
      <c r="A5014" s="13"/>
      <c r="B5014" s="13"/>
      <c r="C5014" s="13"/>
      <c r="D5014" s="12"/>
      <c r="E5014" s="66"/>
    </row>
    <row r="5015" spans="1:5" ht="14.4" x14ac:dyDescent="0.3">
      <c r="A5015" s="13"/>
      <c r="B5015" s="13"/>
      <c r="C5015" s="13"/>
      <c r="D5015" s="12"/>
      <c r="E5015" s="66"/>
    </row>
    <row r="5016" spans="1:5" ht="14.4" x14ac:dyDescent="0.3">
      <c r="A5016" s="13"/>
      <c r="B5016" s="13"/>
      <c r="C5016" s="13"/>
      <c r="D5016" s="12"/>
      <c r="E5016" s="66"/>
    </row>
    <row r="5017" spans="1:5" ht="14.4" x14ac:dyDescent="0.3">
      <c r="A5017" s="13"/>
      <c r="B5017" s="13"/>
      <c r="C5017" s="13"/>
      <c r="D5017" s="12"/>
      <c r="E5017" s="66"/>
    </row>
    <row r="5018" spans="1:5" ht="14.4" x14ac:dyDescent="0.3">
      <c r="A5018" s="13"/>
      <c r="B5018" s="13"/>
      <c r="C5018" s="13"/>
      <c r="D5018" s="12"/>
      <c r="E5018" s="66"/>
    </row>
    <row r="5019" spans="1:5" ht="14.4" x14ac:dyDescent="0.3">
      <c r="A5019" s="13"/>
      <c r="B5019" s="13"/>
      <c r="C5019" s="13"/>
      <c r="D5019" s="12"/>
      <c r="E5019" s="66"/>
    </row>
    <row r="5020" spans="1:5" ht="14.4" x14ac:dyDescent="0.3">
      <c r="A5020" s="13"/>
      <c r="B5020" s="13"/>
      <c r="C5020" s="13"/>
      <c r="D5020" s="12"/>
      <c r="E5020" s="66"/>
    </row>
    <row r="5021" spans="1:5" ht="14.4" x14ac:dyDescent="0.3">
      <c r="A5021" s="13"/>
      <c r="B5021" s="13"/>
      <c r="C5021" s="13"/>
      <c r="D5021" s="12"/>
      <c r="E5021" s="66"/>
    </row>
    <row r="5022" spans="1:5" ht="14.4" x14ac:dyDescent="0.3">
      <c r="A5022" s="13"/>
      <c r="B5022" s="13"/>
      <c r="C5022" s="13"/>
      <c r="D5022" s="12"/>
      <c r="E5022" s="66"/>
    </row>
    <row r="5023" spans="1:5" ht="14.4" x14ac:dyDescent="0.3">
      <c r="A5023" s="13"/>
      <c r="B5023" s="13"/>
      <c r="C5023" s="13"/>
      <c r="D5023" s="12"/>
      <c r="E5023" s="66"/>
    </row>
    <row r="5024" spans="1:5" ht="14.4" x14ac:dyDescent="0.3">
      <c r="A5024" s="13"/>
      <c r="B5024" s="13"/>
      <c r="C5024" s="13"/>
      <c r="D5024" s="12"/>
      <c r="E5024" s="66"/>
    </row>
    <row r="5025" spans="1:5" ht="14.4" x14ac:dyDescent="0.3">
      <c r="A5025" s="13"/>
      <c r="B5025" s="13"/>
      <c r="C5025" s="13"/>
      <c r="D5025" s="12"/>
      <c r="E5025" s="66"/>
    </row>
    <row r="5026" spans="1:5" ht="14.4" x14ac:dyDescent="0.3">
      <c r="A5026" s="13"/>
      <c r="B5026" s="13"/>
      <c r="C5026" s="13"/>
      <c r="D5026" s="12"/>
      <c r="E5026" s="66"/>
    </row>
    <row r="5027" spans="1:5" ht="14.4" x14ac:dyDescent="0.3">
      <c r="A5027" s="13"/>
      <c r="B5027" s="13"/>
      <c r="C5027" s="13"/>
      <c r="D5027" s="12"/>
      <c r="E5027" s="66"/>
    </row>
    <row r="5028" spans="1:5" ht="14.4" x14ac:dyDescent="0.3">
      <c r="A5028" s="13"/>
      <c r="B5028" s="13"/>
      <c r="C5028" s="13"/>
      <c r="D5028" s="12"/>
      <c r="E5028" s="66"/>
    </row>
    <row r="5029" spans="1:5" ht="14.4" x14ac:dyDescent="0.3">
      <c r="A5029" s="13"/>
      <c r="B5029" s="13"/>
      <c r="C5029" s="13"/>
      <c r="D5029" s="12"/>
      <c r="E5029" s="66"/>
    </row>
    <row r="5030" spans="1:5" ht="14.4" x14ac:dyDescent="0.3">
      <c r="A5030" s="13"/>
      <c r="B5030" s="13"/>
      <c r="C5030" s="13"/>
      <c r="D5030" s="12"/>
      <c r="E5030" s="66"/>
    </row>
    <row r="5031" spans="1:5" ht="14.4" x14ac:dyDescent="0.3">
      <c r="A5031" s="13"/>
      <c r="B5031" s="13"/>
      <c r="C5031" s="13"/>
      <c r="D5031" s="12"/>
      <c r="E5031" s="66"/>
    </row>
    <row r="5032" spans="1:5" ht="14.4" x14ac:dyDescent="0.3">
      <c r="A5032" s="13"/>
      <c r="B5032" s="13"/>
      <c r="C5032" s="13"/>
      <c r="D5032" s="12"/>
      <c r="E5032" s="66"/>
    </row>
    <row r="5033" spans="1:5" ht="14.4" x14ac:dyDescent="0.3">
      <c r="A5033" s="13"/>
      <c r="B5033" s="13"/>
      <c r="C5033" s="13"/>
      <c r="D5033" s="12"/>
      <c r="E5033" s="66"/>
    </row>
    <row r="5034" spans="1:5" ht="14.4" x14ac:dyDescent="0.3">
      <c r="A5034" s="13"/>
      <c r="B5034" s="13"/>
      <c r="C5034" s="13"/>
      <c r="D5034" s="12"/>
      <c r="E5034" s="66"/>
    </row>
    <row r="5035" spans="1:5" ht="14.4" x14ac:dyDescent="0.3">
      <c r="A5035" s="13"/>
      <c r="B5035" s="13"/>
      <c r="C5035" s="13"/>
      <c r="D5035" s="12"/>
      <c r="E5035" s="66"/>
    </row>
    <row r="5036" spans="1:5" ht="14.4" x14ac:dyDescent="0.3">
      <c r="A5036" s="13"/>
      <c r="B5036" s="13"/>
      <c r="C5036" s="13"/>
      <c r="D5036" s="12"/>
      <c r="E5036" s="66"/>
    </row>
    <row r="5037" spans="1:5" ht="14.4" x14ac:dyDescent="0.3">
      <c r="A5037" s="13"/>
      <c r="B5037" s="13"/>
      <c r="C5037" s="13"/>
      <c r="D5037" s="12"/>
      <c r="E5037" s="66"/>
    </row>
    <row r="5038" spans="1:5" ht="14.4" x14ac:dyDescent="0.3">
      <c r="A5038" s="13"/>
      <c r="B5038" s="13"/>
      <c r="C5038" s="13"/>
      <c r="D5038" s="12"/>
      <c r="E5038" s="66"/>
    </row>
    <row r="5039" spans="1:5" ht="14.4" x14ac:dyDescent="0.3">
      <c r="A5039" s="13"/>
      <c r="B5039" s="13"/>
      <c r="C5039" s="13"/>
      <c r="D5039" s="12"/>
      <c r="E5039" s="66"/>
    </row>
    <row r="5040" spans="1:5" ht="14.4" x14ac:dyDescent="0.3">
      <c r="A5040" s="13"/>
      <c r="B5040" s="13"/>
      <c r="C5040" s="13"/>
      <c r="D5040" s="12"/>
      <c r="E5040" s="66"/>
    </row>
    <row r="5041" spans="1:5" ht="14.4" x14ac:dyDescent="0.3">
      <c r="A5041" s="13"/>
      <c r="B5041" s="13"/>
      <c r="C5041" s="13"/>
      <c r="D5041" s="12"/>
      <c r="E5041" s="66"/>
    </row>
    <row r="5042" spans="1:5" ht="14.4" x14ac:dyDescent="0.3">
      <c r="A5042" s="13"/>
      <c r="B5042" s="13"/>
      <c r="C5042" s="13"/>
      <c r="D5042" s="12"/>
      <c r="E5042" s="66"/>
    </row>
    <row r="5043" spans="1:5" ht="14.4" x14ac:dyDescent="0.3">
      <c r="A5043" s="13"/>
      <c r="B5043" s="13"/>
      <c r="C5043" s="13"/>
      <c r="D5043" s="12"/>
      <c r="E5043" s="66"/>
    </row>
    <row r="5044" spans="1:5" ht="14.4" x14ac:dyDescent="0.3">
      <c r="A5044" s="13"/>
      <c r="B5044" s="13"/>
      <c r="C5044" s="13"/>
      <c r="D5044" s="12"/>
      <c r="E5044" s="66"/>
    </row>
    <row r="5045" spans="1:5" ht="14.4" x14ac:dyDescent="0.3">
      <c r="A5045" s="13"/>
      <c r="B5045" s="13"/>
      <c r="C5045" s="13"/>
      <c r="D5045" s="12"/>
      <c r="E5045" s="66"/>
    </row>
    <row r="5046" spans="1:5" ht="14.4" x14ac:dyDescent="0.3">
      <c r="A5046" s="13"/>
      <c r="B5046" s="13"/>
      <c r="C5046" s="13"/>
      <c r="D5046" s="12"/>
      <c r="E5046" s="66"/>
    </row>
    <row r="5047" spans="1:5" ht="14.4" x14ac:dyDescent="0.3">
      <c r="A5047" s="13"/>
      <c r="B5047" s="13"/>
      <c r="C5047" s="13"/>
      <c r="D5047" s="12"/>
      <c r="E5047" s="66"/>
    </row>
    <row r="5048" spans="1:5" ht="14.4" x14ac:dyDescent="0.3">
      <c r="A5048" s="13"/>
      <c r="B5048" s="13"/>
      <c r="C5048" s="13"/>
      <c r="D5048" s="12"/>
      <c r="E5048" s="66"/>
    </row>
    <row r="5049" spans="1:5" ht="14.4" x14ac:dyDescent="0.3">
      <c r="A5049" s="13"/>
      <c r="B5049" s="13"/>
      <c r="C5049" s="13"/>
      <c r="D5049" s="12"/>
      <c r="E5049" s="66"/>
    </row>
    <row r="5050" spans="1:5" ht="14.4" x14ac:dyDescent="0.3">
      <c r="A5050" s="13"/>
      <c r="B5050" s="13"/>
      <c r="C5050" s="13"/>
      <c r="D5050" s="12"/>
      <c r="E5050" s="66"/>
    </row>
    <row r="5051" spans="1:5" ht="14.4" x14ac:dyDescent="0.3">
      <c r="A5051" s="13"/>
      <c r="B5051" s="13"/>
      <c r="C5051" s="13"/>
      <c r="D5051" s="12"/>
      <c r="E5051" s="66"/>
    </row>
    <row r="5052" spans="1:5" ht="14.4" x14ac:dyDescent="0.3">
      <c r="A5052" s="13"/>
      <c r="B5052" s="13"/>
      <c r="C5052" s="13"/>
      <c r="D5052" s="12"/>
      <c r="E5052" s="66"/>
    </row>
    <row r="5053" spans="1:5" ht="14.4" x14ac:dyDescent="0.3">
      <c r="A5053" s="13"/>
      <c r="B5053" s="13"/>
      <c r="C5053" s="13"/>
      <c r="D5053" s="12"/>
      <c r="E5053" s="66"/>
    </row>
    <row r="5054" spans="1:5" ht="14.4" x14ac:dyDescent="0.3">
      <c r="A5054" s="13"/>
      <c r="B5054" s="13"/>
      <c r="C5054" s="13"/>
      <c r="D5054" s="12"/>
      <c r="E5054" s="66"/>
    </row>
    <row r="5055" spans="1:5" ht="14.4" x14ac:dyDescent="0.3">
      <c r="A5055" s="13"/>
      <c r="B5055" s="13"/>
      <c r="C5055" s="13"/>
      <c r="D5055" s="12"/>
      <c r="E5055" s="66"/>
    </row>
    <row r="5056" spans="1:5" ht="14.4" x14ac:dyDescent="0.3">
      <c r="A5056" s="13"/>
      <c r="B5056" s="13"/>
      <c r="C5056" s="13"/>
      <c r="D5056" s="12"/>
      <c r="E5056" s="66"/>
    </row>
    <row r="5057" spans="1:5" ht="14.4" x14ac:dyDescent="0.3">
      <c r="A5057" s="13"/>
      <c r="B5057" s="13"/>
      <c r="C5057" s="13"/>
      <c r="D5057" s="12"/>
      <c r="E5057" s="66"/>
    </row>
    <row r="5058" spans="1:5" ht="14.4" x14ac:dyDescent="0.3">
      <c r="A5058" s="13"/>
      <c r="B5058" s="13"/>
      <c r="C5058" s="13"/>
      <c r="D5058" s="12"/>
      <c r="E5058" s="66"/>
    </row>
    <row r="5059" spans="1:5" ht="14.4" x14ac:dyDescent="0.3">
      <c r="A5059" s="13"/>
      <c r="B5059" s="13"/>
      <c r="C5059" s="13"/>
      <c r="D5059" s="12"/>
      <c r="E5059" s="66"/>
    </row>
    <row r="5060" spans="1:5" ht="14.4" x14ac:dyDescent="0.3">
      <c r="A5060" s="13"/>
      <c r="B5060" s="13"/>
      <c r="C5060" s="13"/>
      <c r="D5060" s="12"/>
      <c r="E5060" s="66"/>
    </row>
    <row r="5061" spans="1:5" ht="14.4" x14ac:dyDescent="0.3">
      <c r="A5061" s="13"/>
      <c r="B5061" s="13"/>
      <c r="C5061" s="13"/>
      <c r="D5061" s="12"/>
      <c r="E5061" s="66"/>
    </row>
    <row r="5062" spans="1:5" ht="14.4" x14ac:dyDescent="0.3">
      <c r="A5062" s="13"/>
      <c r="B5062" s="13"/>
      <c r="C5062" s="13"/>
      <c r="D5062" s="12"/>
      <c r="E5062" s="66"/>
    </row>
    <row r="5063" spans="1:5" ht="14.4" x14ac:dyDescent="0.3">
      <c r="A5063" s="13"/>
      <c r="B5063" s="13"/>
      <c r="C5063" s="13"/>
      <c r="D5063" s="12"/>
      <c r="E5063" s="66"/>
    </row>
    <row r="5064" spans="1:5" ht="14.4" x14ac:dyDescent="0.3">
      <c r="A5064" s="13"/>
      <c r="B5064" s="13"/>
      <c r="C5064" s="13"/>
      <c r="D5064" s="12"/>
      <c r="E5064" s="66"/>
    </row>
    <row r="5065" spans="1:5" ht="14.4" x14ac:dyDescent="0.3">
      <c r="A5065" s="13"/>
      <c r="B5065" s="13"/>
      <c r="C5065" s="13"/>
      <c r="D5065" s="12"/>
      <c r="E5065" s="66"/>
    </row>
    <row r="5066" spans="1:5" ht="14.4" x14ac:dyDescent="0.3">
      <c r="A5066" s="13"/>
      <c r="B5066" s="13"/>
      <c r="C5066" s="13"/>
      <c r="D5066" s="12"/>
      <c r="E5066" s="66"/>
    </row>
    <row r="5067" spans="1:5" ht="14.4" x14ac:dyDescent="0.3">
      <c r="A5067" s="13"/>
      <c r="B5067" s="13"/>
      <c r="C5067" s="13"/>
      <c r="D5067" s="12"/>
      <c r="E5067" s="66"/>
    </row>
    <row r="5068" spans="1:5" ht="14.4" x14ac:dyDescent="0.3">
      <c r="A5068" s="13"/>
      <c r="B5068" s="13"/>
      <c r="C5068" s="13"/>
      <c r="D5068" s="12"/>
      <c r="E5068" s="66"/>
    </row>
    <row r="5069" spans="1:5" ht="14.4" x14ac:dyDescent="0.3">
      <c r="A5069" s="13"/>
      <c r="B5069" s="13"/>
      <c r="C5069" s="13"/>
      <c r="D5069" s="12"/>
      <c r="E5069" s="66"/>
    </row>
    <row r="5070" spans="1:5" ht="14.4" x14ac:dyDescent="0.3">
      <c r="A5070" s="13"/>
      <c r="B5070" s="13"/>
      <c r="C5070" s="13"/>
      <c r="D5070" s="12"/>
      <c r="E5070" s="66"/>
    </row>
    <row r="5071" spans="1:5" ht="14.4" x14ac:dyDescent="0.3">
      <c r="A5071" s="13"/>
      <c r="B5071" s="13"/>
      <c r="C5071" s="13"/>
      <c r="D5071" s="12"/>
      <c r="E5071" s="66"/>
    </row>
    <row r="5072" spans="1:5" ht="14.4" x14ac:dyDescent="0.3">
      <c r="A5072" s="13"/>
      <c r="B5072" s="13"/>
      <c r="C5072" s="13"/>
      <c r="D5072" s="12"/>
      <c r="E5072" s="66"/>
    </row>
    <row r="5073" spans="1:5" ht="14.4" x14ac:dyDescent="0.3">
      <c r="A5073" s="13"/>
      <c r="B5073" s="13"/>
      <c r="C5073" s="13"/>
      <c r="D5073" s="12"/>
      <c r="E5073" s="66"/>
    </row>
    <row r="5074" spans="1:5" ht="14.4" x14ac:dyDescent="0.3">
      <c r="A5074" s="13"/>
      <c r="B5074" s="13"/>
      <c r="C5074" s="13"/>
      <c r="D5074" s="12"/>
      <c r="E5074" s="66"/>
    </row>
    <row r="5075" spans="1:5" ht="14.4" x14ac:dyDescent="0.3">
      <c r="A5075" s="13"/>
      <c r="B5075" s="13"/>
      <c r="C5075" s="13"/>
      <c r="D5075" s="12"/>
      <c r="E5075" s="66"/>
    </row>
    <row r="5076" spans="1:5" ht="14.4" x14ac:dyDescent="0.3">
      <c r="A5076" s="13"/>
      <c r="B5076" s="13"/>
      <c r="C5076" s="13"/>
      <c r="D5076" s="12"/>
      <c r="E5076" s="66"/>
    </row>
    <row r="5077" spans="1:5" ht="14.4" x14ac:dyDescent="0.3">
      <c r="A5077" s="13"/>
      <c r="B5077" s="13"/>
      <c r="C5077" s="13"/>
      <c r="D5077" s="12"/>
      <c r="E5077" s="66"/>
    </row>
    <row r="5078" spans="1:5" ht="14.4" x14ac:dyDescent="0.3">
      <c r="A5078" s="13"/>
      <c r="B5078" s="13"/>
      <c r="C5078" s="13"/>
      <c r="D5078" s="12"/>
      <c r="E5078" s="66"/>
    </row>
    <row r="5079" spans="1:5" ht="14.4" x14ac:dyDescent="0.3">
      <c r="A5079" s="13"/>
      <c r="B5079" s="13"/>
      <c r="C5079" s="13"/>
      <c r="D5079" s="12"/>
      <c r="E5079" s="66"/>
    </row>
    <row r="5080" spans="1:5" ht="14.4" x14ac:dyDescent="0.3">
      <c r="A5080" s="13"/>
      <c r="B5080" s="13"/>
      <c r="C5080" s="13"/>
      <c r="D5080" s="12"/>
      <c r="E5080" s="66"/>
    </row>
    <row r="5081" spans="1:5" ht="14.4" x14ac:dyDescent="0.3">
      <c r="A5081" s="13"/>
      <c r="B5081" s="13"/>
      <c r="C5081" s="13"/>
      <c r="D5081" s="12"/>
      <c r="E5081" s="66"/>
    </row>
    <row r="5082" spans="1:5" ht="14.4" x14ac:dyDescent="0.3">
      <c r="A5082" s="13"/>
      <c r="B5082" s="13"/>
      <c r="C5082" s="13"/>
      <c r="D5082" s="12"/>
      <c r="E5082" s="66"/>
    </row>
    <row r="5083" spans="1:5" ht="14.4" x14ac:dyDescent="0.3">
      <c r="A5083" s="13"/>
      <c r="B5083" s="13"/>
      <c r="C5083" s="13"/>
      <c r="D5083" s="12"/>
      <c r="E5083" s="66"/>
    </row>
    <row r="5084" spans="1:5" ht="14.4" x14ac:dyDescent="0.3">
      <c r="A5084" s="13"/>
      <c r="B5084" s="13"/>
      <c r="C5084" s="13"/>
      <c r="D5084" s="12"/>
      <c r="E5084" s="66"/>
    </row>
    <row r="5085" spans="1:5" ht="14.4" x14ac:dyDescent="0.3">
      <c r="A5085" s="13"/>
      <c r="B5085" s="13"/>
      <c r="C5085" s="13"/>
      <c r="D5085" s="12"/>
      <c r="E5085" s="66"/>
    </row>
    <row r="5086" spans="1:5" ht="14.4" x14ac:dyDescent="0.3">
      <c r="A5086" s="13"/>
      <c r="B5086" s="13"/>
      <c r="C5086" s="13"/>
      <c r="D5086" s="12"/>
      <c r="E5086" s="66"/>
    </row>
    <row r="5087" spans="1:5" ht="14.4" x14ac:dyDescent="0.3">
      <c r="A5087" s="13"/>
      <c r="B5087" s="13"/>
      <c r="C5087" s="13"/>
      <c r="D5087" s="12"/>
      <c r="E5087" s="66"/>
    </row>
    <row r="5088" spans="1:5" ht="14.4" x14ac:dyDescent="0.3">
      <c r="A5088" s="13"/>
      <c r="B5088" s="13"/>
      <c r="C5088" s="13"/>
      <c r="D5088" s="12"/>
      <c r="E5088" s="66"/>
    </row>
    <row r="5089" spans="1:5" ht="14.4" x14ac:dyDescent="0.3">
      <c r="A5089" s="13"/>
      <c r="B5089" s="13"/>
      <c r="C5089" s="13"/>
      <c r="D5089" s="12"/>
      <c r="E5089" s="66"/>
    </row>
    <row r="5090" spans="1:5" ht="14.4" x14ac:dyDescent="0.3">
      <c r="A5090" s="13"/>
      <c r="B5090" s="13"/>
      <c r="C5090" s="13"/>
      <c r="D5090" s="12"/>
      <c r="E5090" s="66"/>
    </row>
    <row r="5091" spans="1:5" ht="14.4" x14ac:dyDescent="0.3">
      <c r="A5091" s="13"/>
      <c r="B5091" s="13"/>
      <c r="C5091" s="13"/>
      <c r="D5091" s="12"/>
      <c r="E5091" s="66"/>
    </row>
    <row r="5092" spans="1:5" ht="14.4" x14ac:dyDescent="0.3">
      <c r="A5092" s="13"/>
      <c r="B5092" s="13"/>
      <c r="C5092" s="13"/>
      <c r="D5092" s="12"/>
      <c r="E5092" s="66"/>
    </row>
    <row r="5093" spans="1:5" ht="14.4" x14ac:dyDescent="0.3">
      <c r="A5093" s="13"/>
      <c r="B5093" s="13"/>
      <c r="C5093" s="13"/>
      <c r="D5093" s="12"/>
      <c r="E5093" s="66"/>
    </row>
    <row r="5094" spans="1:5" ht="14.4" x14ac:dyDescent="0.3">
      <c r="A5094" s="13"/>
      <c r="B5094" s="13"/>
      <c r="C5094" s="13"/>
      <c r="D5094" s="12"/>
      <c r="E5094" s="66"/>
    </row>
    <row r="5095" spans="1:5" ht="14.4" x14ac:dyDescent="0.3">
      <c r="A5095" s="13"/>
      <c r="B5095" s="13"/>
      <c r="C5095" s="13"/>
      <c r="D5095" s="12"/>
      <c r="E5095" s="66"/>
    </row>
    <row r="5096" spans="1:5" ht="14.4" x14ac:dyDescent="0.3">
      <c r="A5096" s="13"/>
      <c r="B5096" s="13"/>
      <c r="C5096" s="13"/>
      <c r="D5096" s="12"/>
      <c r="E5096" s="66"/>
    </row>
    <row r="5097" spans="1:5" ht="14.4" x14ac:dyDescent="0.3">
      <c r="A5097" s="13"/>
      <c r="B5097" s="13"/>
      <c r="C5097" s="13"/>
      <c r="D5097" s="12"/>
      <c r="E5097" s="66"/>
    </row>
    <row r="5098" spans="1:5" ht="14.4" x14ac:dyDescent="0.3">
      <c r="A5098" s="13"/>
      <c r="B5098" s="13"/>
      <c r="C5098" s="13"/>
      <c r="D5098" s="12"/>
      <c r="E5098" s="66"/>
    </row>
    <row r="5099" spans="1:5" ht="14.4" x14ac:dyDescent="0.3">
      <c r="A5099" s="13"/>
      <c r="B5099" s="13"/>
      <c r="C5099" s="13"/>
      <c r="D5099" s="12"/>
      <c r="E5099" s="66"/>
    </row>
    <row r="5100" spans="1:5" ht="14.4" x14ac:dyDescent="0.3">
      <c r="A5100" s="13"/>
      <c r="B5100" s="13"/>
      <c r="C5100" s="13"/>
      <c r="D5100" s="12"/>
      <c r="E5100" s="66"/>
    </row>
    <row r="5101" spans="1:5" ht="14.4" x14ac:dyDescent="0.3">
      <c r="A5101" s="13"/>
      <c r="B5101" s="13"/>
      <c r="C5101" s="13"/>
      <c r="D5101" s="12"/>
      <c r="E5101" s="66"/>
    </row>
    <row r="5102" spans="1:5" ht="14.4" x14ac:dyDescent="0.3">
      <c r="A5102" s="13"/>
      <c r="B5102" s="13"/>
      <c r="C5102" s="13"/>
      <c r="D5102" s="12"/>
      <c r="E5102" s="66"/>
    </row>
    <row r="5103" spans="1:5" ht="14.4" x14ac:dyDescent="0.3">
      <c r="A5103" s="13"/>
      <c r="B5103" s="13"/>
      <c r="C5103" s="13"/>
      <c r="D5103" s="12"/>
      <c r="E5103" s="66"/>
    </row>
    <row r="5104" spans="1:5" ht="14.4" x14ac:dyDescent="0.3">
      <c r="A5104" s="13"/>
      <c r="B5104" s="13"/>
      <c r="C5104" s="13"/>
      <c r="D5104" s="12"/>
      <c r="E5104" s="66"/>
    </row>
    <row r="5105" spans="1:5" ht="14.4" x14ac:dyDescent="0.3">
      <c r="A5105" s="13"/>
      <c r="B5105" s="13"/>
      <c r="C5105" s="13"/>
      <c r="D5105" s="12"/>
      <c r="E5105" s="66"/>
    </row>
    <row r="5106" spans="1:5" ht="14.4" x14ac:dyDescent="0.3">
      <c r="A5106" s="13"/>
      <c r="B5106" s="13"/>
      <c r="C5106" s="13"/>
      <c r="D5106" s="12"/>
      <c r="E5106" s="66"/>
    </row>
    <row r="5107" spans="1:5" ht="14.4" x14ac:dyDescent="0.3">
      <c r="A5107" s="13"/>
      <c r="B5107" s="13"/>
      <c r="C5107" s="13"/>
      <c r="D5107" s="12"/>
      <c r="E5107" s="66"/>
    </row>
    <row r="5108" spans="1:5" ht="14.4" x14ac:dyDescent="0.3">
      <c r="A5108" s="13"/>
      <c r="B5108" s="13"/>
      <c r="C5108" s="13"/>
      <c r="D5108" s="12"/>
      <c r="E5108" s="66"/>
    </row>
    <row r="5109" spans="1:5" ht="14.4" x14ac:dyDescent="0.3">
      <c r="A5109" s="13"/>
      <c r="B5109" s="13"/>
      <c r="C5109" s="13"/>
      <c r="D5109" s="12"/>
      <c r="E5109" s="66"/>
    </row>
    <row r="5110" spans="1:5" ht="14.4" x14ac:dyDescent="0.3">
      <c r="A5110" s="13"/>
      <c r="B5110" s="13"/>
      <c r="C5110" s="13"/>
      <c r="D5110" s="12"/>
      <c r="E5110" s="66"/>
    </row>
    <row r="5111" spans="1:5" ht="14.4" x14ac:dyDescent="0.3">
      <c r="A5111" s="13"/>
      <c r="B5111" s="13"/>
      <c r="C5111" s="13"/>
      <c r="D5111" s="12"/>
      <c r="E5111" s="66"/>
    </row>
    <row r="5112" spans="1:5" ht="14.4" x14ac:dyDescent="0.3">
      <c r="A5112" s="13"/>
      <c r="B5112" s="13"/>
      <c r="C5112" s="13"/>
      <c r="D5112" s="12"/>
      <c r="E5112" s="66"/>
    </row>
    <row r="5113" spans="1:5" ht="14.4" x14ac:dyDescent="0.3">
      <c r="A5113" s="13"/>
      <c r="B5113" s="13"/>
      <c r="C5113" s="13"/>
      <c r="D5113" s="12"/>
      <c r="E5113" s="66"/>
    </row>
    <row r="5114" spans="1:5" ht="14.4" x14ac:dyDescent="0.3">
      <c r="A5114" s="13"/>
      <c r="B5114" s="13"/>
      <c r="C5114" s="13"/>
      <c r="D5114" s="12"/>
      <c r="E5114" s="66"/>
    </row>
    <row r="5115" spans="1:5" ht="14.4" x14ac:dyDescent="0.3">
      <c r="A5115" s="13"/>
      <c r="B5115" s="13"/>
      <c r="C5115" s="13"/>
      <c r="D5115" s="12"/>
      <c r="E5115" s="66"/>
    </row>
    <row r="5116" spans="1:5" ht="14.4" x14ac:dyDescent="0.3">
      <c r="A5116" s="13"/>
      <c r="B5116" s="13"/>
      <c r="C5116" s="13"/>
      <c r="D5116" s="12"/>
      <c r="E5116" s="66"/>
    </row>
    <row r="5117" spans="1:5" ht="14.4" x14ac:dyDescent="0.3">
      <c r="A5117" s="13"/>
      <c r="B5117" s="13"/>
      <c r="C5117" s="13"/>
      <c r="D5117" s="12"/>
      <c r="E5117" s="66"/>
    </row>
    <row r="5118" spans="1:5" ht="14.4" x14ac:dyDescent="0.3">
      <c r="A5118" s="13"/>
      <c r="B5118" s="13"/>
      <c r="C5118" s="13"/>
      <c r="D5118" s="12"/>
      <c r="E5118" s="66"/>
    </row>
    <row r="5119" spans="1:5" ht="14.4" x14ac:dyDescent="0.3">
      <c r="A5119" s="13"/>
      <c r="B5119" s="13"/>
      <c r="C5119" s="13"/>
      <c r="D5119" s="12"/>
      <c r="E5119" s="66"/>
    </row>
    <row r="5120" spans="1:5" ht="14.4" x14ac:dyDescent="0.3">
      <c r="A5120" s="13"/>
      <c r="B5120" s="13"/>
      <c r="C5120" s="13"/>
      <c r="D5120" s="12"/>
      <c r="E5120" s="66"/>
    </row>
    <row r="5121" spans="1:5" ht="14.4" x14ac:dyDescent="0.3">
      <c r="A5121" s="13"/>
      <c r="B5121" s="13"/>
      <c r="C5121" s="13"/>
      <c r="D5121" s="12"/>
      <c r="E5121" s="66"/>
    </row>
    <row r="5122" spans="1:5" ht="14.4" x14ac:dyDescent="0.3">
      <c r="A5122" s="13"/>
      <c r="B5122" s="13"/>
      <c r="C5122" s="13"/>
      <c r="D5122" s="12"/>
      <c r="E5122" s="66"/>
    </row>
    <row r="5123" spans="1:5" ht="14.4" x14ac:dyDescent="0.3">
      <c r="A5123" s="13"/>
      <c r="B5123" s="13"/>
      <c r="C5123" s="13"/>
      <c r="D5123" s="12"/>
      <c r="E5123" s="66"/>
    </row>
    <row r="5124" spans="1:5" ht="14.4" x14ac:dyDescent="0.3">
      <c r="A5124" s="13"/>
      <c r="B5124" s="13"/>
      <c r="C5124" s="13"/>
      <c r="D5124" s="12"/>
      <c r="E5124" s="66"/>
    </row>
    <row r="5125" spans="1:5" ht="14.4" x14ac:dyDescent="0.3">
      <c r="A5125" s="13"/>
      <c r="B5125" s="13"/>
      <c r="C5125" s="13"/>
      <c r="D5125" s="12"/>
      <c r="E5125" s="66"/>
    </row>
    <row r="5126" spans="1:5" ht="14.4" x14ac:dyDescent="0.3">
      <c r="A5126" s="13"/>
      <c r="B5126" s="13"/>
      <c r="C5126" s="13"/>
      <c r="D5126" s="12"/>
      <c r="E5126" s="66"/>
    </row>
    <row r="5127" spans="1:5" ht="14.4" x14ac:dyDescent="0.3">
      <c r="A5127" s="13"/>
      <c r="B5127" s="13"/>
      <c r="C5127" s="13"/>
      <c r="D5127" s="12"/>
      <c r="E5127" s="66"/>
    </row>
    <row r="5128" spans="1:5" ht="14.4" x14ac:dyDescent="0.3">
      <c r="A5128" s="13"/>
      <c r="B5128" s="13"/>
      <c r="C5128" s="13"/>
      <c r="D5128" s="12"/>
      <c r="E5128" s="66"/>
    </row>
    <row r="5129" spans="1:5" ht="14.4" x14ac:dyDescent="0.3">
      <c r="A5129" s="13"/>
      <c r="B5129" s="13"/>
      <c r="C5129" s="13"/>
      <c r="D5129" s="12"/>
      <c r="E5129" s="66"/>
    </row>
    <row r="5130" spans="1:5" ht="14.4" x14ac:dyDescent="0.3">
      <c r="A5130" s="13"/>
      <c r="B5130" s="13"/>
      <c r="C5130" s="13"/>
      <c r="D5130" s="12"/>
      <c r="E5130" s="66"/>
    </row>
    <row r="5131" spans="1:5" ht="14.4" x14ac:dyDescent="0.3">
      <c r="A5131" s="13"/>
      <c r="B5131" s="13"/>
      <c r="C5131" s="13"/>
      <c r="D5131" s="12"/>
      <c r="E5131" s="66"/>
    </row>
    <row r="5132" spans="1:5" ht="14.4" x14ac:dyDescent="0.3">
      <c r="A5132" s="13"/>
      <c r="B5132" s="13"/>
      <c r="C5132" s="13"/>
      <c r="D5132" s="12"/>
      <c r="E5132" s="66"/>
    </row>
    <row r="5133" spans="1:5" ht="14.4" x14ac:dyDescent="0.3">
      <c r="A5133" s="13"/>
      <c r="B5133" s="13"/>
      <c r="C5133" s="13"/>
      <c r="D5133" s="12"/>
      <c r="E5133" s="66"/>
    </row>
    <row r="5134" spans="1:5" ht="14.4" x14ac:dyDescent="0.3">
      <c r="A5134" s="13"/>
      <c r="B5134" s="13"/>
      <c r="C5134" s="13"/>
      <c r="D5134" s="12"/>
      <c r="E5134" s="66"/>
    </row>
    <row r="5135" spans="1:5" ht="14.4" x14ac:dyDescent="0.3">
      <c r="A5135" s="13"/>
      <c r="B5135" s="13"/>
      <c r="C5135" s="13"/>
      <c r="D5135" s="12"/>
      <c r="E5135" s="66"/>
    </row>
    <row r="5136" spans="1:5" ht="14.4" x14ac:dyDescent="0.3">
      <c r="A5136" s="13"/>
      <c r="B5136" s="13"/>
      <c r="C5136" s="13"/>
      <c r="D5136" s="12"/>
      <c r="E5136" s="66"/>
    </row>
    <row r="5137" spans="1:5" ht="14.4" x14ac:dyDescent="0.3">
      <c r="A5137" s="13"/>
      <c r="B5137" s="13"/>
      <c r="C5137" s="13"/>
      <c r="D5137" s="12"/>
      <c r="E5137" s="66"/>
    </row>
    <row r="5138" spans="1:5" ht="14.4" x14ac:dyDescent="0.3">
      <c r="A5138" s="13"/>
      <c r="B5138" s="13"/>
      <c r="C5138" s="13"/>
      <c r="D5138" s="12"/>
      <c r="E5138" s="66"/>
    </row>
    <row r="5139" spans="1:5" ht="14.4" x14ac:dyDescent="0.3">
      <c r="A5139" s="13"/>
      <c r="B5139" s="13"/>
      <c r="C5139" s="13"/>
      <c r="D5139" s="12"/>
      <c r="E5139" s="66"/>
    </row>
    <row r="5140" spans="1:5" ht="14.4" x14ac:dyDescent="0.3">
      <c r="A5140" s="13"/>
      <c r="B5140" s="13"/>
      <c r="C5140" s="13"/>
      <c r="D5140" s="12"/>
      <c r="E5140" s="66"/>
    </row>
    <row r="5141" spans="1:5" ht="14.4" x14ac:dyDescent="0.3">
      <c r="A5141" s="13"/>
      <c r="B5141" s="13"/>
      <c r="C5141" s="13"/>
      <c r="D5141" s="12"/>
      <c r="E5141" s="66"/>
    </row>
    <row r="5142" spans="1:5" ht="14.4" x14ac:dyDescent="0.3">
      <c r="A5142" s="13"/>
      <c r="B5142" s="13"/>
      <c r="C5142" s="13"/>
      <c r="D5142" s="12"/>
      <c r="E5142" s="66"/>
    </row>
    <row r="5143" spans="1:5" ht="14.4" x14ac:dyDescent="0.3">
      <c r="A5143" s="13"/>
      <c r="B5143" s="13"/>
      <c r="C5143" s="13"/>
      <c r="D5143" s="12"/>
      <c r="E5143" s="66"/>
    </row>
    <row r="5144" spans="1:5" ht="14.4" x14ac:dyDescent="0.3">
      <c r="A5144" s="13"/>
      <c r="B5144" s="13"/>
      <c r="C5144" s="13"/>
      <c r="D5144" s="12"/>
      <c r="E5144" s="66"/>
    </row>
    <row r="5145" spans="1:5" ht="14.4" x14ac:dyDescent="0.3">
      <c r="A5145" s="13"/>
      <c r="B5145" s="13"/>
      <c r="C5145" s="13"/>
      <c r="D5145" s="12"/>
      <c r="E5145" s="66"/>
    </row>
    <row r="5146" spans="1:5" ht="14.4" x14ac:dyDescent="0.3">
      <c r="A5146" s="13"/>
      <c r="B5146" s="13"/>
      <c r="C5146" s="13"/>
      <c r="D5146" s="12"/>
      <c r="E5146" s="66"/>
    </row>
    <row r="5147" spans="1:5" ht="14.4" x14ac:dyDescent="0.3">
      <c r="A5147" s="13"/>
      <c r="B5147" s="13"/>
      <c r="C5147" s="13"/>
      <c r="D5147" s="12"/>
      <c r="E5147" s="66"/>
    </row>
    <row r="5148" spans="1:5" ht="14.4" x14ac:dyDescent="0.3">
      <c r="A5148" s="13"/>
      <c r="B5148" s="13"/>
      <c r="C5148" s="13"/>
      <c r="D5148" s="12"/>
      <c r="E5148" s="66"/>
    </row>
    <row r="5149" spans="1:5" ht="14.4" x14ac:dyDescent="0.3">
      <c r="A5149" s="13"/>
      <c r="B5149" s="13"/>
      <c r="C5149" s="13"/>
      <c r="D5149" s="12"/>
      <c r="E5149" s="66"/>
    </row>
    <row r="5150" spans="1:5" ht="14.4" x14ac:dyDescent="0.3">
      <c r="A5150" s="13"/>
      <c r="B5150" s="13"/>
      <c r="C5150" s="13"/>
      <c r="D5150" s="12"/>
      <c r="E5150" s="66"/>
    </row>
    <row r="5151" spans="1:5" ht="14.4" x14ac:dyDescent="0.3">
      <c r="A5151" s="13"/>
      <c r="B5151" s="13"/>
      <c r="C5151" s="13"/>
      <c r="D5151" s="12"/>
      <c r="E5151" s="66"/>
    </row>
    <row r="5152" spans="1:5" ht="14.4" x14ac:dyDescent="0.3">
      <c r="A5152" s="13"/>
      <c r="B5152" s="13"/>
      <c r="C5152" s="13"/>
      <c r="D5152" s="12"/>
      <c r="E5152" s="66"/>
    </row>
    <row r="5153" spans="1:5" ht="14.4" x14ac:dyDescent="0.3">
      <c r="A5153" s="13"/>
      <c r="B5153" s="13"/>
      <c r="C5153" s="13"/>
      <c r="D5153" s="12"/>
      <c r="E5153" s="66"/>
    </row>
    <row r="5154" spans="1:5" ht="14.4" x14ac:dyDescent="0.3">
      <c r="A5154" s="13"/>
      <c r="B5154" s="13"/>
      <c r="C5154" s="13"/>
      <c r="D5154" s="12"/>
      <c r="E5154" s="66"/>
    </row>
    <row r="5155" spans="1:5" ht="14.4" x14ac:dyDescent="0.3">
      <c r="A5155" s="13"/>
      <c r="B5155" s="13"/>
      <c r="C5155" s="13"/>
      <c r="D5155" s="12"/>
      <c r="E5155" s="66"/>
    </row>
    <row r="5156" spans="1:5" ht="14.4" x14ac:dyDescent="0.3">
      <c r="A5156" s="13"/>
      <c r="B5156" s="13"/>
      <c r="C5156" s="13"/>
      <c r="D5156" s="12"/>
      <c r="E5156" s="66"/>
    </row>
    <row r="5157" spans="1:5" ht="14.4" x14ac:dyDescent="0.3">
      <c r="A5157" s="13"/>
      <c r="B5157" s="13"/>
      <c r="C5157" s="13"/>
      <c r="D5157" s="12"/>
      <c r="E5157" s="66"/>
    </row>
    <row r="5158" spans="1:5" ht="14.4" x14ac:dyDescent="0.3">
      <c r="A5158" s="13"/>
      <c r="B5158" s="13"/>
      <c r="C5158" s="13"/>
      <c r="D5158" s="12"/>
      <c r="E5158" s="66"/>
    </row>
    <row r="5159" spans="1:5" ht="14.4" x14ac:dyDescent="0.3">
      <c r="A5159" s="13"/>
      <c r="B5159" s="13"/>
      <c r="C5159" s="13"/>
      <c r="D5159" s="12"/>
      <c r="E5159" s="66"/>
    </row>
    <row r="5160" spans="1:5" ht="14.4" x14ac:dyDescent="0.3">
      <c r="A5160" s="13"/>
      <c r="B5160" s="13"/>
      <c r="C5160" s="13"/>
      <c r="D5160" s="12"/>
      <c r="E5160" s="66"/>
    </row>
    <row r="5161" spans="1:5" ht="14.4" x14ac:dyDescent="0.3">
      <c r="A5161" s="13"/>
      <c r="B5161" s="13"/>
      <c r="C5161" s="13"/>
      <c r="D5161" s="12"/>
      <c r="E5161" s="66"/>
    </row>
    <row r="5162" spans="1:5" ht="14.4" x14ac:dyDescent="0.3">
      <c r="A5162" s="13"/>
      <c r="B5162" s="13"/>
      <c r="C5162" s="13"/>
      <c r="D5162" s="12"/>
      <c r="E5162" s="66"/>
    </row>
    <row r="5163" spans="1:5" ht="14.4" x14ac:dyDescent="0.3">
      <c r="A5163" s="13"/>
      <c r="B5163" s="13"/>
      <c r="C5163" s="13"/>
      <c r="D5163" s="12"/>
      <c r="E5163" s="66"/>
    </row>
    <row r="5164" spans="1:5" ht="14.4" x14ac:dyDescent="0.3">
      <c r="A5164" s="13"/>
      <c r="B5164" s="13"/>
      <c r="C5164" s="13"/>
      <c r="D5164" s="12"/>
      <c r="E5164" s="66"/>
    </row>
    <row r="5165" spans="1:5" ht="14.4" x14ac:dyDescent="0.3">
      <c r="A5165" s="13"/>
      <c r="B5165" s="13"/>
      <c r="C5165" s="13"/>
      <c r="D5165" s="12"/>
      <c r="E5165" s="66"/>
    </row>
    <row r="5166" spans="1:5" ht="14.4" x14ac:dyDescent="0.3">
      <c r="A5166" s="13"/>
      <c r="B5166" s="13"/>
      <c r="C5166" s="13"/>
      <c r="D5166" s="12"/>
      <c r="E5166" s="66"/>
    </row>
    <row r="5167" spans="1:5" ht="14.4" x14ac:dyDescent="0.3">
      <c r="A5167" s="13"/>
      <c r="B5167" s="13"/>
      <c r="C5167" s="13"/>
      <c r="D5167" s="12"/>
      <c r="E5167" s="66"/>
    </row>
    <row r="5168" spans="1:5" ht="14.4" x14ac:dyDescent="0.3">
      <c r="A5168" s="13"/>
      <c r="B5168" s="13"/>
      <c r="C5168" s="13"/>
      <c r="D5168" s="12"/>
      <c r="E5168" s="66"/>
    </row>
    <row r="5169" spans="1:5" ht="14.4" x14ac:dyDescent="0.3">
      <c r="A5169" s="13"/>
      <c r="B5169" s="13"/>
      <c r="C5169" s="13"/>
      <c r="D5169" s="12"/>
      <c r="E5169" s="66"/>
    </row>
    <row r="5170" spans="1:5" ht="14.4" x14ac:dyDescent="0.3">
      <c r="A5170" s="13"/>
      <c r="B5170" s="13"/>
      <c r="C5170" s="13"/>
      <c r="D5170" s="12"/>
      <c r="E5170" s="66"/>
    </row>
    <row r="5171" spans="1:5" ht="14.4" x14ac:dyDescent="0.3">
      <c r="A5171" s="13"/>
      <c r="B5171" s="13"/>
      <c r="C5171" s="13"/>
      <c r="D5171" s="12"/>
      <c r="E5171" s="66"/>
    </row>
    <row r="5172" spans="1:5" ht="14.4" x14ac:dyDescent="0.3">
      <c r="A5172" s="13"/>
      <c r="B5172" s="13"/>
      <c r="C5172" s="13"/>
      <c r="D5172" s="12"/>
      <c r="E5172" s="66"/>
    </row>
    <row r="5173" spans="1:5" ht="14.4" x14ac:dyDescent="0.3">
      <c r="A5173" s="13"/>
      <c r="B5173" s="13"/>
      <c r="C5173" s="13"/>
      <c r="D5173" s="12"/>
      <c r="E5173" s="66"/>
    </row>
    <row r="5174" spans="1:5" ht="14.4" x14ac:dyDescent="0.3">
      <c r="A5174" s="13"/>
      <c r="B5174" s="13"/>
      <c r="C5174" s="13"/>
      <c r="D5174" s="12"/>
      <c r="E5174" s="66"/>
    </row>
    <row r="5175" spans="1:5" ht="14.4" x14ac:dyDescent="0.3">
      <c r="A5175" s="13"/>
      <c r="B5175" s="13"/>
      <c r="C5175" s="13"/>
      <c r="D5175" s="12"/>
      <c r="E5175" s="66"/>
    </row>
    <row r="5176" spans="1:5" ht="14.4" x14ac:dyDescent="0.3">
      <c r="A5176" s="13"/>
      <c r="B5176" s="13"/>
      <c r="C5176" s="13"/>
      <c r="D5176" s="12"/>
      <c r="E5176" s="66"/>
    </row>
    <row r="5177" spans="1:5" ht="14.4" x14ac:dyDescent="0.3">
      <c r="A5177" s="13"/>
      <c r="B5177" s="13"/>
      <c r="C5177" s="13"/>
      <c r="D5177" s="12"/>
      <c r="E5177" s="66"/>
    </row>
    <row r="5178" spans="1:5" ht="14.4" x14ac:dyDescent="0.3">
      <c r="A5178" s="13"/>
      <c r="B5178" s="13"/>
      <c r="C5178" s="13"/>
      <c r="D5178" s="12"/>
      <c r="E5178" s="66"/>
    </row>
    <row r="5179" spans="1:5" ht="14.4" x14ac:dyDescent="0.3">
      <c r="A5179" s="13"/>
      <c r="B5179" s="13"/>
      <c r="C5179" s="13"/>
      <c r="D5179" s="12"/>
      <c r="E5179" s="66"/>
    </row>
    <row r="5180" spans="1:5" ht="14.4" x14ac:dyDescent="0.3">
      <c r="A5180" s="13"/>
      <c r="B5180" s="13"/>
      <c r="C5180" s="13"/>
      <c r="D5180" s="12"/>
      <c r="E5180" s="66"/>
    </row>
    <row r="5181" spans="1:5" ht="14.4" x14ac:dyDescent="0.3">
      <c r="A5181" s="13"/>
      <c r="B5181" s="13"/>
      <c r="C5181" s="13"/>
      <c r="D5181" s="12"/>
      <c r="E5181" s="66"/>
    </row>
    <row r="5182" spans="1:5" ht="14.4" x14ac:dyDescent="0.3">
      <c r="A5182" s="13"/>
      <c r="B5182" s="13"/>
      <c r="C5182" s="13"/>
      <c r="D5182" s="12"/>
      <c r="E5182" s="66"/>
    </row>
    <row r="5183" spans="1:5" ht="14.4" x14ac:dyDescent="0.3">
      <c r="A5183" s="13"/>
      <c r="B5183" s="13"/>
      <c r="C5183" s="13"/>
      <c r="D5183" s="12"/>
      <c r="E5183" s="66"/>
    </row>
    <row r="5184" spans="1:5" ht="14.4" x14ac:dyDescent="0.3">
      <c r="A5184" s="13"/>
      <c r="B5184" s="13"/>
      <c r="C5184" s="13"/>
      <c r="D5184" s="12"/>
      <c r="E5184" s="66"/>
    </row>
    <row r="5185" spans="1:5" ht="14.4" x14ac:dyDescent="0.3">
      <c r="A5185" s="13"/>
      <c r="B5185" s="13"/>
      <c r="C5185" s="13"/>
      <c r="D5185" s="12"/>
      <c r="E5185" s="66"/>
    </row>
    <row r="5186" spans="1:5" ht="14.4" x14ac:dyDescent="0.3">
      <c r="A5186" s="13"/>
      <c r="B5186" s="13"/>
      <c r="C5186" s="13"/>
      <c r="D5186" s="12"/>
      <c r="E5186" s="66"/>
    </row>
    <row r="5187" spans="1:5" ht="14.4" x14ac:dyDescent="0.3">
      <c r="A5187" s="13"/>
      <c r="B5187" s="13"/>
      <c r="C5187" s="13"/>
      <c r="D5187" s="12"/>
      <c r="E5187" s="66"/>
    </row>
    <row r="5188" spans="1:5" ht="14.4" x14ac:dyDescent="0.3">
      <c r="A5188" s="13"/>
      <c r="B5188" s="13"/>
      <c r="C5188" s="13"/>
      <c r="D5188" s="12"/>
      <c r="E5188" s="66"/>
    </row>
    <row r="5189" spans="1:5" ht="14.4" x14ac:dyDescent="0.3">
      <c r="A5189" s="13"/>
      <c r="B5189" s="13"/>
      <c r="C5189" s="13"/>
      <c r="D5189" s="12"/>
      <c r="E5189" s="66"/>
    </row>
    <row r="5190" spans="1:5" ht="14.4" x14ac:dyDescent="0.3">
      <c r="A5190" s="13"/>
      <c r="B5190" s="13"/>
      <c r="C5190" s="13"/>
      <c r="D5190" s="12"/>
      <c r="E5190" s="66"/>
    </row>
    <row r="5191" spans="1:5" ht="14.4" x14ac:dyDescent="0.3">
      <c r="A5191" s="13"/>
      <c r="B5191" s="13"/>
      <c r="C5191" s="13"/>
      <c r="D5191" s="12"/>
      <c r="E5191" s="66"/>
    </row>
    <row r="5192" spans="1:5" ht="14.4" x14ac:dyDescent="0.3">
      <c r="A5192" s="13"/>
      <c r="B5192" s="13"/>
      <c r="C5192" s="13"/>
      <c r="D5192" s="12"/>
      <c r="E5192" s="66"/>
    </row>
    <row r="5193" spans="1:5" ht="14.4" x14ac:dyDescent="0.3">
      <c r="A5193" s="13"/>
      <c r="B5193" s="13"/>
      <c r="C5193" s="13"/>
      <c r="D5193" s="12"/>
      <c r="E5193" s="66"/>
    </row>
    <row r="5194" spans="1:5" ht="14.4" x14ac:dyDescent="0.3">
      <c r="A5194" s="13"/>
      <c r="B5194" s="13"/>
      <c r="C5194" s="13"/>
      <c r="D5194" s="12"/>
      <c r="E5194" s="66"/>
    </row>
    <row r="5195" spans="1:5" ht="14.4" x14ac:dyDescent="0.3">
      <c r="A5195" s="13"/>
      <c r="B5195" s="13"/>
      <c r="C5195" s="13"/>
      <c r="D5195" s="12"/>
      <c r="E5195" s="66"/>
    </row>
    <row r="5196" spans="1:5" ht="14.4" x14ac:dyDescent="0.3">
      <c r="A5196" s="13"/>
      <c r="B5196" s="13"/>
      <c r="C5196" s="13"/>
      <c r="D5196" s="12"/>
      <c r="E5196" s="66"/>
    </row>
    <row r="5197" spans="1:5" ht="14.4" x14ac:dyDescent="0.3">
      <c r="A5197" s="13"/>
      <c r="B5197" s="13"/>
      <c r="C5197" s="13"/>
      <c r="D5197" s="12"/>
      <c r="E5197" s="66"/>
    </row>
    <row r="5198" spans="1:5" ht="14.4" x14ac:dyDescent="0.3">
      <c r="A5198" s="13"/>
      <c r="B5198" s="13"/>
      <c r="C5198" s="13"/>
      <c r="D5198" s="12"/>
      <c r="E5198" s="66"/>
    </row>
    <row r="5199" spans="1:5" ht="14.4" x14ac:dyDescent="0.3">
      <c r="A5199" s="13"/>
      <c r="B5199" s="13"/>
      <c r="C5199" s="13"/>
      <c r="D5199" s="12"/>
      <c r="E5199" s="66"/>
    </row>
    <row r="5200" spans="1:5" ht="14.4" x14ac:dyDescent="0.3">
      <c r="A5200" s="13"/>
      <c r="B5200" s="13"/>
      <c r="C5200" s="13"/>
      <c r="D5200" s="12"/>
      <c r="E5200" s="66"/>
    </row>
    <row r="5201" spans="1:5" ht="14.4" x14ac:dyDescent="0.3">
      <c r="A5201" s="13"/>
      <c r="B5201" s="13"/>
      <c r="C5201" s="13"/>
      <c r="D5201" s="12"/>
      <c r="E5201" s="66"/>
    </row>
    <row r="5202" spans="1:5" ht="14.4" x14ac:dyDescent="0.3">
      <c r="A5202" s="13"/>
      <c r="B5202" s="13"/>
      <c r="C5202" s="13"/>
      <c r="D5202" s="12"/>
      <c r="E5202" s="66"/>
    </row>
    <row r="5203" spans="1:5" ht="14.4" x14ac:dyDescent="0.3">
      <c r="A5203" s="13"/>
      <c r="B5203" s="13"/>
      <c r="C5203" s="13"/>
      <c r="D5203" s="12"/>
      <c r="E5203" s="66"/>
    </row>
    <row r="5204" spans="1:5" ht="14.4" x14ac:dyDescent="0.3">
      <c r="A5204" s="13"/>
      <c r="B5204" s="13"/>
      <c r="C5204" s="13"/>
      <c r="D5204" s="12"/>
      <c r="E5204" s="66"/>
    </row>
    <row r="5205" spans="1:5" ht="14.4" x14ac:dyDescent="0.3">
      <c r="A5205" s="13"/>
      <c r="B5205" s="13"/>
      <c r="C5205" s="13"/>
      <c r="D5205" s="12"/>
      <c r="E5205" s="66"/>
    </row>
    <row r="5206" spans="1:5" ht="14.4" x14ac:dyDescent="0.3">
      <c r="A5206" s="13"/>
      <c r="B5206" s="13"/>
      <c r="C5206" s="13"/>
      <c r="D5206" s="12"/>
      <c r="E5206" s="66"/>
    </row>
    <row r="5207" spans="1:5" ht="14.4" x14ac:dyDescent="0.3">
      <c r="A5207" s="13"/>
      <c r="B5207" s="13"/>
      <c r="C5207" s="13"/>
      <c r="D5207" s="12"/>
      <c r="E5207" s="66"/>
    </row>
    <row r="5208" spans="1:5" ht="14.4" x14ac:dyDescent="0.3">
      <c r="A5208" s="13"/>
      <c r="B5208" s="13"/>
      <c r="C5208" s="13"/>
      <c r="D5208" s="12"/>
      <c r="E5208" s="66"/>
    </row>
    <row r="5209" spans="1:5" ht="14.4" x14ac:dyDescent="0.3">
      <c r="A5209" s="13"/>
      <c r="B5209" s="13"/>
      <c r="C5209" s="13"/>
      <c r="D5209" s="12"/>
      <c r="E5209" s="66"/>
    </row>
    <row r="5210" spans="1:5" ht="14.4" x14ac:dyDescent="0.3">
      <c r="A5210" s="13"/>
      <c r="B5210" s="13"/>
      <c r="C5210" s="13"/>
      <c r="D5210" s="12"/>
      <c r="E5210" s="66"/>
    </row>
    <row r="5211" spans="1:5" ht="14.4" x14ac:dyDescent="0.3">
      <c r="A5211" s="13"/>
      <c r="B5211" s="13"/>
      <c r="C5211" s="13"/>
      <c r="D5211" s="12"/>
      <c r="E5211" s="66"/>
    </row>
    <row r="5212" spans="1:5" ht="14.4" x14ac:dyDescent="0.3">
      <c r="A5212" s="13"/>
      <c r="B5212" s="13"/>
      <c r="C5212" s="13"/>
      <c r="D5212" s="12"/>
      <c r="E5212" s="66"/>
    </row>
    <row r="5213" spans="1:5" ht="14.4" x14ac:dyDescent="0.3">
      <c r="A5213" s="13"/>
      <c r="B5213" s="13"/>
      <c r="C5213" s="13"/>
      <c r="D5213" s="12"/>
      <c r="E5213" s="66"/>
    </row>
    <row r="5214" spans="1:5" ht="14.4" x14ac:dyDescent="0.3">
      <c r="A5214" s="13"/>
      <c r="B5214" s="13"/>
      <c r="C5214" s="13"/>
      <c r="D5214" s="12"/>
      <c r="E5214" s="66"/>
    </row>
    <row r="5215" spans="1:5" ht="14.4" x14ac:dyDescent="0.3">
      <c r="A5215" s="13"/>
      <c r="B5215" s="13"/>
      <c r="C5215" s="13"/>
      <c r="D5215" s="12"/>
      <c r="E5215" s="66"/>
    </row>
    <row r="5216" spans="1:5" ht="14.4" x14ac:dyDescent="0.3">
      <c r="A5216" s="13"/>
      <c r="B5216" s="13"/>
      <c r="C5216" s="13"/>
      <c r="D5216" s="12"/>
      <c r="E5216" s="66"/>
    </row>
    <row r="5217" spans="1:5" ht="14.4" x14ac:dyDescent="0.3">
      <c r="A5217" s="13"/>
      <c r="B5217" s="13"/>
      <c r="C5217" s="13"/>
      <c r="D5217" s="12"/>
      <c r="E5217" s="66"/>
    </row>
    <row r="5218" spans="1:5" ht="14.4" x14ac:dyDescent="0.3">
      <c r="A5218" s="13"/>
      <c r="B5218" s="13"/>
      <c r="C5218" s="13"/>
      <c r="D5218" s="12"/>
      <c r="E5218" s="66"/>
    </row>
    <row r="5219" spans="1:5" ht="14.4" x14ac:dyDescent="0.3">
      <c r="A5219" s="13"/>
      <c r="B5219" s="13"/>
      <c r="C5219" s="13"/>
      <c r="D5219" s="12"/>
      <c r="E5219" s="66"/>
    </row>
    <row r="5220" spans="1:5" ht="14.4" x14ac:dyDescent="0.3">
      <c r="A5220" s="13"/>
      <c r="B5220" s="13"/>
      <c r="C5220" s="13"/>
      <c r="D5220" s="12"/>
      <c r="E5220" s="66"/>
    </row>
    <row r="5221" spans="1:5" ht="14.4" x14ac:dyDescent="0.3">
      <c r="A5221" s="13"/>
      <c r="B5221" s="13"/>
      <c r="C5221" s="13"/>
      <c r="D5221" s="12"/>
      <c r="E5221" s="66"/>
    </row>
    <row r="5222" spans="1:5" ht="14.4" x14ac:dyDescent="0.3">
      <c r="A5222" s="13"/>
      <c r="B5222" s="13"/>
      <c r="C5222" s="13"/>
      <c r="D5222" s="12"/>
      <c r="E5222" s="66"/>
    </row>
    <row r="5223" spans="1:5" ht="14.4" x14ac:dyDescent="0.3">
      <c r="A5223" s="13"/>
      <c r="B5223" s="13"/>
      <c r="C5223" s="13"/>
      <c r="D5223" s="12"/>
      <c r="E5223" s="66"/>
    </row>
    <row r="5224" spans="1:5" ht="14.4" x14ac:dyDescent="0.3">
      <c r="A5224" s="13"/>
      <c r="B5224" s="13"/>
      <c r="C5224" s="13"/>
      <c r="D5224" s="12"/>
      <c r="E5224" s="66"/>
    </row>
    <row r="5225" spans="1:5" ht="14.4" x14ac:dyDescent="0.3">
      <c r="A5225" s="13"/>
      <c r="B5225" s="13"/>
      <c r="C5225" s="13"/>
      <c r="D5225" s="12"/>
      <c r="E5225" s="66"/>
    </row>
    <row r="5226" spans="1:5" ht="14.4" x14ac:dyDescent="0.3">
      <c r="A5226" s="13"/>
      <c r="B5226" s="13"/>
      <c r="C5226" s="13"/>
      <c r="D5226" s="12"/>
      <c r="E5226" s="66"/>
    </row>
    <row r="5227" spans="1:5" ht="14.4" x14ac:dyDescent="0.3">
      <c r="A5227" s="13"/>
      <c r="B5227" s="13"/>
      <c r="C5227" s="13"/>
      <c r="D5227" s="12"/>
      <c r="E5227" s="66"/>
    </row>
    <row r="5228" spans="1:5" ht="14.4" x14ac:dyDescent="0.3">
      <c r="A5228" s="13"/>
      <c r="B5228" s="13"/>
      <c r="C5228" s="13"/>
      <c r="D5228" s="12"/>
      <c r="E5228" s="66"/>
    </row>
    <row r="5229" spans="1:5" ht="14.4" x14ac:dyDescent="0.3">
      <c r="A5229" s="13"/>
      <c r="B5229" s="13"/>
      <c r="C5229" s="13"/>
      <c r="D5229" s="12"/>
      <c r="E5229" s="66"/>
    </row>
    <row r="5230" spans="1:5" ht="14.4" x14ac:dyDescent="0.3">
      <c r="A5230" s="13"/>
      <c r="B5230" s="13"/>
      <c r="C5230" s="13"/>
      <c r="D5230" s="12"/>
      <c r="E5230" s="66"/>
    </row>
    <row r="5231" spans="1:5" ht="14.4" x14ac:dyDescent="0.3">
      <c r="A5231" s="13"/>
      <c r="B5231" s="13"/>
      <c r="C5231" s="13"/>
      <c r="D5231" s="12"/>
      <c r="E5231" s="66"/>
    </row>
    <row r="5232" spans="1:5" ht="14.4" x14ac:dyDescent="0.3">
      <c r="A5232" s="13"/>
      <c r="B5232" s="13"/>
      <c r="C5232" s="13"/>
      <c r="D5232" s="12"/>
      <c r="E5232" s="66"/>
    </row>
    <row r="5233" spans="1:5" ht="14.4" x14ac:dyDescent="0.3">
      <c r="A5233" s="13"/>
      <c r="B5233" s="13"/>
      <c r="C5233" s="13"/>
      <c r="D5233" s="12"/>
      <c r="E5233" s="66"/>
    </row>
    <row r="5234" spans="1:5" ht="14.4" x14ac:dyDescent="0.3">
      <c r="A5234" s="13"/>
      <c r="B5234" s="13"/>
      <c r="C5234" s="13"/>
      <c r="D5234" s="12"/>
      <c r="E5234" s="66"/>
    </row>
    <row r="5235" spans="1:5" ht="14.4" x14ac:dyDescent="0.3">
      <c r="A5235" s="13"/>
      <c r="B5235" s="13"/>
      <c r="C5235" s="13"/>
      <c r="D5235" s="12"/>
      <c r="E5235" s="66"/>
    </row>
    <row r="5236" spans="1:5" ht="14.4" x14ac:dyDescent="0.3">
      <c r="A5236" s="13"/>
      <c r="B5236" s="13"/>
      <c r="C5236" s="13"/>
      <c r="D5236" s="12"/>
      <c r="E5236" s="66"/>
    </row>
    <row r="5237" spans="1:5" ht="14.4" x14ac:dyDescent="0.3">
      <c r="A5237" s="13"/>
      <c r="B5237" s="13"/>
      <c r="C5237" s="13"/>
      <c r="D5237" s="12"/>
      <c r="E5237" s="66"/>
    </row>
    <row r="5238" spans="1:5" ht="14.4" x14ac:dyDescent="0.3">
      <c r="A5238" s="13"/>
      <c r="B5238" s="13"/>
      <c r="C5238" s="13"/>
      <c r="D5238" s="12"/>
      <c r="E5238" s="66"/>
    </row>
    <row r="5239" spans="1:5" ht="14.4" x14ac:dyDescent="0.3">
      <c r="A5239" s="13"/>
      <c r="B5239" s="13"/>
      <c r="C5239" s="13"/>
      <c r="D5239" s="12"/>
      <c r="E5239" s="66"/>
    </row>
    <row r="5240" spans="1:5" ht="14.4" x14ac:dyDescent="0.3">
      <c r="A5240" s="13"/>
      <c r="B5240" s="13"/>
      <c r="C5240" s="13"/>
      <c r="D5240" s="12"/>
      <c r="E5240" s="66"/>
    </row>
    <row r="5241" spans="1:5" ht="14.4" x14ac:dyDescent="0.3">
      <c r="A5241" s="13"/>
      <c r="B5241" s="13"/>
      <c r="C5241" s="13"/>
      <c r="D5241" s="12"/>
      <c r="E5241" s="66"/>
    </row>
    <row r="5242" spans="1:5" ht="14.4" x14ac:dyDescent="0.3">
      <c r="A5242" s="13"/>
      <c r="B5242" s="13"/>
      <c r="C5242" s="13"/>
      <c r="D5242" s="12"/>
      <c r="E5242" s="66"/>
    </row>
    <row r="5243" spans="1:5" ht="14.4" x14ac:dyDescent="0.3">
      <c r="A5243" s="13"/>
      <c r="B5243" s="13"/>
      <c r="C5243" s="13"/>
      <c r="D5243" s="12"/>
      <c r="E5243" s="66"/>
    </row>
    <row r="5244" spans="1:5" ht="14.4" x14ac:dyDescent="0.3">
      <c r="A5244" s="13"/>
      <c r="B5244" s="13"/>
      <c r="C5244" s="13"/>
      <c r="D5244" s="12"/>
      <c r="E5244" s="66"/>
    </row>
    <row r="5245" spans="1:5" ht="14.4" x14ac:dyDescent="0.3">
      <c r="A5245" s="13"/>
      <c r="B5245" s="13"/>
      <c r="C5245" s="13"/>
      <c r="D5245" s="12"/>
      <c r="E5245" s="66"/>
    </row>
    <row r="5246" spans="1:5" ht="14.4" x14ac:dyDescent="0.3">
      <c r="A5246" s="13"/>
      <c r="B5246" s="13"/>
      <c r="C5246" s="13"/>
      <c r="D5246" s="12"/>
      <c r="E5246" s="66"/>
    </row>
    <row r="5247" spans="1:5" ht="14.4" x14ac:dyDescent="0.3">
      <c r="A5247" s="13"/>
      <c r="B5247" s="13"/>
      <c r="C5247" s="13"/>
      <c r="D5247" s="12"/>
      <c r="E5247" s="66"/>
    </row>
    <row r="5248" spans="1:5" ht="14.4" x14ac:dyDescent="0.3">
      <c r="A5248" s="13"/>
      <c r="B5248" s="13"/>
      <c r="C5248" s="13"/>
      <c r="D5248" s="12"/>
      <c r="E5248" s="66"/>
    </row>
    <row r="5249" spans="1:5" ht="14.4" x14ac:dyDescent="0.3">
      <c r="A5249" s="13"/>
      <c r="B5249" s="13"/>
      <c r="C5249" s="13"/>
      <c r="D5249" s="12"/>
      <c r="E5249" s="66"/>
    </row>
    <row r="5250" spans="1:5" ht="14.4" x14ac:dyDescent="0.3">
      <c r="A5250" s="13"/>
      <c r="B5250" s="13"/>
      <c r="C5250" s="13"/>
      <c r="D5250" s="12"/>
      <c r="E5250" s="66"/>
    </row>
    <row r="5251" spans="1:5" ht="14.4" x14ac:dyDescent="0.3">
      <c r="A5251" s="13"/>
      <c r="B5251" s="13"/>
      <c r="C5251" s="13"/>
      <c r="D5251" s="12"/>
      <c r="E5251" s="66"/>
    </row>
    <row r="5252" spans="1:5" ht="14.4" x14ac:dyDescent="0.3">
      <c r="A5252" s="13"/>
      <c r="B5252" s="13"/>
      <c r="C5252" s="13"/>
      <c r="D5252" s="12"/>
      <c r="E5252" s="66"/>
    </row>
    <row r="5253" spans="1:5" ht="14.4" x14ac:dyDescent="0.3">
      <c r="A5253" s="13"/>
      <c r="B5253" s="13"/>
      <c r="C5253" s="13"/>
      <c r="D5253" s="12"/>
      <c r="E5253" s="66"/>
    </row>
    <row r="5254" spans="1:5" ht="14.4" x14ac:dyDescent="0.3">
      <c r="A5254" s="13"/>
      <c r="B5254" s="13"/>
      <c r="C5254" s="13"/>
      <c r="D5254" s="12"/>
      <c r="E5254" s="66"/>
    </row>
    <row r="5255" spans="1:5" ht="14.4" x14ac:dyDescent="0.3">
      <c r="A5255" s="13"/>
      <c r="B5255" s="13"/>
      <c r="C5255" s="13"/>
      <c r="D5255" s="12"/>
      <c r="E5255" s="66"/>
    </row>
    <row r="5256" spans="1:5" ht="14.4" x14ac:dyDescent="0.3">
      <c r="A5256" s="13"/>
      <c r="B5256" s="13"/>
      <c r="C5256" s="13"/>
      <c r="D5256" s="12"/>
      <c r="E5256" s="66"/>
    </row>
    <row r="5257" spans="1:5" ht="14.4" x14ac:dyDescent="0.3">
      <c r="A5257" s="13"/>
      <c r="B5257" s="13"/>
      <c r="C5257" s="13"/>
      <c r="D5257" s="12"/>
      <c r="E5257" s="66"/>
    </row>
    <row r="5258" spans="1:5" ht="14.4" x14ac:dyDescent="0.3">
      <c r="A5258" s="13"/>
      <c r="B5258" s="13"/>
      <c r="C5258" s="13"/>
      <c r="D5258" s="12"/>
      <c r="E5258" s="66"/>
    </row>
    <row r="5259" spans="1:5" ht="14.4" x14ac:dyDescent="0.3">
      <c r="A5259" s="13"/>
      <c r="B5259" s="13"/>
      <c r="C5259" s="13"/>
      <c r="D5259" s="12"/>
      <c r="E5259" s="66"/>
    </row>
    <row r="5260" spans="1:5" ht="14.4" x14ac:dyDescent="0.3">
      <c r="A5260" s="13"/>
      <c r="B5260" s="13"/>
      <c r="C5260" s="13"/>
      <c r="D5260" s="12"/>
      <c r="E5260" s="66"/>
    </row>
    <row r="5261" spans="1:5" ht="14.4" x14ac:dyDescent="0.3">
      <c r="A5261" s="13"/>
      <c r="B5261" s="13"/>
      <c r="C5261" s="13"/>
      <c r="D5261" s="12"/>
      <c r="E5261" s="66"/>
    </row>
    <row r="5262" spans="1:5" ht="14.4" x14ac:dyDescent="0.3">
      <c r="A5262" s="13"/>
      <c r="B5262" s="13"/>
      <c r="C5262" s="13"/>
      <c r="D5262" s="12"/>
      <c r="E5262" s="66"/>
    </row>
    <row r="5263" spans="1:5" ht="14.4" x14ac:dyDescent="0.3">
      <c r="A5263" s="13"/>
      <c r="B5263" s="13"/>
      <c r="C5263" s="13"/>
      <c r="D5263" s="12"/>
      <c r="E5263" s="66"/>
    </row>
    <row r="5264" spans="1:5" ht="14.4" x14ac:dyDescent="0.3">
      <c r="A5264" s="13"/>
      <c r="B5264" s="13"/>
      <c r="C5264" s="13"/>
      <c r="D5264" s="12"/>
      <c r="E5264" s="66"/>
    </row>
    <row r="5265" spans="1:5" ht="14.4" x14ac:dyDescent="0.3">
      <c r="A5265" s="13"/>
      <c r="B5265" s="13"/>
      <c r="C5265" s="13"/>
      <c r="D5265" s="12"/>
      <c r="E5265" s="66"/>
    </row>
    <row r="5266" spans="1:5" ht="14.4" x14ac:dyDescent="0.3">
      <c r="A5266" s="13"/>
      <c r="B5266" s="13"/>
      <c r="C5266" s="13"/>
      <c r="D5266" s="12"/>
      <c r="E5266" s="66"/>
    </row>
    <row r="5267" spans="1:5" ht="14.4" x14ac:dyDescent="0.3">
      <c r="A5267" s="13"/>
      <c r="B5267" s="13"/>
      <c r="C5267" s="13"/>
      <c r="D5267" s="12"/>
      <c r="E5267" s="66"/>
    </row>
    <row r="5268" spans="1:5" ht="14.4" x14ac:dyDescent="0.3">
      <c r="A5268" s="13"/>
      <c r="B5268" s="13"/>
      <c r="C5268" s="13"/>
      <c r="D5268" s="12"/>
      <c r="E5268" s="66"/>
    </row>
    <row r="5269" spans="1:5" ht="14.4" x14ac:dyDescent="0.3">
      <c r="A5269" s="13"/>
      <c r="B5269" s="13"/>
      <c r="C5269" s="13"/>
      <c r="D5269" s="12"/>
      <c r="E5269" s="66"/>
    </row>
    <row r="5270" spans="1:5" ht="14.4" x14ac:dyDescent="0.3">
      <c r="A5270" s="13"/>
      <c r="B5270" s="13"/>
      <c r="C5270" s="13"/>
      <c r="D5270" s="12"/>
      <c r="E5270" s="66"/>
    </row>
    <row r="5271" spans="1:5" ht="14.4" x14ac:dyDescent="0.3">
      <c r="A5271" s="13"/>
      <c r="B5271" s="13"/>
      <c r="C5271" s="13"/>
      <c r="D5271" s="12"/>
      <c r="E5271" s="66"/>
    </row>
    <row r="5272" spans="1:5" ht="14.4" x14ac:dyDescent="0.3">
      <c r="A5272" s="13"/>
      <c r="B5272" s="13"/>
      <c r="C5272" s="13"/>
      <c r="D5272" s="12"/>
      <c r="E5272" s="66"/>
    </row>
    <row r="5273" spans="1:5" ht="14.4" x14ac:dyDescent="0.3">
      <c r="A5273" s="13"/>
      <c r="B5273" s="13"/>
      <c r="C5273" s="13"/>
      <c r="D5273" s="12"/>
      <c r="E5273" s="66"/>
    </row>
    <row r="5274" spans="1:5" ht="14.4" x14ac:dyDescent="0.3">
      <c r="A5274" s="13"/>
      <c r="B5274" s="13"/>
      <c r="C5274" s="13"/>
      <c r="D5274" s="12"/>
      <c r="E5274" s="66"/>
    </row>
    <row r="5275" spans="1:5" ht="14.4" x14ac:dyDescent="0.3">
      <c r="A5275" s="13"/>
      <c r="B5275" s="13"/>
      <c r="C5275" s="13"/>
      <c r="D5275" s="12"/>
      <c r="E5275" s="66"/>
    </row>
    <row r="5276" spans="1:5" ht="14.4" x14ac:dyDescent="0.3">
      <c r="A5276" s="13"/>
      <c r="B5276" s="13"/>
      <c r="C5276" s="13"/>
      <c r="D5276" s="12"/>
      <c r="E5276" s="66"/>
    </row>
    <row r="5277" spans="1:5" ht="14.4" x14ac:dyDescent="0.3">
      <c r="A5277" s="13"/>
      <c r="B5277" s="13"/>
      <c r="C5277" s="13"/>
      <c r="D5277" s="12"/>
      <c r="E5277" s="66"/>
    </row>
    <row r="5278" spans="1:5" ht="14.4" x14ac:dyDescent="0.3">
      <c r="A5278" s="13"/>
      <c r="B5278" s="13"/>
      <c r="C5278" s="13"/>
      <c r="D5278" s="12"/>
      <c r="E5278" s="66"/>
    </row>
    <row r="5279" spans="1:5" ht="14.4" x14ac:dyDescent="0.3">
      <c r="A5279" s="13"/>
      <c r="B5279" s="13"/>
      <c r="C5279" s="13"/>
      <c r="D5279" s="12"/>
      <c r="E5279" s="66"/>
    </row>
    <row r="5280" spans="1:5" ht="14.4" x14ac:dyDescent="0.3">
      <c r="A5280" s="13"/>
      <c r="B5280" s="13"/>
      <c r="C5280" s="13"/>
      <c r="D5280" s="12"/>
      <c r="E5280" s="66"/>
    </row>
    <row r="5281" spans="1:5" ht="14.4" x14ac:dyDescent="0.3">
      <c r="A5281" s="13"/>
      <c r="B5281" s="13"/>
      <c r="C5281" s="13"/>
      <c r="D5281" s="12"/>
      <c r="E5281" s="66"/>
    </row>
    <row r="5282" spans="1:5" ht="14.4" x14ac:dyDescent="0.3">
      <c r="A5282" s="13"/>
      <c r="B5282" s="13"/>
      <c r="C5282" s="13"/>
      <c r="D5282" s="12"/>
      <c r="E5282" s="66"/>
    </row>
    <row r="5283" spans="1:5" ht="14.4" x14ac:dyDescent="0.3">
      <c r="A5283" s="13"/>
      <c r="B5283" s="13"/>
      <c r="C5283" s="13"/>
      <c r="D5283" s="12"/>
      <c r="E5283" s="66"/>
    </row>
    <row r="5284" spans="1:5" ht="14.4" x14ac:dyDescent="0.3">
      <c r="A5284" s="13"/>
      <c r="B5284" s="13"/>
      <c r="C5284" s="13"/>
      <c r="D5284" s="12"/>
      <c r="E5284" s="66"/>
    </row>
    <row r="5285" spans="1:5" ht="14.4" x14ac:dyDescent="0.3">
      <c r="A5285" s="13"/>
      <c r="B5285" s="13"/>
      <c r="C5285" s="13"/>
      <c r="D5285" s="12"/>
      <c r="E5285" s="66"/>
    </row>
    <row r="5286" spans="1:5" ht="14.4" x14ac:dyDescent="0.3">
      <c r="A5286" s="13"/>
      <c r="B5286" s="13"/>
      <c r="C5286" s="13"/>
      <c r="D5286" s="12"/>
      <c r="E5286" s="66"/>
    </row>
    <row r="5287" spans="1:5" ht="14.4" x14ac:dyDescent="0.3">
      <c r="A5287" s="13"/>
      <c r="B5287" s="13"/>
      <c r="C5287" s="13"/>
      <c r="D5287" s="12"/>
      <c r="E5287" s="66"/>
    </row>
    <row r="5288" spans="1:5" ht="14.4" x14ac:dyDescent="0.3">
      <c r="A5288" s="13"/>
      <c r="B5288" s="13"/>
      <c r="C5288" s="13"/>
      <c r="D5288" s="12"/>
      <c r="E5288" s="66"/>
    </row>
    <row r="5289" spans="1:5" ht="14.4" x14ac:dyDescent="0.3">
      <c r="A5289" s="13"/>
      <c r="B5289" s="13"/>
      <c r="C5289" s="13"/>
      <c r="D5289" s="12"/>
      <c r="E5289" s="66"/>
    </row>
    <row r="5290" spans="1:5" ht="14.4" x14ac:dyDescent="0.3">
      <c r="A5290" s="13"/>
      <c r="B5290" s="13"/>
      <c r="C5290" s="13"/>
      <c r="D5290" s="12"/>
      <c r="E5290" s="66"/>
    </row>
    <row r="5291" spans="1:5" ht="14.4" x14ac:dyDescent="0.3">
      <c r="A5291" s="13"/>
      <c r="B5291" s="13"/>
      <c r="C5291" s="13"/>
      <c r="D5291" s="12"/>
      <c r="E5291" s="66"/>
    </row>
    <row r="5292" spans="1:5" ht="14.4" x14ac:dyDescent="0.3">
      <c r="A5292" s="13"/>
      <c r="B5292" s="13"/>
      <c r="C5292" s="13"/>
      <c r="D5292" s="12"/>
      <c r="E5292" s="66"/>
    </row>
    <row r="5293" spans="1:5" ht="14.4" x14ac:dyDescent="0.3">
      <c r="A5293" s="13"/>
      <c r="B5293" s="13"/>
      <c r="C5293" s="13"/>
      <c r="D5293" s="12"/>
      <c r="E5293" s="66"/>
    </row>
    <row r="5294" spans="1:5" ht="14.4" x14ac:dyDescent="0.3">
      <c r="A5294" s="13"/>
      <c r="B5294" s="13"/>
      <c r="C5294" s="13"/>
      <c r="D5294" s="12"/>
      <c r="E5294" s="66"/>
    </row>
    <row r="5295" spans="1:5" ht="14.4" x14ac:dyDescent="0.3">
      <c r="A5295" s="13"/>
      <c r="B5295" s="13"/>
      <c r="C5295" s="13"/>
      <c r="D5295" s="12"/>
      <c r="E5295" s="66"/>
    </row>
    <row r="5296" spans="1:5" ht="14.4" x14ac:dyDescent="0.3">
      <c r="A5296" s="13"/>
      <c r="B5296" s="13"/>
      <c r="C5296" s="13"/>
      <c r="D5296" s="12"/>
      <c r="E5296" s="66"/>
    </row>
    <row r="5297" spans="1:5" ht="14.4" x14ac:dyDescent="0.3">
      <c r="A5297" s="13"/>
      <c r="B5297" s="13"/>
      <c r="C5297" s="13"/>
      <c r="D5297" s="12"/>
      <c r="E5297" s="66"/>
    </row>
    <row r="5298" spans="1:5" ht="14.4" x14ac:dyDescent="0.3">
      <c r="A5298" s="13"/>
      <c r="B5298" s="13"/>
      <c r="C5298" s="13"/>
      <c r="D5298" s="12"/>
      <c r="E5298" s="66"/>
    </row>
    <row r="5299" spans="1:5" ht="14.4" x14ac:dyDescent="0.3">
      <c r="A5299" s="13"/>
      <c r="B5299" s="13"/>
      <c r="C5299" s="13"/>
      <c r="D5299" s="12"/>
      <c r="E5299" s="66"/>
    </row>
    <row r="5300" spans="1:5" ht="14.4" x14ac:dyDescent="0.3">
      <c r="A5300" s="13"/>
      <c r="B5300" s="13"/>
      <c r="C5300" s="13"/>
      <c r="D5300" s="12"/>
      <c r="E5300" s="66"/>
    </row>
    <row r="5301" spans="1:5" ht="14.4" x14ac:dyDescent="0.3">
      <c r="A5301" s="13"/>
      <c r="B5301" s="13"/>
      <c r="C5301" s="13"/>
      <c r="D5301" s="12"/>
      <c r="E5301" s="66"/>
    </row>
    <row r="5302" spans="1:5" ht="14.4" x14ac:dyDescent="0.3">
      <c r="A5302" s="13"/>
      <c r="B5302" s="13"/>
      <c r="C5302" s="13"/>
      <c r="D5302" s="12"/>
      <c r="E5302" s="66"/>
    </row>
    <row r="5303" spans="1:5" ht="14.4" x14ac:dyDescent="0.3">
      <c r="A5303" s="13"/>
      <c r="B5303" s="13"/>
      <c r="C5303" s="13"/>
      <c r="D5303" s="12"/>
      <c r="E5303" s="66"/>
    </row>
    <row r="5304" spans="1:5" ht="14.4" x14ac:dyDescent="0.3">
      <c r="A5304" s="13"/>
      <c r="B5304" s="13"/>
      <c r="C5304" s="13"/>
      <c r="D5304" s="12"/>
      <c r="E5304" s="66"/>
    </row>
    <row r="5305" spans="1:5" ht="14.4" x14ac:dyDescent="0.3">
      <c r="A5305" s="13"/>
      <c r="B5305" s="13"/>
      <c r="C5305" s="13"/>
      <c r="D5305" s="12"/>
      <c r="E5305" s="66"/>
    </row>
    <row r="5306" spans="1:5" ht="14.4" x14ac:dyDescent="0.3">
      <c r="A5306" s="13"/>
      <c r="B5306" s="13"/>
      <c r="C5306" s="13"/>
      <c r="D5306" s="12"/>
      <c r="E5306" s="66"/>
    </row>
    <row r="5307" spans="1:5" ht="14.4" x14ac:dyDescent="0.3">
      <c r="A5307" s="13"/>
      <c r="B5307" s="13"/>
      <c r="C5307" s="13"/>
      <c r="D5307" s="12"/>
      <c r="E5307" s="66"/>
    </row>
    <row r="5308" spans="1:5" ht="14.4" x14ac:dyDescent="0.3">
      <c r="A5308" s="13"/>
      <c r="B5308" s="13"/>
      <c r="C5308" s="13"/>
      <c r="D5308" s="12"/>
      <c r="E5308" s="66"/>
    </row>
    <row r="5309" spans="1:5" ht="14.4" x14ac:dyDescent="0.3">
      <c r="A5309" s="13"/>
      <c r="B5309" s="13"/>
      <c r="C5309" s="13"/>
      <c r="D5309" s="12"/>
      <c r="E5309" s="66"/>
    </row>
    <row r="5310" spans="1:5" ht="14.4" x14ac:dyDescent="0.3">
      <c r="A5310" s="13"/>
      <c r="B5310" s="13"/>
      <c r="C5310" s="13"/>
      <c r="D5310" s="12"/>
      <c r="E5310" s="66"/>
    </row>
    <row r="5311" spans="1:5" ht="14.4" x14ac:dyDescent="0.3">
      <c r="A5311" s="13"/>
      <c r="B5311" s="13"/>
      <c r="C5311" s="13"/>
      <c r="D5311" s="12"/>
      <c r="E5311" s="66"/>
    </row>
    <row r="5312" spans="1:5" ht="14.4" x14ac:dyDescent="0.3">
      <c r="A5312" s="13"/>
      <c r="B5312" s="13"/>
      <c r="C5312" s="13"/>
      <c r="D5312" s="12"/>
      <c r="E5312" s="66"/>
    </row>
    <row r="5313" spans="1:5" ht="14.4" x14ac:dyDescent="0.3">
      <c r="A5313" s="13"/>
      <c r="B5313" s="13"/>
      <c r="C5313" s="13"/>
      <c r="D5313" s="12"/>
      <c r="E5313" s="66"/>
    </row>
    <row r="5314" spans="1:5" ht="14.4" x14ac:dyDescent="0.3">
      <c r="A5314" s="13"/>
      <c r="B5314" s="13"/>
      <c r="C5314" s="13"/>
      <c r="D5314" s="12"/>
      <c r="E5314" s="66"/>
    </row>
    <row r="5315" spans="1:5" ht="14.4" x14ac:dyDescent="0.3">
      <c r="A5315" s="13"/>
      <c r="B5315" s="13"/>
      <c r="C5315" s="13"/>
      <c r="D5315" s="12"/>
      <c r="E5315" s="66"/>
    </row>
    <row r="5316" spans="1:5" ht="14.4" x14ac:dyDescent="0.3">
      <c r="A5316" s="13"/>
      <c r="B5316" s="13"/>
      <c r="C5316" s="13"/>
      <c r="D5316" s="12"/>
      <c r="E5316" s="66"/>
    </row>
    <row r="5317" spans="1:5" ht="14.4" x14ac:dyDescent="0.3">
      <c r="A5317" s="13"/>
      <c r="B5317" s="13"/>
      <c r="C5317" s="13"/>
      <c r="D5317" s="12"/>
      <c r="E5317" s="66"/>
    </row>
    <row r="5318" spans="1:5" ht="14.4" x14ac:dyDescent="0.3">
      <c r="A5318" s="13"/>
      <c r="B5318" s="13"/>
      <c r="C5318" s="13"/>
      <c r="D5318" s="12"/>
      <c r="E5318" s="66"/>
    </row>
    <row r="5319" spans="1:5" ht="14.4" x14ac:dyDescent="0.3">
      <c r="A5319" s="13"/>
      <c r="B5319" s="13"/>
      <c r="C5319" s="13"/>
      <c r="D5319" s="12"/>
      <c r="E5319" s="66"/>
    </row>
    <row r="5320" spans="1:5" ht="14.4" x14ac:dyDescent="0.3">
      <c r="A5320" s="13"/>
      <c r="B5320" s="13"/>
      <c r="C5320" s="13"/>
      <c r="D5320" s="12"/>
      <c r="E5320" s="66"/>
    </row>
    <row r="5321" spans="1:5" ht="14.4" x14ac:dyDescent="0.3">
      <c r="A5321" s="13"/>
      <c r="B5321" s="13"/>
      <c r="C5321" s="13"/>
      <c r="D5321" s="12"/>
      <c r="E5321" s="66"/>
    </row>
    <row r="5322" spans="1:5" ht="14.4" x14ac:dyDescent="0.3">
      <c r="A5322" s="13"/>
      <c r="B5322" s="13"/>
      <c r="C5322" s="13"/>
      <c r="D5322" s="12"/>
      <c r="E5322" s="66"/>
    </row>
    <row r="5323" spans="1:5" ht="14.4" x14ac:dyDescent="0.3">
      <c r="A5323" s="13"/>
      <c r="B5323" s="13"/>
      <c r="C5323" s="13"/>
      <c r="D5323" s="12"/>
      <c r="E5323" s="66"/>
    </row>
    <row r="5324" spans="1:5" ht="14.4" x14ac:dyDescent="0.3">
      <c r="A5324" s="13"/>
      <c r="B5324" s="13"/>
      <c r="C5324" s="13"/>
      <c r="D5324" s="12"/>
      <c r="E5324" s="66"/>
    </row>
    <row r="5325" spans="1:5" ht="14.4" x14ac:dyDescent="0.3">
      <c r="A5325" s="13"/>
      <c r="B5325" s="13"/>
      <c r="C5325" s="13"/>
      <c r="D5325" s="12"/>
      <c r="E5325" s="66"/>
    </row>
    <row r="5326" spans="1:5" ht="14.4" x14ac:dyDescent="0.3">
      <c r="A5326" s="13"/>
      <c r="B5326" s="13"/>
      <c r="C5326" s="13"/>
      <c r="D5326" s="12"/>
      <c r="E5326" s="66"/>
    </row>
    <row r="5327" spans="1:5" ht="14.4" x14ac:dyDescent="0.3">
      <c r="A5327" s="13"/>
      <c r="B5327" s="13"/>
      <c r="C5327" s="13"/>
      <c r="D5327" s="12"/>
      <c r="E5327" s="66"/>
    </row>
    <row r="5328" spans="1:5" ht="14.4" x14ac:dyDescent="0.3">
      <c r="A5328" s="13"/>
      <c r="B5328" s="13"/>
      <c r="C5328" s="13"/>
      <c r="D5328" s="12"/>
      <c r="E5328" s="66"/>
    </row>
    <row r="5329" spans="1:5" ht="14.4" x14ac:dyDescent="0.3">
      <c r="A5329" s="13"/>
      <c r="B5329" s="13"/>
      <c r="C5329" s="13"/>
      <c r="D5329" s="12"/>
      <c r="E5329" s="66"/>
    </row>
    <row r="5330" spans="1:5" ht="14.4" x14ac:dyDescent="0.3">
      <c r="A5330" s="13"/>
      <c r="B5330" s="13"/>
      <c r="C5330" s="13"/>
      <c r="D5330" s="12"/>
      <c r="E5330" s="66"/>
    </row>
    <row r="5331" spans="1:5" ht="14.4" x14ac:dyDescent="0.3">
      <c r="A5331" s="13"/>
      <c r="B5331" s="13"/>
      <c r="C5331" s="13"/>
      <c r="D5331" s="12"/>
      <c r="E5331" s="66"/>
    </row>
    <row r="5332" spans="1:5" ht="14.4" x14ac:dyDescent="0.3">
      <c r="A5332" s="13"/>
      <c r="B5332" s="13"/>
      <c r="C5332" s="13"/>
      <c r="D5332" s="12"/>
      <c r="E5332" s="66"/>
    </row>
    <row r="5333" spans="1:5" ht="14.4" x14ac:dyDescent="0.3">
      <c r="A5333" s="13"/>
      <c r="B5333" s="13"/>
      <c r="C5333" s="13"/>
      <c r="D5333" s="12"/>
      <c r="E5333" s="66"/>
    </row>
    <row r="5334" spans="1:5" ht="14.4" x14ac:dyDescent="0.3">
      <c r="A5334" s="13"/>
      <c r="B5334" s="13"/>
      <c r="C5334" s="13"/>
      <c r="D5334" s="12"/>
      <c r="E5334" s="66"/>
    </row>
    <row r="5335" spans="1:5" ht="14.4" x14ac:dyDescent="0.3">
      <c r="A5335" s="13"/>
      <c r="B5335" s="13"/>
      <c r="C5335" s="13"/>
      <c r="D5335" s="12"/>
      <c r="E5335" s="66"/>
    </row>
    <row r="5336" spans="1:5" ht="14.4" x14ac:dyDescent="0.3">
      <c r="A5336" s="13"/>
      <c r="B5336" s="13"/>
      <c r="C5336" s="13"/>
      <c r="D5336" s="12"/>
      <c r="E5336" s="66"/>
    </row>
    <row r="5337" spans="1:5" ht="14.4" x14ac:dyDescent="0.3">
      <c r="A5337" s="13"/>
      <c r="B5337" s="13"/>
      <c r="C5337" s="13"/>
      <c r="D5337" s="12"/>
      <c r="E5337" s="66"/>
    </row>
    <row r="5338" spans="1:5" ht="14.4" x14ac:dyDescent="0.3">
      <c r="A5338" s="13"/>
      <c r="B5338" s="13"/>
      <c r="C5338" s="13"/>
      <c r="D5338" s="12"/>
      <c r="E5338" s="66"/>
    </row>
    <row r="5339" spans="1:5" ht="14.4" x14ac:dyDescent="0.3">
      <c r="A5339" s="13"/>
      <c r="B5339" s="13"/>
      <c r="C5339" s="13"/>
      <c r="D5339" s="12"/>
      <c r="E5339" s="66"/>
    </row>
    <row r="5340" spans="1:5" ht="14.4" x14ac:dyDescent="0.3">
      <c r="A5340" s="13"/>
      <c r="B5340" s="13"/>
      <c r="C5340" s="13"/>
      <c r="D5340" s="12"/>
      <c r="E5340" s="66"/>
    </row>
    <row r="5341" spans="1:5" ht="14.4" x14ac:dyDescent="0.3">
      <c r="A5341" s="13"/>
      <c r="B5341" s="13"/>
      <c r="C5341" s="13"/>
      <c r="D5341" s="12"/>
      <c r="E5341" s="66"/>
    </row>
    <row r="5342" spans="1:5" ht="14.4" x14ac:dyDescent="0.3">
      <c r="A5342" s="13"/>
      <c r="B5342" s="13"/>
      <c r="C5342" s="13"/>
      <c r="D5342" s="12"/>
      <c r="E5342" s="66"/>
    </row>
    <row r="5343" spans="1:5" ht="14.4" x14ac:dyDescent="0.3">
      <c r="A5343" s="13"/>
      <c r="B5343" s="13"/>
      <c r="C5343" s="13"/>
      <c r="D5343" s="12"/>
      <c r="E5343" s="66"/>
    </row>
    <row r="5344" spans="1:5" ht="14.4" x14ac:dyDescent="0.3">
      <c r="A5344" s="13"/>
      <c r="B5344" s="13"/>
      <c r="C5344" s="13"/>
      <c r="D5344" s="12"/>
      <c r="E5344" s="66"/>
    </row>
    <row r="5345" spans="1:5" ht="14.4" x14ac:dyDescent="0.3">
      <c r="A5345" s="13"/>
      <c r="B5345" s="13"/>
      <c r="C5345" s="13"/>
      <c r="D5345" s="12"/>
      <c r="E5345" s="66"/>
    </row>
    <row r="5346" spans="1:5" ht="14.4" x14ac:dyDescent="0.3">
      <c r="A5346" s="13"/>
      <c r="B5346" s="13"/>
      <c r="C5346" s="13"/>
      <c r="D5346" s="12"/>
      <c r="E5346" s="66"/>
    </row>
    <row r="5347" spans="1:5" ht="14.4" x14ac:dyDescent="0.3">
      <c r="A5347" s="13"/>
      <c r="B5347" s="13"/>
      <c r="C5347" s="13"/>
      <c r="D5347" s="12"/>
      <c r="E5347" s="66"/>
    </row>
    <row r="5348" spans="1:5" ht="14.4" x14ac:dyDescent="0.3">
      <c r="A5348" s="13"/>
      <c r="B5348" s="13"/>
      <c r="C5348" s="13"/>
      <c r="D5348" s="12"/>
      <c r="E5348" s="66"/>
    </row>
    <row r="5349" spans="1:5" ht="14.4" x14ac:dyDescent="0.3">
      <c r="A5349" s="13"/>
      <c r="B5349" s="13"/>
      <c r="C5349" s="13"/>
      <c r="D5349" s="12"/>
      <c r="E5349" s="66"/>
    </row>
    <row r="5350" spans="1:5" ht="14.4" x14ac:dyDescent="0.3">
      <c r="A5350" s="13"/>
      <c r="B5350" s="13"/>
      <c r="C5350" s="13"/>
      <c r="D5350" s="12"/>
      <c r="E5350" s="66"/>
    </row>
    <row r="5351" spans="1:5" ht="14.4" x14ac:dyDescent="0.3">
      <c r="A5351" s="13"/>
      <c r="B5351" s="13"/>
      <c r="C5351" s="13"/>
      <c r="D5351" s="12"/>
      <c r="E5351" s="66"/>
    </row>
    <row r="5352" spans="1:5" ht="14.4" x14ac:dyDescent="0.3">
      <c r="A5352" s="13"/>
      <c r="B5352" s="13"/>
      <c r="C5352" s="13"/>
      <c r="D5352" s="12"/>
      <c r="E5352" s="66"/>
    </row>
    <row r="5353" spans="1:5" ht="14.4" x14ac:dyDescent="0.3">
      <c r="A5353" s="13"/>
      <c r="B5353" s="13"/>
      <c r="C5353" s="13"/>
      <c r="D5353" s="12"/>
      <c r="E5353" s="66"/>
    </row>
    <row r="5354" spans="1:5" ht="14.4" x14ac:dyDescent="0.3">
      <c r="A5354" s="13"/>
      <c r="B5354" s="13"/>
      <c r="C5354" s="13"/>
      <c r="D5354" s="12"/>
      <c r="E5354" s="66"/>
    </row>
    <row r="5355" spans="1:5" ht="14.4" x14ac:dyDescent="0.3">
      <c r="A5355" s="13"/>
      <c r="B5355" s="13"/>
      <c r="C5355" s="13"/>
      <c r="D5355" s="12"/>
      <c r="E5355" s="66"/>
    </row>
    <row r="5356" spans="1:5" ht="14.4" x14ac:dyDescent="0.3">
      <c r="A5356" s="13"/>
      <c r="B5356" s="13"/>
      <c r="C5356" s="13"/>
      <c r="D5356" s="12"/>
      <c r="E5356" s="66"/>
    </row>
    <row r="5357" spans="1:5" ht="14.4" x14ac:dyDescent="0.3">
      <c r="A5357" s="13"/>
      <c r="B5357" s="13"/>
      <c r="C5357" s="13"/>
      <c r="D5357" s="12"/>
      <c r="E5357" s="66"/>
    </row>
    <row r="5358" spans="1:5" ht="14.4" x14ac:dyDescent="0.3">
      <c r="A5358" s="13"/>
      <c r="B5358" s="13"/>
      <c r="C5358" s="13"/>
      <c r="D5358" s="12"/>
      <c r="E5358" s="66"/>
    </row>
    <row r="5359" spans="1:5" ht="14.4" x14ac:dyDescent="0.3">
      <c r="A5359" s="13"/>
      <c r="B5359" s="13"/>
      <c r="C5359" s="13"/>
      <c r="D5359" s="12"/>
      <c r="E5359" s="66"/>
    </row>
    <row r="5360" spans="1:5" ht="14.4" x14ac:dyDescent="0.3">
      <c r="A5360" s="13"/>
      <c r="B5360" s="13"/>
      <c r="C5360" s="13"/>
      <c r="D5360" s="12"/>
      <c r="E5360" s="66"/>
    </row>
    <row r="5361" spans="1:5" ht="14.4" x14ac:dyDescent="0.3">
      <c r="A5361" s="13"/>
      <c r="B5361" s="13"/>
      <c r="C5361" s="13"/>
      <c r="D5361" s="12"/>
      <c r="E5361" s="66"/>
    </row>
    <row r="5362" spans="1:5" ht="14.4" x14ac:dyDescent="0.3">
      <c r="A5362" s="13"/>
      <c r="B5362" s="13"/>
      <c r="C5362" s="13"/>
      <c r="D5362" s="12"/>
      <c r="E5362" s="66"/>
    </row>
    <row r="5363" spans="1:5" ht="14.4" x14ac:dyDescent="0.3">
      <c r="A5363" s="13"/>
      <c r="B5363" s="13"/>
      <c r="C5363" s="13"/>
      <c r="D5363" s="12"/>
      <c r="E5363" s="66"/>
    </row>
    <row r="5364" spans="1:5" ht="14.4" x14ac:dyDescent="0.3">
      <c r="A5364" s="13"/>
      <c r="B5364" s="13"/>
      <c r="C5364" s="13"/>
      <c r="D5364" s="12"/>
      <c r="E5364" s="66"/>
    </row>
    <row r="5365" spans="1:5" ht="14.4" x14ac:dyDescent="0.3">
      <c r="A5365" s="13"/>
      <c r="B5365" s="13"/>
      <c r="C5365" s="13"/>
      <c r="D5365" s="12"/>
      <c r="E5365" s="66"/>
    </row>
    <row r="5366" spans="1:5" ht="14.4" x14ac:dyDescent="0.3">
      <c r="A5366" s="13"/>
      <c r="B5366" s="13"/>
      <c r="C5366" s="13"/>
      <c r="D5366" s="12"/>
      <c r="E5366" s="66"/>
    </row>
    <row r="5367" spans="1:5" ht="14.4" x14ac:dyDescent="0.3">
      <c r="A5367" s="13"/>
      <c r="B5367" s="13"/>
      <c r="C5367" s="13"/>
      <c r="D5367" s="12"/>
      <c r="E5367" s="66"/>
    </row>
    <row r="5368" spans="1:5" ht="14.4" x14ac:dyDescent="0.3">
      <c r="A5368" s="13"/>
      <c r="B5368" s="13"/>
      <c r="C5368" s="13"/>
      <c r="D5368" s="12"/>
      <c r="E5368" s="66"/>
    </row>
    <row r="5369" spans="1:5" ht="14.4" x14ac:dyDescent="0.3">
      <c r="A5369" s="13"/>
      <c r="B5369" s="13"/>
      <c r="C5369" s="13"/>
      <c r="D5369" s="12"/>
      <c r="E5369" s="66"/>
    </row>
    <row r="5370" spans="1:5" ht="14.4" x14ac:dyDescent="0.3">
      <c r="A5370" s="13"/>
      <c r="B5370" s="13"/>
      <c r="C5370" s="13"/>
      <c r="D5370" s="12"/>
      <c r="E5370" s="66"/>
    </row>
    <row r="5371" spans="1:5" ht="14.4" x14ac:dyDescent="0.3">
      <c r="A5371" s="13"/>
      <c r="B5371" s="13"/>
      <c r="C5371" s="13"/>
      <c r="D5371" s="12"/>
      <c r="E5371" s="66"/>
    </row>
    <row r="5372" spans="1:5" ht="14.4" x14ac:dyDescent="0.3">
      <c r="A5372" s="13"/>
      <c r="B5372" s="13"/>
      <c r="C5372" s="13"/>
      <c r="D5372" s="12"/>
      <c r="E5372" s="66"/>
    </row>
    <row r="5373" spans="1:5" ht="14.4" x14ac:dyDescent="0.3">
      <c r="A5373" s="13"/>
      <c r="B5373" s="13"/>
      <c r="C5373" s="13"/>
      <c r="D5373" s="12"/>
      <c r="E5373" s="66"/>
    </row>
    <row r="5374" spans="1:5" ht="14.4" x14ac:dyDescent="0.3">
      <c r="A5374" s="13"/>
      <c r="B5374" s="13"/>
      <c r="C5374" s="13"/>
      <c r="D5374" s="12"/>
      <c r="E5374" s="66"/>
    </row>
    <row r="5375" spans="1:5" ht="14.4" x14ac:dyDescent="0.3">
      <c r="A5375" s="13"/>
      <c r="B5375" s="13"/>
      <c r="C5375" s="13"/>
      <c r="D5375" s="12"/>
      <c r="E5375" s="66"/>
    </row>
    <row r="5376" spans="1:5" ht="14.4" x14ac:dyDescent="0.3">
      <c r="A5376" s="13"/>
      <c r="B5376" s="13"/>
      <c r="C5376" s="13"/>
      <c r="D5376" s="12"/>
      <c r="E5376" s="66"/>
    </row>
    <row r="5377" spans="1:5" ht="14.4" x14ac:dyDescent="0.3">
      <c r="A5377" s="13"/>
      <c r="B5377" s="13"/>
      <c r="C5377" s="13"/>
      <c r="D5377" s="12"/>
      <c r="E5377" s="66"/>
    </row>
    <row r="5378" spans="1:5" ht="14.4" x14ac:dyDescent="0.3">
      <c r="A5378" s="13"/>
      <c r="B5378" s="13"/>
      <c r="C5378" s="13"/>
      <c r="D5378" s="12"/>
      <c r="E5378" s="66"/>
    </row>
    <row r="5379" spans="1:5" ht="14.4" x14ac:dyDescent="0.3">
      <c r="A5379" s="13"/>
      <c r="B5379" s="13"/>
      <c r="C5379" s="13"/>
      <c r="D5379" s="12"/>
      <c r="E5379" s="66"/>
    </row>
    <row r="5380" spans="1:5" ht="14.4" x14ac:dyDescent="0.3">
      <c r="A5380" s="13"/>
      <c r="B5380" s="13"/>
      <c r="C5380" s="13"/>
      <c r="D5380" s="12"/>
      <c r="E5380" s="66"/>
    </row>
    <row r="5381" spans="1:5" ht="14.4" x14ac:dyDescent="0.3">
      <c r="A5381" s="13"/>
      <c r="B5381" s="13"/>
      <c r="C5381" s="13"/>
      <c r="D5381" s="12"/>
      <c r="E5381" s="66"/>
    </row>
    <row r="5382" spans="1:5" ht="14.4" x14ac:dyDescent="0.3">
      <c r="A5382" s="13"/>
      <c r="B5382" s="13"/>
      <c r="C5382" s="13"/>
      <c r="D5382" s="12"/>
      <c r="E5382" s="66"/>
    </row>
    <row r="5383" spans="1:5" ht="14.4" x14ac:dyDescent="0.3">
      <c r="A5383" s="13"/>
      <c r="B5383" s="13"/>
      <c r="C5383" s="13"/>
      <c r="D5383" s="12"/>
      <c r="E5383" s="66"/>
    </row>
    <row r="5384" spans="1:5" ht="14.4" x14ac:dyDescent="0.3">
      <c r="A5384" s="13"/>
      <c r="B5384" s="13"/>
      <c r="C5384" s="13"/>
      <c r="D5384" s="12"/>
      <c r="E5384" s="66"/>
    </row>
    <row r="5385" spans="1:5" ht="14.4" x14ac:dyDescent="0.3">
      <c r="A5385" s="13"/>
      <c r="B5385" s="13"/>
      <c r="C5385" s="13"/>
      <c r="D5385" s="12"/>
      <c r="E5385" s="66"/>
    </row>
    <row r="5386" spans="1:5" ht="14.4" x14ac:dyDescent="0.3">
      <c r="A5386" s="13"/>
      <c r="B5386" s="13"/>
      <c r="C5386" s="13"/>
      <c r="D5386" s="12"/>
      <c r="E5386" s="66"/>
    </row>
    <row r="5387" spans="1:5" ht="14.4" x14ac:dyDescent="0.3">
      <c r="A5387" s="13"/>
      <c r="B5387" s="13"/>
      <c r="C5387" s="13"/>
      <c r="D5387" s="12"/>
      <c r="E5387" s="66"/>
    </row>
    <row r="5388" spans="1:5" ht="14.4" x14ac:dyDescent="0.3">
      <c r="A5388" s="13"/>
      <c r="B5388" s="13"/>
      <c r="C5388" s="13"/>
      <c r="D5388" s="12"/>
      <c r="E5388" s="66"/>
    </row>
    <row r="5389" spans="1:5" ht="14.4" x14ac:dyDescent="0.3">
      <c r="A5389" s="13"/>
      <c r="B5389" s="13"/>
      <c r="C5389" s="13"/>
      <c r="D5389" s="12"/>
      <c r="E5389" s="66"/>
    </row>
    <row r="5390" spans="1:5" ht="14.4" x14ac:dyDescent="0.3">
      <c r="A5390" s="13"/>
      <c r="B5390" s="13"/>
      <c r="C5390" s="13"/>
      <c r="D5390" s="12"/>
      <c r="E5390" s="66"/>
    </row>
    <row r="5391" spans="1:5" ht="14.4" x14ac:dyDescent="0.3">
      <c r="A5391" s="13"/>
      <c r="B5391" s="13"/>
      <c r="C5391" s="13"/>
      <c r="D5391" s="12"/>
      <c r="E5391" s="66"/>
    </row>
    <row r="5392" spans="1:5" ht="14.4" x14ac:dyDescent="0.3">
      <c r="A5392" s="13"/>
      <c r="B5392" s="13"/>
      <c r="C5392" s="13"/>
      <c r="D5392" s="12"/>
      <c r="E5392" s="66"/>
    </row>
    <row r="5393" spans="1:5" ht="14.4" x14ac:dyDescent="0.3">
      <c r="A5393" s="13"/>
      <c r="B5393" s="13"/>
      <c r="C5393" s="13"/>
      <c r="D5393" s="12"/>
      <c r="E5393" s="66"/>
    </row>
    <row r="5394" spans="1:5" ht="14.4" x14ac:dyDescent="0.3">
      <c r="A5394" s="13"/>
      <c r="B5394" s="13"/>
      <c r="C5394" s="13"/>
      <c r="D5394" s="12"/>
      <c r="E5394" s="66"/>
    </row>
    <row r="5395" spans="1:5" ht="14.4" x14ac:dyDescent="0.3">
      <c r="A5395" s="13"/>
      <c r="B5395" s="13"/>
      <c r="C5395" s="13"/>
      <c r="D5395" s="12"/>
      <c r="E5395" s="66"/>
    </row>
    <row r="5396" spans="1:5" ht="14.4" x14ac:dyDescent="0.3">
      <c r="A5396" s="13"/>
      <c r="B5396" s="13"/>
      <c r="C5396" s="13"/>
      <c r="D5396" s="12"/>
      <c r="E5396" s="66"/>
    </row>
    <row r="5397" spans="1:5" ht="14.4" x14ac:dyDescent="0.3">
      <c r="A5397" s="13"/>
      <c r="B5397" s="13"/>
      <c r="C5397" s="13"/>
      <c r="D5397" s="12"/>
      <c r="E5397" s="66"/>
    </row>
    <row r="5398" spans="1:5" ht="14.4" x14ac:dyDescent="0.3">
      <c r="A5398" s="13"/>
      <c r="B5398" s="13"/>
      <c r="C5398" s="13"/>
      <c r="D5398" s="12"/>
      <c r="E5398" s="66"/>
    </row>
    <row r="5399" spans="1:5" ht="14.4" x14ac:dyDescent="0.3">
      <c r="A5399" s="13"/>
      <c r="B5399" s="13"/>
      <c r="C5399" s="13"/>
      <c r="D5399" s="12"/>
      <c r="E5399" s="66"/>
    </row>
    <row r="5400" spans="1:5" ht="14.4" x14ac:dyDescent="0.3">
      <c r="A5400" s="13"/>
      <c r="B5400" s="13"/>
      <c r="C5400" s="13"/>
      <c r="D5400" s="12"/>
      <c r="E5400" s="66"/>
    </row>
    <row r="5401" spans="1:5" ht="14.4" x14ac:dyDescent="0.3">
      <c r="A5401" s="13"/>
      <c r="B5401" s="13"/>
      <c r="C5401" s="13"/>
      <c r="D5401" s="12"/>
      <c r="E5401" s="66"/>
    </row>
    <row r="5402" spans="1:5" ht="14.4" x14ac:dyDescent="0.3">
      <c r="A5402" s="13"/>
      <c r="B5402" s="13"/>
      <c r="C5402" s="13"/>
      <c r="D5402" s="12"/>
      <c r="E5402" s="66"/>
    </row>
    <row r="5403" spans="1:5" ht="14.4" x14ac:dyDescent="0.3">
      <c r="A5403" s="13"/>
      <c r="B5403" s="13"/>
      <c r="C5403" s="13"/>
      <c r="D5403" s="12"/>
      <c r="E5403" s="66"/>
    </row>
    <row r="5404" spans="1:5" ht="14.4" x14ac:dyDescent="0.3">
      <c r="A5404" s="13"/>
      <c r="B5404" s="13"/>
      <c r="C5404" s="13"/>
      <c r="D5404" s="12"/>
      <c r="E5404" s="66"/>
    </row>
    <row r="5405" spans="1:5" ht="14.4" x14ac:dyDescent="0.3">
      <c r="A5405" s="13"/>
      <c r="B5405" s="13"/>
      <c r="C5405" s="13"/>
      <c r="D5405" s="12"/>
      <c r="E5405" s="66"/>
    </row>
    <row r="5406" spans="1:5" ht="14.4" x14ac:dyDescent="0.3">
      <c r="A5406" s="13"/>
      <c r="B5406" s="13"/>
      <c r="C5406" s="13"/>
      <c r="D5406" s="12"/>
      <c r="E5406" s="66"/>
    </row>
    <row r="5407" spans="1:5" ht="14.4" x14ac:dyDescent="0.3">
      <c r="A5407" s="13"/>
      <c r="B5407" s="13"/>
      <c r="C5407" s="13"/>
      <c r="D5407" s="12"/>
      <c r="E5407" s="66"/>
    </row>
    <row r="5408" spans="1:5" ht="14.4" x14ac:dyDescent="0.3">
      <c r="A5408" s="13"/>
      <c r="B5408" s="13"/>
      <c r="C5408" s="13"/>
      <c r="D5408" s="12"/>
      <c r="E5408" s="66"/>
    </row>
    <row r="5409" spans="1:5" ht="14.4" x14ac:dyDescent="0.3">
      <c r="A5409" s="13"/>
      <c r="B5409" s="13"/>
      <c r="C5409" s="13"/>
      <c r="D5409" s="12"/>
      <c r="E5409" s="66"/>
    </row>
    <row r="5410" spans="1:5" ht="14.4" x14ac:dyDescent="0.3">
      <c r="A5410" s="13"/>
      <c r="B5410" s="13"/>
      <c r="C5410" s="13"/>
      <c r="D5410" s="12"/>
      <c r="E5410" s="66"/>
    </row>
    <row r="5411" spans="1:5" ht="14.4" x14ac:dyDescent="0.3">
      <c r="A5411" s="13"/>
      <c r="B5411" s="13"/>
      <c r="C5411" s="13"/>
      <c r="D5411" s="12"/>
      <c r="E5411" s="66"/>
    </row>
    <row r="5412" spans="1:5" ht="14.4" x14ac:dyDescent="0.3">
      <c r="A5412" s="13"/>
      <c r="B5412" s="13"/>
      <c r="C5412" s="13"/>
      <c r="D5412" s="12"/>
      <c r="E5412" s="66"/>
    </row>
    <row r="5413" spans="1:5" ht="14.4" x14ac:dyDescent="0.3">
      <c r="A5413" s="13"/>
      <c r="B5413" s="13"/>
      <c r="C5413" s="13"/>
      <c r="D5413" s="12"/>
      <c r="E5413" s="66"/>
    </row>
    <row r="5414" spans="1:5" ht="14.4" x14ac:dyDescent="0.3">
      <c r="A5414" s="13"/>
      <c r="B5414" s="13"/>
      <c r="C5414" s="13"/>
      <c r="D5414" s="12"/>
      <c r="E5414" s="66"/>
    </row>
    <row r="5415" spans="1:5" ht="14.4" x14ac:dyDescent="0.3">
      <c r="A5415" s="13"/>
      <c r="B5415" s="13"/>
      <c r="C5415" s="13"/>
      <c r="D5415" s="12"/>
      <c r="E5415" s="66"/>
    </row>
    <row r="5416" spans="1:5" ht="14.4" x14ac:dyDescent="0.3">
      <c r="A5416" s="13"/>
      <c r="B5416" s="13"/>
      <c r="C5416" s="13"/>
      <c r="D5416" s="12"/>
      <c r="E5416" s="66"/>
    </row>
    <row r="5417" spans="1:5" ht="14.4" x14ac:dyDescent="0.3">
      <c r="A5417" s="13"/>
      <c r="B5417" s="13"/>
      <c r="C5417" s="13"/>
      <c r="D5417" s="12"/>
      <c r="E5417" s="66"/>
    </row>
    <row r="5418" spans="1:5" ht="14.4" x14ac:dyDescent="0.3">
      <c r="A5418" s="13"/>
      <c r="B5418" s="13"/>
      <c r="C5418" s="13"/>
      <c r="D5418" s="12"/>
      <c r="E5418" s="66"/>
    </row>
    <row r="5419" spans="1:5" ht="14.4" x14ac:dyDescent="0.3">
      <c r="A5419" s="13"/>
      <c r="B5419" s="13"/>
      <c r="C5419" s="13"/>
      <c r="D5419" s="12"/>
      <c r="E5419" s="66"/>
    </row>
    <row r="5420" spans="1:5" ht="14.4" x14ac:dyDescent="0.3">
      <c r="A5420" s="13"/>
      <c r="B5420" s="13"/>
      <c r="C5420" s="13"/>
      <c r="D5420" s="12"/>
      <c r="E5420" s="66"/>
    </row>
    <row r="5421" spans="1:5" ht="14.4" x14ac:dyDescent="0.3">
      <c r="A5421" s="13"/>
      <c r="B5421" s="13"/>
      <c r="C5421" s="13"/>
      <c r="D5421" s="12"/>
      <c r="E5421" s="66"/>
    </row>
    <row r="5422" spans="1:5" ht="14.4" x14ac:dyDescent="0.3">
      <c r="A5422" s="13"/>
      <c r="B5422" s="13"/>
      <c r="C5422" s="13"/>
      <c r="D5422" s="12"/>
      <c r="E5422" s="66"/>
    </row>
    <row r="5423" spans="1:5" ht="14.4" x14ac:dyDescent="0.3">
      <c r="A5423" s="13"/>
      <c r="B5423" s="13"/>
      <c r="C5423" s="13"/>
      <c r="D5423" s="12"/>
      <c r="E5423" s="66"/>
    </row>
    <row r="5424" spans="1:5" ht="14.4" x14ac:dyDescent="0.3">
      <c r="A5424" s="13"/>
      <c r="B5424" s="13"/>
      <c r="C5424" s="13"/>
      <c r="D5424" s="12"/>
      <c r="E5424" s="66"/>
    </row>
    <row r="5425" spans="1:5" ht="14.4" x14ac:dyDescent="0.3">
      <c r="A5425" s="13"/>
      <c r="B5425" s="13"/>
      <c r="C5425" s="13"/>
      <c r="D5425" s="12"/>
      <c r="E5425" s="66"/>
    </row>
    <row r="5426" spans="1:5" ht="14.4" x14ac:dyDescent="0.3">
      <c r="A5426" s="13"/>
      <c r="B5426" s="13"/>
      <c r="C5426" s="13"/>
      <c r="D5426" s="12"/>
      <c r="E5426" s="66"/>
    </row>
    <row r="5427" spans="1:5" ht="14.4" x14ac:dyDescent="0.3">
      <c r="A5427" s="13"/>
      <c r="B5427" s="13"/>
      <c r="C5427" s="13"/>
      <c r="D5427" s="12"/>
      <c r="E5427" s="66"/>
    </row>
    <row r="5428" spans="1:5" ht="14.4" x14ac:dyDescent="0.3">
      <c r="A5428" s="13"/>
      <c r="B5428" s="13"/>
      <c r="C5428" s="13"/>
      <c r="D5428" s="12"/>
      <c r="E5428" s="66"/>
    </row>
    <row r="5429" spans="1:5" ht="14.4" x14ac:dyDescent="0.3">
      <c r="A5429" s="13"/>
      <c r="B5429" s="13"/>
      <c r="C5429" s="13"/>
      <c r="D5429" s="12"/>
      <c r="E5429" s="66"/>
    </row>
    <row r="5430" spans="1:5" ht="14.4" x14ac:dyDescent="0.3">
      <c r="A5430" s="13"/>
      <c r="B5430" s="13"/>
      <c r="C5430" s="13"/>
      <c r="D5430" s="12"/>
      <c r="E5430" s="66"/>
    </row>
    <row r="5431" spans="1:5" ht="14.4" x14ac:dyDescent="0.3">
      <c r="A5431" s="13"/>
      <c r="B5431" s="13"/>
      <c r="C5431" s="13"/>
      <c r="D5431" s="12"/>
      <c r="E5431" s="66"/>
    </row>
    <row r="5432" spans="1:5" ht="14.4" x14ac:dyDescent="0.3">
      <c r="A5432" s="13"/>
      <c r="B5432" s="13"/>
      <c r="C5432" s="13"/>
      <c r="D5432" s="12"/>
      <c r="E5432" s="66"/>
    </row>
    <row r="5433" spans="1:5" ht="14.4" x14ac:dyDescent="0.3">
      <c r="A5433" s="13"/>
      <c r="B5433" s="13"/>
      <c r="C5433" s="13"/>
      <c r="D5433" s="12"/>
      <c r="E5433" s="66"/>
    </row>
    <row r="5434" spans="1:5" ht="14.4" x14ac:dyDescent="0.3">
      <c r="A5434" s="13"/>
      <c r="B5434" s="13"/>
      <c r="C5434" s="13"/>
      <c r="D5434" s="12"/>
      <c r="E5434" s="66"/>
    </row>
    <row r="5435" spans="1:5" ht="14.4" x14ac:dyDescent="0.3">
      <c r="A5435" s="13"/>
      <c r="B5435" s="13"/>
      <c r="C5435" s="13"/>
      <c r="D5435" s="12"/>
      <c r="E5435" s="66"/>
    </row>
    <row r="5436" spans="1:5" ht="14.4" x14ac:dyDescent="0.3">
      <c r="A5436" s="13"/>
      <c r="B5436" s="13"/>
      <c r="C5436" s="13"/>
      <c r="D5436" s="12"/>
      <c r="E5436" s="66"/>
    </row>
    <row r="5437" spans="1:5" ht="14.4" x14ac:dyDescent="0.3">
      <c r="A5437" s="13"/>
      <c r="B5437" s="13"/>
      <c r="C5437" s="13"/>
      <c r="D5437" s="12"/>
      <c r="E5437" s="66"/>
    </row>
    <row r="5438" spans="1:5" ht="14.4" x14ac:dyDescent="0.3">
      <c r="A5438" s="13"/>
      <c r="B5438" s="13"/>
      <c r="C5438" s="13"/>
      <c r="D5438" s="12"/>
      <c r="E5438" s="66"/>
    </row>
    <row r="5439" spans="1:5" ht="14.4" x14ac:dyDescent="0.3">
      <c r="A5439" s="13"/>
      <c r="B5439" s="13"/>
      <c r="C5439" s="13"/>
      <c r="D5439" s="12"/>
      <c r="E5439" s="66"/>
    </row>
    <row r="5440" spans="1:5" ht="14.4" x14ac:dyDescent="0.3">
      <c r="A5440" s="13"/>
      <c r="B5440" s="13"/>
      <c r="C5440" s="13"/>
      <c r="D5440" s="12"/>
      <c r="E5440" s="66"/>
    </row>
    <row r="5441" spans="1:5" ht="14.4" x14ac:dyDescent="0.3">
      <c r="A5441" s="13"/>
      <c r="B5441" s="13"/>
      <c r="C5441" s="13"/>
      <c r="D5441" s="12"/>
      <c r="E5441" s="66"/>
    </row>
    <row r="5442" spans="1:5" ht="14.4" x14ac:dyDescent="0.3">
      <c r="A5442" s="13"/>
      <c r="B5442" s="13"/>
      <c r="C5442" s="13"/>
      <c r="D5442" s="12"/>
      <c r="E5442" s="66"/>
    </row>
    <row r="5443" spans="1:5" ht="14.4" x14ac:dyDescent="0.3">
      <c r="A5443" s="13"/>
      <c r="B5443" s="13"/>
      <c r="C5443" s="13"/>
      <c r="D5443" s="12"/>
      <c r="E5443" s="66"/>
    </row>
    <row r="5444" spans="1:5" ht="14.4" x14ac:dyDescent="0.3">
      <c r="A5444" s="13"/>
      <c r="B5444" s="13"/>
      <c r="C5444" s="13"/>
      <c r="D5444" s="12"/>
      <c r="E5444" s="66"/>
    </row>
    <row r="5445" spans="1:5" ht="14.4" x14ac:dyDescent="0.3">
      <c r="A5445" s="13"/>
      <c r="B5445" s="13"/>
      <c r="C5445" s="13"/>
      <c r="D5445" s="12"/>
      <c r="E5445" s="66"/>
    </row>
    <row r="5446" spans="1:5" ht="14.4" x14ac:dyDescent="0.3">
      <c r="A5446" s="13"/>
      <c r="B5446" s="13"/>
      <c r="C5446" s="13"/>
      <c r="D5446" s="12"/>
      <c r="E5446" s="66"/>
    </row>
    <row r="5447" spans="1:5" ht="14.4" x14ac:dyDescent="0.3">
      <c r="A5447" s="13"/>
      <c r="B5447" s="13"/>
      <c r="C5447" s="13"/>
      <c r="D5447" s="12"/>
      <c r="E5447" s="66"/>
    </row>
    <row r="5448" spans="1:5" ht="14.4" x14ac:dyDescent="0.3">
      <c r="A5448" s="13"/>
      <c r="B5448" s="13"/>
      <c r="C5448" s="13"/>
      <c r="D5448" s="12"/>
      <c r="E5448" s="66"/>
    </row>
    <row r="5449" spans="1:5" ht="14.4" x14ac:dyDescent="0.3">
      <c r="A5449" s="13"/>
      <c r="B5449" s="13"/>
      <c r="C5449" s="13"/>
      <c r="D5449" s="12"/>
      <c r="E5449" s="66"/>
    </row>
    <row r="5450" spans="1:5" ht="14.4" x14ac:dyDescent="0.3">
      <c r="A5450" s="13"/>
      <c r="B5450" s="13"/>
      <c r="C5450" s="13"/>
      <c r="D5450" s="12"/>
      <c r="E5450" s="66"/>
    </row>
    <row r="5451" spans="1:5" ht="14.4" x14ac:dyDescent="0.3">
      <c r="A5451" s="13"/>
      <c r="B5451" s="13"/>
      <c r="C5451" s="13"/>
      <c r="D5451" s="12"/>
      <c r="E5451" s="66"/>
    </row>
    <row r="5452" spans="1:5" ht="14.4" x14ac:dyDescent="0.3">
      <c r="A5452" s="13"/>
      <c r="B5452" s="13"/>
      <c r="C5452" s="13"/>
      <c r="D5452" s="12"/>
      <c r="E5452" s="66"/>
    </row>
    <row r="5453" spans="1:5" ht="14.4" x14ac:dyDescent="0.3">
      <c r="A5453" s="13"/>
      <c r="B5453" s="13"/>
      <c r="C5453" s="13"/>
      <c r="D5453" s="12"/>
      <c r="E5453" s="66"/>
    </row>
    <row r="5454" spans="1:5" ht="14.4" x14ac:dyDescent="0.3">
      <c r="A5454" s="13"/>
      <c r="B5454" s="13"/>
      <c r="C5454" s="13"/>
      <c r="D5454" s="12"/>
      <c r="E5454" s="66"/>
    </row>
    <row r="5455" spans="1:5" ht="14.4" x14ac:dyDescent="0.3">
      <c r="A5455" s="13"/>
      <c r="B5455" s="13"/>
      <c r="C5455" s="13"/>
      <c r="D5455" s="12"/>
      <c r="E5455" s="66"/>
    </row>
    <row r="5456" spans="1:5" ht="14.4" x14ac:dyDescent="0.3">
      <c r="A5456" s="13"/>
      <c r="B5456" s="13"/>
      <c r="C5456" s="13"/>
      <c r="D5456" s="12"/>
      <c r="E5456" s="66"/>
    </row>
    <row r="5457" spans="1:5" ht="14.4" x14ac:dyDescent="0.3">
      <c r="A5457" s="13"/>
      <c r="B5457" s="13"/>
      <c r="C5457" s="13"/>
      <c r="D5457" s="12"/>
      <c r="E5457" s="66"/>
    </row>
    <row r="5458" spans="1:5" ht="14.4" x14ac:dyDescent="0.3">
      <c r="A5458" s="13"/>
      <c r="B5458" s="13"/>
      <c r="C5458" s="13"/>
      <c r="D5458" s="12"/>
      <c r="E5458" s="66"/>
    </row>
    <row r="5459" spans="1:5" ht="14.4" x14ac:dyDescent="0.3">
      <c r="A5459" s="13"/>
      <c r="B5459" s="13"/>
      <c r="C5459" s="13"/>
      <c r="D5459" s="12"/>
      <c r="E5459" s="66"/>
    </row>
    <row r="5460" spans="1:5" ht="14.4" x14ac:dyDescent="0.3">
      <c r="A5460" s="13"/>
      <c r="B5460" s="13"/>
      <c r="C5460" s="13"/>
      <c r="D5460" s="12"/>
      <c r="E5460" s="66"/>
    </row>
    <row r="5461" spans="1:5" ht="14.4" x14ac:dyDescent="0.3">
      <c r="A5461" s="13"/>
      <c r="B5461" s="13"/>
      <c r="C5461" s="13"/>
      <c r="D5461" s="12"/>
      <c r="E5461" s="66"/>
    </row>
    <row r="5462" spans="1:5" ht="14.4" x14ac:dyDescent="0.3">
      <c r="A5462" s="13"/>
      <c r="B5462" s="13"/>
      <c r="C5462" s="13"/>
      <c r="D5462" s="12"/>
      <c r="E5462" s="66"/>
    </row>
    <row r="5463" spans="1:5" ht="14.4" x14ac:dyDescent="0.3">
      <c r="A5463" s="13"/>
      <c r="B5463" s="13"/>
      <c r="C5463" s="13"/>
      <c r="D5463" s="12"/>
      <c r="E5463" s="66"/>
    </row>
    <row r="5464" spans="1:5" ht="14.4" x14ac:dyDescent="0.3">
      <c r="A5464" s="13"/>
      <c r="B5464" s="13"/>
      <c r="C5464" s="13"/>
      <c r="D5464" s="12"/>
      <c r="E5464" s="66"/>
    </row>
    <row r="5465" spans="1:5" ht="14.4" x14ac:dyDescent="0.3">
      <c r="A5465" s="13"/>
      <c r="B5465" s="13"/>
      <c r="C5465" s="13"/>
      <c r="D5465" s="12"/>
      <c r="E5465" s="66"/>
    </row>
    <row r="5466" spans="1:5" ht="14.4" x14ac:dyDescent="0.3">
      <c r="A5466" s="13"/>
      <c r="B5466" s="13"/>
      <c r="C5466" s="13"/>
      <c r="D5466" s="12"/>
      <c r="E5466" s="66"/>
    </row>
    <row r="5467" spans="1:5" ht="14.4" x14ac:dyDescent="0.3">
      <c r="A5467" s="13"/>
      <c r="B5467" s="13"/>
      <c r="C5467" s="13"/>
      <c r="D5467" s="12"/>
      <c r="E5467" s="66"/>
    </row>
    <row r="5468" spans="1:5" ht="14.4" x14ac:dyDescent="0.3">
      <c r="A5468" s="13"/>
      <c r="B5468" s="13"/>
      <c r="C5468" s="13"/>
      <c r="D5468" s="12"/>
      <c r="E5468" s="66"/>
    </row>
    <row r="5469" spans="1:5" ht="14.4" x14ac:dyDescent="0.3">
      <c r="A5469" s="13"/>
      <c r="B5469" s="13"/>
      <c r="C5469" s="13"/>
      <c r="D5469" s="12"/>
      <c r="E5469" s="66"/>
    </row>
    <row r="5470" spans="1:5" ht="14.4" x14ac:dyDescent="0.3">
      <c r="A5470" s="13"/>
      <c r="B5470" s="13"/>
      <c r="C5470" s="13"/>
      <c r="D5470" s="12"/>
      <c r="E5470" s="66"/>
    </row>
    <row r="5471" spans="1:5" ht="14.4" x14ac:dyDescent="0.3">
      <c r="A5471" s="13"/>
      <c r="B5471" s="13"/>
      <c r="C5471" s="13"/>
      <c r="D5471" s="12"/>
      <c r="E5471" s="66"/>
    </row>
    <row r="5472" spans="1:5" ht="14.4" x14ac:dyDescent="0.3">
      <c r="A5472" s="13"/>
      <c r="B5472" s="13"/>
      <c r="C5472" s="13"/>
      <c r="D5472" s="12"/>
      <c r="E5472" s="66"/>
    </row>
    <row r="5473" spans="1:5" ht="14.4" x14ac:dyDescent="0.3">
      <c r="A5473" s="13"/>
      <c r="B5473" s="13"/>
      <c r="C5473" s="13"/>
      <c r="D5473" s="12"/>
      <c r="E5473" s="66"/>
    </row>
    <row r="5474" spans="1:5" ht="14.4" x14ac:dyDescent="0.3">
      <c r="A5474" s="13"/>
      <c r="B5474" s="13"/>
      <c r="C5474" s="13"/>
      <c r="D5474" s="12"/>
      <c r="E5474" s="66"/>
    </row>
    <row r="5475" spans="1:5" ht="14.4" x14ac:dyDescent="0.3">
      <c r="A5475" s="13"/>
      <c r="B5475" s="13"/>
      <c r="C5475" s="13"/>
      <c r="D5475" s="12"/>
      <c r="E5475" s="66"/>
    </row>
    <row r="5476" spans="1:5" ht="14.4" x14ac:dyDescent="0.3">
      <c r="A5476" s="13"/>
      <c r="B5476" s="13"/>
      <c r="C5476" s="13"/>
      <c r="D5476" s="12"/>
      <c r="E5476" s="66"/>
    </row>
    <row r="5477" spans="1:5" ht="14.4" x14ac:dyDescent="0.3">
      <c r="A5477" s="13"/>
      <c r="B5477" s="13"/>
      <c r="C5477" s="13"/>
      <c r="D5477" s="12"/>
      <c r="E5477" s="66"/>
    </row>
    <row r="5478" spans="1:5" ht="14.4" x14ac:dyDescent="0.3">
      <c r="A5478" s="13"/>
      <c r="B5478" s="13"/>
      <c r="C5478" s="13"/>
      <c r="D5478" s="12"/>
      <c r="E5478" s="66"/>
    </row>
    <row r="5479" spans="1:5" ht="14.4" x14ac:dyDescent="0.3">
      <c r="A5479" s="13"/>
      <c r="B5479" s="13"/>
      <c r="C5479" s="13"/>
      <c r="D5479" s="12"/>
      <c r="E5479" s="66"/>
    </row>
    <row r="5480" spans="1:5" ht="14.4" x14ac:dyDescent="0.3">
      <c r="A5480" s="13"/>
      <c r="B5480" s="13"/>
      <c r="C5480" s="13"/>
      <c r="D5480" s="12"/>
      <c r="E5480" s="66"/>
    </row>
    <row r="5481" spans="1:5" ht="14.4" x14ac:dyDescent="0.3">
      <c r="A5481" s="13"/>
      <c r="B5481" s="13"/>
      <c r="C5481" s="13"/>
      <c r="D5481" s="12"/>
      <c r="E5481" s="66"/>
    </row>
    <row r="5482" spans="1:5" ht="14.4" x14ac:dyDescent="0.3">
      <c r="A5482" s="13"/>
      <c r="B5482" s="13"/>
      <c r="C5482" s="13"/>
      <c r="D5482" s="12"/>
      <c r="E5482" s="66"/>
    </row>
    <row r="5483" spans="1:5" ht="14.4" x14ac:dyDescent="0.3">
      <c r="A5483" s="13"/>
      <c r="B5483" s="13"/>
      <c r="C5483" s="13"/>
      <c r="D5483" s="12"/>
      <c r="E5483" s="66"/>
    </row>
    <row r="5484" spans="1:5" ht="14.4" x14ac:dyDescent="0.3">
      <c r="A5484" s="13"/>
      <c r="B5484" s="13"/>
      <c r="C5484" s="13"/>
      <c r="D5484" s="12"/>
      <c r="E5484" s="66"/>
    </row>
    <row r="5485" spans="1:5" ht="14.4" x14ac:dyDescent="0.3">
      <c r="A5485" s="13"/>
      <c r="B5485" s="13"/>
      <c r="C5485" s="13"/>
      <c r="D5485" s="12"/>
      <c r="E5485" s="66"/>
    </row>
    <row r="5486" spans="1:5" ht="14.4" x14ac:dyDescent="0.3">
      <c r="A5486" s="13"/>
      <c r="B5486" s="13"/>
      <c r="C5486" s="13"/>
      <c r="D5486" s="12"/>
      <c r="E5486" s="66"/>
    </row>
    <row r="5487" spans="1:5" ht="14.4" x14ac:dyDescent="0.3">
      <c r="A5487" s="13"/>
      <c r="B5487" s="13"/>
      <c r="C5487" s="13"/>
      <c r="D5487" s="12"/>
      <c r="E5487" s="66"/>
    </row>
    <row r="5488" spans="1:5" ht="14.4" x14ac:dyDescent="0.3">
      <c r="A5488" s="13"/>
      <c r="B5488" s="13"/>
      <c r="C5488" s="13"/>
      <c r="D5488" s="12"/>
      <c r="E5488" s="66"/>
    </row>
    <row r="5489" spans="1:5" ht="14.4" x14ac:dyDescent="0.3">
      <c r="A5489" s="13"/>
      <c r="B5489" s="13"/>
      <c r="C5489" s="13"/>
      <c r="D5489" s="12"/>
      <c r="E5489" s="66"/>
    </row>
    <row r="5490" spans="1:5" ht="14.4" x14ac:dyDescent="0.3">
      <c r="A5490" s="13"/>
      <c r="B5490" s="13"/>
      <c r="C5490" s="13"/>
      <c r="D5490" s="12"/>
      <c r="E5490" s="66"/>
    </row>
    <row r="5491" spans="1:5" ht="14.4" x14ac:dyDescent="0.3">
      <c r="A5491" s="13"/>
      <c r="B5491" s="13"/>
      <c r="C5491" s="13"/>
      <c r="D5491" s="12"/>
      <c r="E5491" s="66"/>
    </row>
    <row r="5492" spans="1:5" ht="14.4" x14ac:dyDescent="0.3">
      <c r="A5492" s="13"/>
      <c r="B5492" s="13"/>
      <c r="C5492" s="13"/>
      <c r="D5492" s="12"/>
      <c r="E5492" s="66"/>
    </row>
    <row r="5493" spans="1:5" ht="14.4" x14ac:dyDescent="0.3">
      <c r="A5493" s="13"/>
      <c r="B5493" s="13"/>
      <c r="C5493" s="13"/>
      <c r="D5493" s="12"/>
      <c r="E5493" s="66"/>
    </row>
    <row r="5494" spans="1:5" ht="14.4" x14ac:dyDescent="0.3">
      <c r="A5494" s="13"/>
      <c r="B5494" s="13"/>
      <c r="C5494" s="13"/>
      <c r="D5494" s="12"/>
      <c r="E5494" s="66"/>
    </row>
    <row r="5495" spans="1:5" ht="14.4" x14ac:dyDescent="0.3">
      <c r="A5495" s="13"/>
      <c r="B5495" s="13"/>
      <c r="C5495" s="13"/>
      <c r="D5495" s="12"/>
      <c r="E5495" s="66"/>
    </row>
    <row r="5496" spans="1:5" ht="14.4" x14ac:dyDescent="0.3">
      <c r="A5496" s="13"/>
      <c r="B5496" s="13"/>
      <c r="C5496" s="13"/>
      <c r="D5496" s="12"/>
      <c r="E5496" s="66"/>
    </row>
    <row r="5497" spans="1:5" ht="14.4" x14ac:dyDescent="0.3">
      <c r="A5497" s="13"/>
      <c r="B5497" s="13"/>
      <c r="C5497" s="13"/>
      <c r="D5497" s="12"/>
      <c r="E5497" s="66"/>
    </row>
    <row r="5498" spans="1:5" ht="14.4" x14ac:dyDescent="0.3">
      <c r="A5498" s="13"/>
      <c r="B5498" s="13"/>
      <c r="C5498" s="13"/>
      <c r="D5498" s="12"/>
      <c r="E5498" s="66"/>
    </row>
    <row r="5499" spans="1:5" ht="14.4" x14ac:dyDescent="0.3">
      <c r="A5499" s="13"/>
      <c r="B5499" s="13"/>
      <c r="C5499" s="13"/>
      <c r="D5499" s="12"/>
      <c r="E5499" s="66"/>
    </row>
    <row r="5500" spans="1:5" ht="14.4" x14ac:dyDescent="0.3">
      <c r="A5500" s="13"/>
      <c r="B5500" s="13"/>
      <c r="C5500" s="13"/>
      <c r="D5500" s="12"/>
      <c r="E5500" s="66"/>
    </row>
    <row r="5501" spans="1:5" ht="14.4" x14ac:dyDescent="0.3">
      <c r="A5501" s="13"/>
      <c r="B5501" s="13"/>
      <c r="C5501" s="13"/>
      <c r="D5501" s="12"/>
      <c r="E5501" s="66"/>
    </row>
    <row r="5502" spans="1:5" ht="14.4" x14ac:dyDescent="0.3">
      <c r="A5502" s="13"/>
      <c r="B5502" s="13"/>
      <c r="C5502" s="13"/>
      <c r="D5502" s="12"/>
      <c r="E5502" s="66"/>
    </row>
    <row r="5503" spans="1:5" ht="14.4" x14ac:dyDescent="0.3">
      <c r="A5503" s="13"/>
      <c r="B5503" s="13"/>
      <c r="C5503" s="13"/>
      <c r="D5503" s="12"/>
      <c r="E5503" s="66"/>
    </row>
    <row r="5504" spans="1:5" ht="14.4" x14ac:dyDescent="0.3">
      <c r="A5504" s="13"/>
      <c r="B5504" s="13"/>
      <c r="C5504" s="13"/>
      <c r="D5504" s="12"/>
      <c r="E5504" s="66"/>
    </row>
    <row r="5505" spans="1:5" ht="14.4" x14ac:dyDescent="0.3">
      <c r="A5505" s="13"/>
      <c r="B5505" s="13"/>
      <c r="C5505" s="13"/>
      <c r="D5505" s="12"/>
      <c r="E5505" s="66"/>
    </row>
    <row r="5506" spans="1:5" ht="14.4" x14ac:dyDescent="0.3">
      <c r="A5506" s="13"/>
      <c r="B5506" s="13"/>
      <c r="C5506" s="13"/>
      <c r="D5506" s="12"/>
      <c r="E5506" s="66"/>
    </row>
    <row r="5507" spans="1:5" ht="14.4" x14ac:dyDescent="0.3">
      <c r="A5507" s="13"/>
      <c r="B5507" s="13"/>
      <c r="C5507" s="13"/>
      <c r="D5507" s="12"/>
      <c r="E5507" s="66"/>
    </row>
    <row r="5508" spans="1:5" ht="14.4" x14ac:dyDescent="0.3">
      <c r="A5508" s="13"/>
      <c r="B5508" s="13"/>
      <c r="C5508" s="13"/>
      <c r="D5508" s="12"/>
      <c r="E5508" s="66"/>
    </row>
    <row r="5509" spans="1:5" ht="14.4" x14ac:dyDescent="0.3">
      <c r="A5509" s="13"/>
      <c r="B5509" s="13"/>
      <c r="C5509" s="13"/>
      <c r="D5509" s="12"/>
      <c r="E5509" s="66"/>
    </row>
    <row r="5510" spans="1:5" ht="14.4" x14ac:dyDescent="0.3">
      <c r="A5510" s="13"/>
      <c r="B5510" s="13"/>
      <c r="C5510" s="13"/>
      <c r="D5510" s="12"/>
      <c r="E5510" s="66"/>
    </row>
    <row r="5511" spans="1:5" ht="14.4" x14ac:dyDescent="0.3">
      <c r="A5511" s="13"/>
      <c r="B5511" s="13"/>
      <c r="C5511" s="13"/>
      <c r="D5511" s="12"/>
      <c r="E5511" s="66"/>
    </row>
    <row r="5512" spans="1:5" ht="14.4" x14ac:dyDescent="0.3">
      <c r="A5512" s="13"/>
      <c r="B5512" s="13"/>
      <c r="C5512" s="13"/>
      <c r="D5512" s="12"/>
      <c r="E5512" s="66"/>
    </row>
    <row r="5513" spans="1:5" ht="14.4" x14ac:dyDescent="0.3">
      <c r="A5513" s="13"/>
      <c r="B5513" s="13"/>
      <c r="C5513" s="13"/>
      <c r="D5513" s="12"/>
      <c r="E5513" s="66"/>
    </row>
    <row r="5514" spans="1:5" ht="14.4" x14ac:dyDescent="0.3">
      <c r="A5514" s="13"/>
      <c r="B5514" s="13"/>
      <c r="C5514" s="13"/>
      <c r="D5514" s="12"/>
      <c r="E5514" s="66"/>
    </row>
    <row r="5515" spans="1:5" ht="14.4" x14ac:dyDescent="0.3">
      <c r="A5515" s="13"/>
      <c r="B5515" s="13"/>
      <c r="C5515" s="13"/>
      <c r="D5515" s="12"/>
      <c r="E5515" s="66"/>
    </row>
    <row r="5516" spans="1:5" ht="14.4" x14ac:dyDescent="0.3">
      <c r="A5516" s="13"/>
      <c r="B5516" s="13"/>
      <c r="C5516" s="13"/>
      <c r="D5516" s="12"/>
      <c r="E5516" s="66"/>
    </row>
    <row r="5517" spans="1:5" ht="14.4" x14ac:dyDescent="0.3">
      <c r="A5517" s="13"/>
      <c r="B5517" s="13"/>
      <c r="C5517" s="13"/>
      <c r="D5517" s="12"/>
      <c r="E5517" s="66"/>
    </row>
    <row r="5518" spans="1:5" ht="14.4" x14ac:dyDescent="0.3">
      <c r="A5518" s="13"/>
      <c r="B5518" s="13"/>
      <c r="C5518" s="13"/>
      <c r="D5518" s="12"/>
      <c r="E5518" s="66"/>
    </row>
    <row r="5519" spans="1:5" ht="14.4" x14ac:dyDescent="0.3">
      <c r="A5519" s="13"/>
      <c r="B5519" s="13"/>
      <c r="C5519" s="13"/>
      <c r="D5519" s="12"/>
      <c r="E5519" s="66"/>
    </row>
    <row r="5520" spans="1:5" ht="14.4" x14ac:dyDescent="0.3">
      <c r="A5520" s="13"/>
      <c r="B5520" s="13"/>
      <c r="C5520" s="13"/>
      <c r="D5520" s="12"/>
      <c r="E5520" s="66"/>
    </row>
    <row r="5521" spans="1:5" ht="14.4" x14ac:dyDescent="0.3">
      <c r="A5521" s="13"/>
      <c r="B5521" s="13"/>
      <c r="C5521" s="13"/>
      <c r="D5521" s="12"/>
      <c r="E5521" s="66"/>
    </row>
    <row r="5522" spans="1:5" ht="14.4" x14ac:dyDescent="0.3">
      <c r="A5522" s="13"/>
      <c r="B5522" s="13"/>
      <c r="C5522" s="13"/>
      <c r="D5522" s="12"/>
      <c r="E5522" s="66"/>
    </row>
    <row r="5523" spans="1:5" ht="14.4" x14ac:dyDescent="0.3">
      <c r="A5523" s="13"/>
      <c r="B5523" s="13"/>
      <c r="C5523" s="13"/>
      <c r="D5523" s="12"/>
      <c r="E5523" s="66"/>
    </row>
    <row r="5524" spans="1:5" ht="14.4" x14ac:dyDescent="0.3">
      <c r="A5524" s="13"/>
      <c r="B5524" s="13"/>
      <c r="C5524" s="13"/>
      <c r="D5524" s="12"/>
      <c r="E5524" s="66"/>
    </row>
    <row r="5525" spans="1:5" ht="14.4" x14ac:dyDescent="0.3">
      <c r="A5525" s="13"/>
      <c r="B5525" s="13"/>
      <c r="C5525" s="13"/>
      <c r="D5525" s="12"/>
      <c r="E5525" s="66"/>
    </row>
    <row r="5526" spans="1:5" ht="14.4" x14ac:dyDescent="0.3">
      <c r="A5526" s="13"/>
      <c r="B5526" s="13"/>
      <c r="C5526" s="13"/>
      <c r="D5526" s="12"/>
      <c r="E5526" s="66"/>
    </row>
    <row r="5527" spans="1:5" ht="14.4" x14ac:dyDescent="0.3">
      <c r="A5527" s="13"/>
      <c r="B5527" s="13"/>
      <c r="C5527" s="13"/>
      <c r="D5527" s="12"/>
      <c r="E5527" s="66"/>
    </row>
    <row r="5528" spans="1:5" ht="14.4" x14ac:dyDescent="0.3">
      <c r="A5528" s="13"/>
      <c r="B5528" s="13"/>
      <c r="C5528" s="13"/>
      <c r="D5528" s="12"/>
      <c r="E5528" s="66"/>
    </row>
    <row r="5529" spans="1:5" ht="14.4" x14ac:dyDescent="0.3">
      <c r="A5529" s="13"/>
      <c r="B5529" s="13"/>
      <c r="C5529" s="13"/>
      <c r="D5529" s="12"/>
      <c r="E5529" s="66"/>
    </row>
    <row r="5530" spans="1:5" ht="14.4" x14ac:dyDescent="0.3">
      <c r="A5530" s="13"/>
      <c r="B5530" s="13"/>
      <c r="C5530" s="13"/>
      <c r="D5530" s="12"/>
      <c r="E5530" s="66"/>
    </row>
    <row r="5531" spans="1:5" ht="14.4" x14ac:dyDescent="0.3">
      <c r="A5531" s="13"/>
      <c r="B5531" s="13"/>
      <c r="C5531" s="13"/>
      <c r="D5531" s="12"/>
      <c r="E5531" s="66"/>
    </row>
    <row r="5532" spans="1:5" ht="14.4" x14ac:dyDescent="0.3">
      <c r="A5532" s="13"/>
      <c r="B5532" s="13"/>
      <c r="C5532" s="13"/>
      <c r="D5532" s="12"/>
      <c r="E5532" s="66"/>
    </row>
    <row r="5533" spans="1:5" ht="14.4" x14ac:dyDescent="0.3">
      <c r="A5533" s="13"/>
      <c r="B5533" s="13"/>
      <c r="C5533" s="13"/>
      <c r="D5533" s="12"/>
      <c r="E5533" s="66"/>
    </row>
    <row r="5534" spans="1:5" ht="14.4" x14ac:dyDescent="0.3">
      <c r="A5534" s="13"/>
      <c r="B5534" s="13"/>
      <c r="C5534" s="13"/>
      <c r="D5534" s="12"/>
      <c r="E5534" s="66"/>
    </row>
    <row r="5535" spans="1:5" ht="14.4" x14ac:dyDescent="0.3">
      <c r="A5535" s="13"/>
      <c r="B5535" s="13"/>
      <c r="C5535" s="13"/>
      <c r="D5535" s="12"/>
      <c r="E5535" s="66"/>
    </row>
    <row r="5536" spans="1:5" ht="14.4" x14ac:dyDescent="0.3">
      <c r="A5536" s="13"/>
      <c r="B5536" s="13"/>
      <c r="C5536" s="13"/>
      <c r="D5536" s="12"/>
      <c r="E5536" s="66"/>
    </row>
    <row r="5537" spans="1:5" ht="14.4" x14ac:dyDescent="0.3">
      <c r="A5537" s="13"/>
      <c r="B5537" s="13"/>
      <c r="C5537" s="13"/>
      <c r="D5537" s="12"/>
      <c r="E5537" s="66"/>
    </row>
    <row r="5538" spans="1:5" ht="14.4" x14ac:dyDescent="0.3">
      <c r="A5538" s="13"/>
      <c r="B5538" s="13"/>
      <c r="C5538" s="13"/>
      <c r="D5538" s="12"/>
      <c r="E5538" s="66"/>
    </row>
    <row r="5539" spans="1:5" ht="14.4" x14ac:dyDescent="0.3">
      <c r="A5539" s="13"/>
      <c r="B5539" s="13"/>
      <c r="C5539" s="13"/>
      <c r="D5539" s="12"/>
      <c r="E5539" s="66"/>
    </row>
    <row r="5540" spans="1:5" ht="14.4" x14ac:dyDescent="0.3">
      <c r="A5540" s="13"/>
      <c r="B5540" s="13"/>
      <c r="C5540" s="13"/>
      <c r="D5540" s="12"/>
      <c r="E5540" s="66"/>
    </row>
    <row r="5541" spans="1:5" ht="14.4" x14ac:dyDescent="0.3">
      <c r="A5541" s="13"/>
      <c r="B5541" s="13"/>
      <c r="C5541" s="13"/>
      <c r="D5541" s="12"/>
      <c r="E5541" s="66"/>
    </row>
    <row r="5542" spans="1:5" ht="14.4" x14ac:dyDescent="0.3">
      <c r="A5542" s="13"/>
      <c r="B5542" s="13"/>
      <c r="C5542" s="13"/>
      <c r="D5542" s="12"/>
      <c r="E5542" s="66"/>
    </row>
    <row r="5543" spans="1:5" ht="14.4" x14ac:dyDescent="0.3">
      <c r="A5543" s="13"/>
      <c r="B5543" s="13"/>
      <c r="C5543" s="13"/>
      <c r="D5543" s="12"/>
      <c r="E5543" s="66"/>
    </row>
    <row r="5544" spans="1:5" ht="14.4" x14ac:dyDescent="0.3">
      <c r="A5544" s="13"/>
      <c r="B5544" s="13"/>
      <c r="C5544" s="13"/>
      <c r="D5544" s="12"/>
      <c r="E5544" s="66"/>
    </row>
    <row r="5545" spans="1:5" ht="14.4" x14ac:dyDescent="0.3">
      <c r="A5545" s="13"/>
      <c r="B5545" s="13"/>
      <c r="C5545" s="13"/>
      <c r="D5545" s="12"/>
      <c r="E5545" s="66"/>
    </row>
    <row r="5546" spans="1:5" ht="14.4" x14ac:dyDescent="0.3">
      <c r="A5546" s="13"/>
      <c r="B5546" s="13"/>
      <c r="C5546" s="13"/>
      <c r="D5546" s="12"/>
      <c r="E5546" s="66"/>
    </row>
    <row r="5547" spans="1:5" ht="14.4" x14ac:dyDescent="0.3">
      <c r="A5547" s="13"/>
      <c r="B5547" s="13"/>
      <c r="C5547" s="13"/>
      <c r="D5547" s="12"/>
      <c r="E5547" s="66"/>
    </row>
    <row r="5548" spans="1:5" ht="14.4" x14ac:dyDescent="0.3">
      <c r="A5548" s="13"/>
      <c r="B5548" s="13"/>
      <c r="C5548" s="13"/>
      <c r="D5548" s="12"/>
      <c r="E5548" s="66"/>
    </row>
    <row r="5549" spans="1:5" ht="14.4" x14ac:dyDescent="0.3">
      <c r="A5549" s="13"/>
      <c r="B5549" s="13"/>
      <c r="C5549" s="13"/>
      <c r="D5549" s="12"/>
      <c r="E5549" s="66"/>
    </row>
    <row r="5550" spans="1:5" ht="14.4" x14ac:dyDescent="0.3">
      <c r="A5550" s="13"/>
      <c r="B5550" s="13"/>
      <c r="C5550" s="13"/>
      <c r="D5550" s="12"/>
      <c r="E5550" s="66"/>
    </row>
    <row r="5551" spans="1:5" ht="14.4" x14ac:dyDescent="0.3">
      <c r="A5551" s="13"/>
      <c r="B5551" s="13"/>
      <c r="C5551" s="13"/>
      <c r="D5551" s="12"/>
      <c r="E5551" s="66"/>
    </row>
    <row r="5552" spans="1:5" ht="14.4" x14ac:dyDescent="0.3">
      <c r="A5552" s="13"/>
      <c r="B5552" s="13"/>
      <c r="C5552" s="13"/>
      <c r="D5552" s="12"/>
      <c r="E5552" s="66"/>
    </row>
    <row r="5553" spans="1:5" ht="14.4" x14ac:dyDescent="0.3">
      <c r="A5553" s="13"/>
      <c r="B5553" s="13"/>
      <c r="C5553" s="13"/>
      <c r="D5553" s="12"/>
      <c r="E5553" s="66"/>
    </row>
    <row r="5554" spans="1:5" ht="14.4" x14ac:dyDescent="0.3">
      <c r="A5554" s="13"/>
      <c r="B5554" s="13"/>
      <c r="C5554" s="13"/>
      <c r="D5554" s="12"/>
      <c r="E5554" s="66"/>
    </row>
    <row r="5555" spans="1:5" ht="14.4" x14ac:dyDescent="0.3">
      <c r="A5555" s="13"/>
      <c r="B5555" s="13"/>
      <c r="C5555" s="13"/>
      <c r="D5555" s="12"/>
      <c r="E5555" s="66"/>
    </row>
    <row r="5556" spans="1:5" ht="14.4" x14ac:dyDescent="0.3">
      <c r="A5556" s="13"/>
      <c r="B5556" s="13"/>
      <c r="C5556" s="13"/>
      <c r="D5556" s="12"/>
      <c r="E5556" s="66"/>
    </row>
    <row r="5557" spans="1:5" ht="14.4" x14ac:dyDescent="0.3">
      <c r="A5557" s="13"/>
      <c r="B5557" s="13"/>
      <c r="C5557" s="13"/>
      <c r="D5557" s="12"/>
      <c r="E5557" s="66"/>
    </row>
    <row r="5558" spans="1:5" ht="14.4" x14ac:dyDescent="0.3">
      <c r="A5558" s="13"/>
      <c r="B5558" s="13"/>
      <c r="C5558" s="13"/>
      <c r="D5558" s="12"/>
      <c r="E5558" s="66"/>
    </row>
    <row r="5559" spans="1:5" ht="14.4" x14ac:dyDescent="0.3">
      <c r="A5559" s="13"/>
      <c r="B5559" s="13"/>
      <c r="C5559" s="13"/>
      <c r="D5559" s="12"/>
      <c r="E5559" s="66"/>
    </row>
    <row r="5560" spans="1:5" ht="14.4" x14ac:dyDescent="0.3">
      <c r="A5560" s="13"/>
      <c r="B5560" s="13"/>
      <c r="C5560" s="13"/>
      <c r="D5560" s="12"/>
      <c r="E5560" s="66"/>
    </row>
    <row r="5561" spans="1:5" ht="14.4" x14ac:dyDescent="0.3">
      <c r="A5561" s="13"/>
      <c r="B5561" s="13"/>
      <c r="C5561" s="13"/>
      <c r="D5561" s="12"/>
      <c r="E5561" s="66"/>
    </row>
    <row r="5562" spans="1:5" ht="14.4" x14ac:dyDescent="0.3">
      <c r="A5562" s="13"/>
      <c r="B5562" s="13"/>
      <c r="C5562" s="13"/>
      <c r="D5562" s="12"/>
      <c r="E5562" s="66"/>
    </row>
    <row r="5563" spans="1:5" ht="14.4" x14ac:dyDescent="0.3">
      <c r="A5563" s="13"/>
      <c r="B5563" s="13"/>
      <c r="C5563" s="13"/>
      <c r="D5563" s="12"/>
      <c r="E5563" s="66"/>
    </row>
    <row r="5564" spans="1:5" ht="14.4" x14ac:dyDescent="0.3">
      <c r="A5564" s="13"/>
      <c r="B5564" s="13"/>
      <c r="C5564" s="13"/>
      <c r="D5564" s="12"/>
      <c r="E5564" s="66"/>
    </row>
    <row r="5565" spans="1:5" ht="14.4" x14ac:dyDescent="0.3">
      <c r="A5565" s="13"/>
      <c r="B5565" s="13"/>
      <c r="C5565" s="13"/>
      <c r="D5565" s="12"/>
      <c r="E5565" s="66"/>
    </row>
    <row r="5566" spans="1:5" ht="14.4" x14ac:dyDescent="0.3">
      <c r="A5566" s="13"/>
      <c r="B5566" s="13"/>
      <c r="C5566" s="13"/>
      <c r="D5566" s="12"/>
      <c r="E5566" s="66"/>
    </row>
    <row r="5567" spans="1:5" ht="14.4" x14ac:dyDescent="0.3">
      <c r="A5567" s="13"/>
      <c r="B5567" s="13"/>
      <c r="C5567" s="13"/>
      <c r="D5567" s="12"/>
      <c r="E5567" s="66"/>
    </row>
    <row r="5568" spans="1:5" ht="14.4" x14ac:dyDescent="0.3">
      <c r="A5568" s="13"/>
      <c r="B5568" s="13"/>
      <c r="C5568" s="13"/>
      <c r="D5568" s="12"/>
      <c r="E5568" s="66"/>
    </row>
    <row r="5569" spans="1:5" ht="14.4" x14ac:dyDescent="0.3">
      <c r="A5569" s="13"/>
      <c r="B5569" s="13"/>
      <c r="C5569" s="13"/>
      <c r="D5569" s="12"/>
      <c r="E5569" s="66"/>
    </row>
    <row r="5570" spans="1:5" ht="14.4" x14ac:dyDescent="0.3">
      <c r="A5570" s="13"/>
      <c r="B5570" s="13"/>
      <c r="C5570" s="13"/>
      <c r="D5570" s="12"/>
      <c r="E5570" s="66"/>
    </row>
    <row r="5571" spans="1:5" ht="14.4" x14ac:dyDescent="0.3">
      <c r="A5571" s="13"/>
      <c r="B5571" s="13"/>
      <c r="C5571" s="13"/>
      <c r="D5571" s="12"/>
      <c r="E5571" s="66"/>
    </row>
    <row r="5572" spans="1:5" ht="14.4" x14ac:dyDescent="0.3">
      <c r="A5572" s="13"/>
      <c r="B5572" s="13"/>
      <c r="C5572" s="13"/>
      <c r="D5572" s="12"/>
      <c r="E5572" s="66"/>
    </row>
    <row r="5573" spans="1:5" ht="14.4" x14ac:dyDescent="0.3">
      <c r="A5573" s="13"/>
      <c r="B5573" s="13"/>
      <c r="C5573" s="13"/>
      <c r="D5573" s="12"/>
      <c r="E5573" s="66"/>
    </row>
    <row r="5574" spans="1:5" ht="14.4" x14ac:dyDescent="0.3">
      <c r="A5574" s="13"/>
      <c r="B5574" s="13"/>
      <c r="C5574" s="13"/>
      <c r="D5574" s="12"/>
      <c r="E5574" s="66"/>
    </row>
    <row r="5575" spans="1:5" ht="14.4" x14ac:dyDescent="0.3">
      <c r="A5575" s="13"/>
      <c r="B5575" s="13"/>
      <c r="C5575" s="13"/>
      <c r="D5575" s="12"/>
      <c r="E5575" s="66"/>
    </row>
    <row r="5576" spans="1:5" ht="14.4" x14ac:dyDescent="0.3">
      <c r="A5576" s="13"/>
      <c r="B5576" s="13"/>
      <c r="C5576" s="13"/>
      <c r="D5576" s="12"/>
      <c r="E5576" s="66"/>
    </row>
    <row r="5577" spans="1:5" ht="14.4" x14ac:dyDescent="0.3">
      <c r="A5577" s="13"/>
      <c r="B5577" s="13"/>
      <c r="C5577" s="13"/>
      <c r="D5577" s="12"/>
      <c r="E5577" s="66"/>
    </row>
    <row r="5578" spans="1:5" ht="14.4" x14ac:dyDescent="0.3">
      <c r="A5578" s="13"/>
      <c r="B5578" s="13"/>
      <c r="C5578" s="13"/>
      <c r="D5578" s="12"/>
      <c r="E5578" s="66"/>
    </row>
    <row r="5579" spans="1:5" ht="14.4" x14ac:dyDescent="0.3">
      <c r="A5579" s="13"/>
      <c r="B5579" s="13"/>
      <c r="C5579" s="13"/>
      <c r="D5579" s="12"/>
      <c r="E5579" s="66"/>
    </row>
    <row r="5580" spans="1:5" ht="14.4" x14ac:dyDescent="0.3">
      <c r="A5580" s="13"/>
      <c r="B5580" s="13"/>
      <c r="C5580" s="13"/>
      <c r="D5580" s="12"/>
      <c r="E5580" s="66"/>
    </row>
    <row r="5581" spans="1:5" ht="14.4" x14ac:dyDescent="0.3">
      <c r="A5581" s="13"/>
      <c r="B5581" s="13"/>
      <c r="C5581" s="13"/>
      <c r="D5581" s="12"/>
      <c r="E5581" s="66"/>
    </row>
    <row r="5582" spans="1:5" ht="14.4" x14ac:dyDescent="0.3">
      <c r="A5582" s="13"/>
      <c r="B5582" s="13"/>
      <c r="C5582" s="13"/>
      <c r="D5582" s="12"/>
      <c r="E5582" s="66"/>
    </row>
    <row r="5583" spans="1:5" ht="14.4" x14ac:dyDescent="0.3">
      <c r="A5583" s="13"/>
      <c r="B5583" s="13"/>
      <c r="C5583" s="13"/>
      <c r="D5583" s="12"/>
      <c r="E5583" s="66"/>
    </row>
    <row r="5584" spans="1:5" ht="14.4" x14ac:dyDescent="0.3">
      <c r="A5584" s="13"/>
      <c r="B5584" s="13"/>
      <c r="C5584" s="13"/>
      <c r="D5584" s="12"/>
      <c r="E5584" s="66"/>
    </row>
    <row r="5585" spans="1:5" ht="14.4" x14ac:dyDescent="0.3">
      <c r="A5585" s="13"/>
      <c r="B5585" s="13"/>
      <c r="C5585" s="13"/>
      <c r="D5585" s="12"/>
      <c r="E5585" s="66"/>
    </row>
    <row r="5586" spans="1:5" ht="14.4" x14ac:dyDescent="0.3">
      <c r="A5586" s="13"/>
      <c r="B5586" s="13"/>
      <c r="C5586" s="13"/>
      <c r="D5586" s="12"/>
      <c r="E5586" s="66"/>
    </row>
    <row r="5587" spans="1:5" ht="14.4" x14ac:dyDescent="0.3">
      <c r="A5587" s="13"/>
      <c r="B5587" s="13"/>
      <c r="C5587" s="13"/>
      <c r="D5587" s="12"/>
      <c r="E5587" s="66"/>
    </row>
    <row r="5588" spans="1:5" ht="14.4" x14ac:dyDescent="0.3">
      <c r="A5588" s="13"/>
      <c r="B5588" s="13"/>
      <c r="C5588" s="13"/>
      <c r="D5588" s="12"/>
      <c r="E5588" s="66"/>
    </row>
    <row r="5589" spans="1:5" ht="14.4" x14ac:dyDescent="0.3">
      <c r="A5589" s="13"/>
      <c r="B5589" s="13"/>
      <c r="C5589" s="13"/>
      <c r="D5589" s="12"/>
      <c r="E5589" s="66"/>
    </row>
    <row r="5590" spans="1:5" ht="14.4" x14ac:dyDescent="0.3">
      <c r="A5590" s="13"/>
      <c r="B5590" s="13"/>
      <c r="C5590" s="13"/>
      <c r="D5590" s="12"/>
      <c r="E5590" s="66"/>
    </row>
    <row r="5591" spans="1:5" ht="14.4" x14ac:dyDescent="0.3">
      <c r="A5591" s="13"/>
      <c r="B5591" s="13"/>
      <c r="C5591" s="13"/>
      <c r="D5591" s="12"/>
      <c r="E5591" s="66"/>
    </row>
    <row r="5592" spans="1:5" ht="14.4" x14ac:dyDescent="0.3">
      <c r="A5592" s="13"/>
      <c r="B5592" s="13"/>
      <c r="C5592" s="13"/>
      <c r="D5592" s="12"/>
      <c r="E5592" s="66"/>
    </row>
    <row r="5593" spans="1:5" ht="14.4" x14ac:dyDescent="0.3">
      <c r="A5593" s="13"/>
      <c r="B5593" s="13"/>
      <c r="C5593" s="13"/>
      <c r="D5593" s="12"/>
      <c r="E5593" s="66"/>
    </row>
    <row r="5594" spans="1:5" ht="14.4" x14ac:dyDescent="0.3">
      <c r="A5594" s="13"/>
      <c r="B5594" s="13"/>
      <c r="C5594" s="13"/>
      <c r="D5594" s="12"/>
      <c r="E5594" s="66"/>
    </row>
    <row r="5595" spans="1:5" ht="14.4" x14ac:dyDescent="0.3">
      <c r="A5595" s="13"/>
      <c r="B5595" s="13"/>
      <c r="C5595" s="13"/>
      <c r="D5595" s="12"/>
      <c r="E5595" s="66"/>
    </row>
    <row r="5596" spans="1:5" ht="14.4" x14ac:dyDescent="0.3">
      <c r="A5596" s="13"/>
      <c r="B5596" s="13"/>
      <c r="C5596" s="13"/>
      <c r="D5596" s="12"/>
      <c r="E5596" s="66"/>
    </row>
    <row r="5597" spans="1:5" ht="14.4" x14ac:dyDescent="0.3">
      <c r="A5597" s="13"/>
      <c r="B5597" s="13"/>
      <c r="C5597" s="13"/>
      <c r="D5597" s="12"/>
      <c r="E5597" s="66"/>
    </row>
    <row r="5598" spans="1:5" ht="14.4" x14ac:dyDescent="0.3">
      <c r="A5598" s="13"/>
      <c r="B5598" s="13"/>
      <c r="C5598" s="13"/>
      <c r="D5598" s="12"/>
      <c r="E5598" s="66"/>
    </row>
    <row r="5599" spans="1:5" ht="14.4" x14ac:dyDescent="0.3">
      <c r="A5599" s="13"/>
      <c r="B5599" s="13"/>
      <c r="C5599" s="13"/>
      <c r="D5599" s="12"/>
      <c r="E5599" s="66"/>
    </row>
    <row r="5600" spans="1:5" ht="14.4" x14ac:dyDescent="0.3">
      <c r="A5600" s="13"/>
      <c r="B5600" s="13"/>
      <c r="C5600" s="13"/>
      <c r="D5600" s="12"/>
      <c r="E5600" s="66"/>
    </row>
    <row r="5601" spans="1:5" ht="14.4" x14ac:dyDescent="0.3">
      <c r="A5601" s="13"/>
      <c r="B5601" s="13"/>
      <c r="C5601" s="13"/>
      <c r="D5601" s="12"/>
      <c r="E5601" s="66"/>
    </row>
    <row r="5602" spans="1:5" ht="14.4" x14ac:dyDescent="0.3">
      <c r="A5602" s="13"/>
      <c r="B5602" s="13"/>
      <c r="C5602" s="13"/>
      <c r="D5602" s="12"/>
      <c r="E5602" s="66"/>
    </row>
    <row r="5603" spans="1:5" ht="14.4" x14ac:dyDescent="0.3">
      <c r="A5603" s="13"/>
      <c r="B5603" s="13"/>
      <c r="C5603" s="13"/>
      <c r="D5603" s="12"/>
      <c r="E5603" s="66"/>
    </row>
    <row r="5604" spans="1:5" ht="14.4" x14ac:dyDescent="0.3">
      <c r="A5604" s="13"/>
      <c r="B5604" s="13"/>
      <c r="C5604" s="13"/>
      <c r="D5604" s="12"/>
      <c r="E5604" s="66"/>
    </row>
    <row r="5605" spans="1:5" ht="14.4" x14ac:dyDescent="0.3">
      <c r="A5605" s="13"/>
      <c r="B5605" s="13"/>
      <c r="C5605" s="13"/>
      <c r="D5605" s="12"/>
      <c r="E5605" s="66"/>
    </row>
    <row r="5606" spans="1:5" ht="14.4" x14ac:dyDescent="0.3">
      <c r="A5606" s="13"/>
      <c r="B5606" s="13"/>
      <c r="C5606" s="13"/>
      <c r="D5606" s="12"/>
      <c r="E5606" s="66"/>
    </row>
    <row r="5607" spans="1:5" ht="14.4" x14ac:dyDescent="0.3">
      <c r="A5607" s="13"/>
      <c r="B5607" s="13"/>
      <c r="C5607" s="13"/>
      <c r="D5607" s="12"/>
      <c r="E5607" s="66"/>
    </row>
    <row r="5608" spans="1:5" ht="14.4" x14ac:dyDescent="0.3">
      <c r="A5608" s="13"/>
      <c r="B5608" s="13"/>
      <c r="C5608" s="13"/>
      <c r="D5608" s="12"/>
      <c r="E5608" s="66"/>
    </row>
    <row r="5609" spans="1:5" ht="14.4" x14ac:dyDescent="0.3">
      <c r="A5609" s="13"/>
      <c r="B5609" s="13"/>
      <c r="C5609" s="13"/>
      <c r="D5609" s="12"/>
      <c r="E5609" s="66"/>
    </row>
    <row r="5610" spans="1:5" ht="14.4" x14ac:dyDescent="0.3">
      <c r="A5610" s="13"/>
      <c r="B5610" s="13"/>
      <c r="C5610" s="13"/>
      <c r="D5610" s="12"/>
      <c r="E5610" s="66"/>
    </row>
    <row r="5611" spans="1:5" ht="14.4" x14ac:dyDescent="0.3">
      <c r="A5611" s="13"/>
      <c r="B5611" s="13"/>
      <c r="C5611" s="13"/>
      <c r="D5611" s="12"/>
      <c r="E5611" s="66"/>
    </row>
    <row r="5612" spans="1:5" ht="14.4" x14ac:dyDescent="0.3">
      <c r="A5612" s="13"/>
      <c r="B5612" s="13"/>
      <c r="C5612" s="13"/>
      <c r="D5612" s="12"/>
      <c r="E5612" s="66"/>
    </row>
    <row r="5613" spans="1:5" ht="14.4" x14ac:dyDescent="0.3">
      <c r="A5613" s="13"/>
      <c r="B5613" s="13"/>
      <c r="C5613" s="13"/>
      <c r="D5613" s="12"/>
      <c r="E5613" s="66"/>
    </row>
    <row r="5614" spans="1:5" ht="14.4" x14ac:dyDescent="0.3">
      <c r="A5614" s="13"/>
      <c r="B5614" s="13"/>
      <c r="C5614" s="13"/>
      <c r="D5614" s="12"/>
      <c r="E5614" s="66"/>
    </row>
    <row r="5615" spans="1:5" ht="14.4" x14ac:dyDescent="0.3">
      <c r="A5615" s="13"/>
      <c r="B5615" s="13"/>
      <c r="C5615" s="13"/>
      <c r="D5615" s="12"/>
      <c r="E5615" s="66"/>
    </row>
    <row r="5616" spans="1:5" ht="14.4" x14ac:dyDescent="0.3">
      <c r="A5616" s="13"/>
      <c r="B5616" s="13"/>
      <c r="C5616" s="13"/>
      <c r="D5616" s="12"/>
      <c r="E5616" s="66"/>
    </row>
    <row r="5617" spans="1:5" ht="14.4" x14ac:dyDescent="0.3">
      <c r="A5617" s="13"/>
      <c r="B5617" s="13"/>
      <c r="C5617" s="13"/>
      <c r="D5617" s="12"/>
      <c r="E5617" s="66"/>
    </row>
    <row r="5618" spans="1:5" ht="14.4" x14ac:dyDescent="0.3">
      <c r="A5618" s="13"/>
      <c r="B5618" s="13"/>
      <c r="C5618" s="13"/>
      <c r="D5618" s="12"/>
      <c r="E5618" s="66"/>
    </row>
    <row r="5619" spans="1:5" ht="14.4" x14ac:dyDescent="0.3">
      <c r="A5619" s="13"/>
      <c r="B5619" s="13"/>
      <c r="C5619" s="13"/>
      <c r="D5619" s="12"/>
      <c r="E5619" s="66"/>
    </row>
    <row r="5620" spans="1:5" ht="14.4" x14ac:dyDescent="0.3">
      <c r="A5620" s="13"/>
      <c r="B5620" s="13"/>
      <c r="C5620" s="13"/>
      <c r="D5620" s="12"/>
      <c r="E5620" s="66"/>
    </row>
    <row r="5621" spans="1:5" ht="14.4" x14ac:dyDescent="0.3">
      <c r="A5621" s="13"/>
      <c r="B5621" s="13"/>
      <c r="C5621" s="13"/>
      <c r="D5621" s="12"/>
      <c r="E5621" s="66"/>
    </row>
    <row r="5622" spans="1:5" ht="14.4" x14ac:dyDescent="0.3">
      <c r="A5622" s="13"/>
      <c r="B5622" s="13"/>
      <c r="C5622" s="13"/>
      <c r="D5622" s="12"/>
      <c r="E5622" s="66"/>
    </row>
    <row r="5623" spans="1:5" ht="14.4" x14ac:dyDescent="0.3">
      <c r="A5623" s="13"/>
      <c r="B5623" s="13"/>
      <c r="C5623" s="13"/>
      <c r="D5623" s="12"/>
      <c r="E5623" s="66"/>
    </row>
    <row r="5624" spans="1:5" ht="14.4" x14ac:dyDescent="0.3">
      <c r="A5624" s="13"/>
      <c r="B5624" s="13"/>
      <c r="C5624" s="13"/>
      <c r="D5624" s="12"/>
      <c r="E5624" s="66"/>
    </row>
    <row r="5625" spans="1:5" ht="14.4" x14ac:dyDescent="0.3">
      <c r="A5625" s="13"/>
      <c r="B5625" s="13"/>
      <c r="C5625" s="13"/>
      <c r="D5625" s="12"/>
      <c r="E5625" s="66"/>
    </row>
    <row r="5626" spans="1:5" ht="14.4" x14ac:dyDescent="0.3">
      <c r="A5626" s="13"/>
      <c r="B5626" s="13"/>
      <c r="C5626" s="13"/>
      <c r="D5626" s="12"/>
      <c r="E5626" s="66"/>
    </row>
    <row r="5627" spans="1:5" ht="14.4" x14ac:dyDescent="0.3">
      <c r="A5627" s="13"/>
      <c r="B5627" s="13"/>
      <c r="C5627" s="13"/>
      <c r="D5627" s="12"/>
      <c r="E5627" s="66"/>
    </row>
    <row r="5628" spans="1:5" ht="14.4" x14ac:dyDescent="0.3">
      <c r="A5628" s="13"/>
      <c r="B5628" s="13"/>
      <c r="C5628" s="13"/>
      <c r="D5628" s="12"/>
      <c r="E5628" s="66"/>
    </row>
    <row r="5629" spans="1:5" ht="14.4" x14ac:dyDescent="0.3">
      <c r="A5629" s="13"/>
      <c r="B5629" s="13"/>
      <c r="C5629" s="13"/>
      <c r="D5629" s="12"/>
      <c r="E5629" s="66"/>
    </row>
    <row r="5630" spans="1:5" ht="14.4" x14ac:dyDescent="0.3">
      <c r="A5630" s="13"/>
      <c r="B5630" s="13"/>
      <c r="C5630" s="13"/>
      <c r="D5630" s="12"/>
      <c r="E5630" s="66"/>
    </row>
    <row r="5631" spans="1:5" ht="14.4" x14ac:dyDescent="0.3">
      <c r="A5631" s="13"/>
      <c r="B5631" s="13"/>
      <c r="C5631" s="13"/>
      <c r="D5631" s="12"/>
      <c r="E5631" s="66"/>
    </row>
    <row r="5632" spans="1:5" ht="14.4" x14ac:dyDescent="0.3">
      <c r="A5632" s="13"/>
      <c r="B5632" s="13"/>
      <c r="C5632" s="13"/>
      <c r="D5632" s="12"/>
      <c r="E5632" s="66"/>
    </row>
    <row r="5633" spans="1:5" ht="14.4" x14ac:dyDescent="0.3">
      <c r="A5633" s="13"/>
      <c r="B5633" s="13"/>
      <c r="C5633" s="13"/>
      <c r="D5633" s="12"/>
      <c r="E5633" s="66"/>
    </row>
    <row r="5634" spans="1:5" ht="14.4" x14ac:dyDescent="0.3">
      <c r="A5634" s="13"/>
      <c r="B5634" s="13"/>
      <c r="C5634" s="13"/>
      <c r="D5634" s="12"/>
      <c r="E5634" s="66"/>
    </row>
    <row r="5635" spans="1:5" ht="14.4" x14ac:dyDescent="0.3">
      <c r="A5635" s="13"/>
      <c r="B5635" s="13"/>
      <c r="C5635" s="13"/>
      <c r="D5635" s="12"/>
      <c r="E5635" s="66"/>
    </row>
    <row r="5636" spans="1:5" ht="14.4" x14ac:dyDescent="0.3">
      <c r="A5636" s="13"/>
      <c r="B5636" s="13"/>
      <c r="C5636" s="13"/>
      <c r="D5636" s="12"/>
      <c r="E5636" s="66"/>
    </row>
    <row r="5637" spans="1:5" ht="14.4" x14ac:dyDescent="0.3">
      <c r="A5637" s="13"/>
      <c r="B5637" s="13"/>
      <c r="C5637" s="13"/>
      <c r="D5637" s="12"/>
      <c r="E5637" s="66"/>
    </row>
    <row r="5638" spans="1:5" ht="14.4" x14ac:dyDescent="0.3">
      <c r="A5638" s="13"/>
      <c r="B5638" s="13"/>
      <c r="C5638" s="13"/>
      <c r="D5638" s="12"/>
      <c r="E5638" s="66"/>
    </row>
    <row r="5639" spans="1:5" ht="14.4" x14ac:dyDescent="0.3">
      <c r="A5639" s="13"/>
      <c r="B5639" s="13"/>
      <c r="C5639" s="13"/>
      <c r="D5639" s="12"/>
      <c r="E5639" s="66"/>
    </row>
    <row r="5640" spans="1:5" ht="14.4" x14ac:dyDescent="0.3">
      <c r="A5640" s="13"/>
      <c r="B5640" s="13"/>
      <c r="C5640" s="13"/>
      <c r="D5640" s="12"/>
      <c r="E5640" s="66"/>
    </row>
    <row r="5641" spans="1:5" ht="14.4" x14ac:dyDescent="0.3">
      <c r="A5641" s="13"/>
      <c r="B5641" s="13"/>
      <c r="C5641" s="13"/>
      <c r="D5641" s="12"/>
      <c r="E5641" s="66"/>
    </row>
    <row r="5642" spans="1:5" ht="14.4" x14ac:dyDescent="0.3">
      <c r="A5642" s="13"/>
      <c r="B5642" s="13"/>
      <c r="C5642" s="13"/>
      <c r="D5642" s="12"/>
      <c r="E5642" s="66"/>
    </row>
    <row r="5643" spans="1:5" ht="14.4" x14ac:dyDescent="0.3">
      <c r="A5643" s="13"/>
      <c r="B5643" s="13"/>
      <c r="C5643" s="13"/>
      <c r="D5643" s="12"/>
      <c r="E5643" s="66"/>
    </row>
    <row r="5644" spans="1:5" ht="14.4" x14ac:dyDescent="0.3">
      <c r="A5644" s="13"/>
      <c r="B5644" s="13"/>
      <c r="C5644" s="13"/>
      <c r="D5644" s="12"/>
      <c r="E5644" s="66"/>
    </row>
    <row r="5645" spans="1:5" ht="14.4" x14ac:dyDescent="0.3">
      <c r="A5645" s="13"/>
      <c r="B5645" s="13"/>
      <c r="C5645" s="13"/>
      <c r="D5645" s="12"/>
      <c r="E5645" s="66"/>
    </row>
    <row r="5646" spans="1:5" ht="14.4" x14ac:dyDescent="0.3">
      <c r="A5646" s="13"/>
      <c r="B5646" s="13"/>
      <c r="C5646" s="13"/>
      <c r="D5646" s="12"/>
      <c r="E5646" s="66"/>
    </row>
    <row r="5647" spans="1:5" ht="14.4" x14ac:dyDescent="0.3">
      <c r="A5647" s="13"/>
      <c r="B5647" s="13"/>
      <c r="C5647" s="13"/>
      <c r="D5647" s="12"/>
      <c r="E5647" s="66"/>
    </row>
    <row r="5648" spans="1:5" ht="14.4" x14ac:dyDescent="0.3">
      <c r="A5648" s="13"/>
      <c r="B5648" s="13"/>
      <c r="C5648" s="13"/>
      <c r="D5648" s="12"/>
      <c r="E5648" s="66"/>
    </row>
    <row r="5649" spans="1:5" ht="14.4" x14ac:dyDescent="0.3">
      <c r="A5649" s="13"/>
      <c r="B5649" s="13"/>
      <c r="C5649" s="13"/>
      <c r="D5649" s="12"/>
      <c r="E5649" s="66"/>
    </row>
    <row r="5650" spans="1:5" ht="14.4" x14ac:dyDescent="0.3">
      <c r="A5650" s="13"/>
      <c r="B5650" s="13"/>
      <c r="C5650" s="13"/>
      <c r="D5650" s="12"/>
      <c r="E5650" s="66"/>
    </row>
    <row r="5651" spans="1:5" ht="14.4" x14ac:dyDescent="0.3">
      <c r="A5651" s="13"/>
      <c r="B5651" s="13"/>
      <c r="C5651" s="13"/>
      <c r="D5651" s="12"/>
      <c r="E5651" s="66"/>
    </row>
    <row r="5652" spans="1:5" ht="14.4" x14ac:dyDescent="0.3">
      <c r="A5652" s="13"/>
      <c r="B5652" s="13"/>
      <c r="C5652" s="13"/>
      <c r="D5652" s="12"/>
      <c r="E5652" s="66"/>
    </row>
    <row r="5653" spans="1:5" ht="14.4" x14ac:dyDescent="0.3">
      <c r="A5653" s="13"/>
      <c r="B5653" s="13"/>
      <c r="C5653" s="13"/>
      <c r="D5653" s="12"/>
      <c r="E5653" s="66"/>
    </row>
    <row r="5654" spans="1:5" ht="14.4" x14ac:dyDescent="0.3">
      <c r="A5654" s="13"/>
      <c r="B5654" s="13"/>
      <c r="C5654" s="13"/>
      <c r="D5654" s="12"/>
      <c r="E5654" s="66"/>
    </row>
    <row r="5655" spans="1:5" ht="14.4" x14ac:dyDescent="0.3">
      <c r="A5655" s="13"/>
      <c r="B5655" s="13"/>
      <c r="C5655" s="13"/>
      <c r="D5655" s="12"/>
      <c r="E5655" s="66"/>
    </row>
    <row r="5656" spans="1:5" ht="14.4" x14ac:dyDescent="0.3">
      <c r="A5656" s="13"/>
      <c r="B5656" s="13"/>
      <c r="C5656" s="13"/>
      <c r="D5656" s="12"/>
      <c r="E5656" s="66"/>
    </row>
    <row r="5657" spans="1:5" ht="14.4" x14ac:dyDescent="0.3">
      <c r="A5657" s="13"/>
      <c r="B5657" s="13"/>
      <c r="C5657" s="13"/>
      <c r="D5657" s="12"/>
      <c r="E5657" s="66"/>
    </row>
    <row r="5658" spans="1:5" ht="14.4" x14ac:dyDescent="0.3">
      <c r="A5658" s="13"/>
      <c r="B5658" s="13"/>
      <c r="C5658" s="13"/>
      <c r="D5658" s="12"/>
      <c r="E5658" s="66"/>
    </row>
    <row r="5659" spans="1:5" ht="14.4" x14ac:dyDescent="0.3">
      <c r="A5659" s="13"/>
      <c r="B5659" s="13"/>
      <c r="C5659" s="13"/>
      <c r="D5659" s="12"/>
      <c r="E5659" s="66"/>
    </row>
    <row r="5660" spans="1:5" ht="14.4" x14ac:dyDescent="0.3">
      <c r="A5660" s="13"/>
      <c r="B5660" s="13"/>
      <c r="C5660" s="13"/>
      <c r="D5660" s="12"/>
      <c r="E5660" s="66"/>
    </row>
    <row r="5661" spans="1:5" ht="14.4" x14ac:dyDescent="0.3">
      <c r="A5661" s="13"/>
      <c r="B5661" s="13"/>
      <c r="C5661" s="13"/>
      <c r="D5661" s="12"/>
      <c r="E5661" s="66"/>
    </row>
    <row r="5662" spans="1:5" ht="14.4" x14ac:dyDescent="0.3">
      <c r="A5662" s="13"/>
      <c r="B5662" s="13"/>
      <c r="C5662" s="13"/>
      <c r="D5662" s="12"/>
      <c r="E5662" s="66"/>
    </row>
    <row r="5663" spans="1:5" ht="14.4" x14ac:dyDescent="0.3">
      <c r="A5663" s="13"/>
      <c r="B5663" s="13"/>
      <c r="C5663" s="13"/>
      <c r="D5663" s="12"/>
      <c r="E5663" s="66"/>
    </row>
    <row r="5664" spans="1:5" ht="14.4" x14ac:dyDescent="0.3">
      <c r="A5664" s="13"/>
      <c r="B5664" s="13"/>
      <c r="C5664" s="13"/>
      <c r="D5664" s="12"/>
      <c r="E5664" s="66"/>
    </row>
    <row r="5665" spans="1:5" ht="14.4" x14ac:dyDescent="0.3">
      <c r="A5665" s="13"/>
      <c r="B5665" s="13"/>
      <c r="C5665" s="13"/>
      <c r="D5665" s="12"/>
      <c r="E5665" s="66"/>
    </row>
    <row r="5666" spans="1:5" ht="14.4" x14ac:dyDescent="0.3">
      <c r="A5666" s="13"/>
      <c r="B5666" s="13"/>
      <c r="C5666" s="13"/>
      <c r="D5666" s="12"/>
      <c r="E5666" s="66"/>
    </row>
    <row r="5667" spans="1:5" ht="14.4" x14ac:dyDescent="0.3">
      <c r="A5667" s="13"/>
      <c r="B5667" s="13"/>
      <c r="C5667" s="13"/>
      <c r="D5667" s="12"/>
      <c r="E5667" s="66"/>
    </row>
    <row r="5668" spans="1:5" ht="14.4" x14ac:dyDescent="0.3">
      <c r="A5668" s="13"/>
      <c r="B5668" s="13"/>
      <c r="C5668" s="13"/>
      <c r="D5668" s="12"/>
      <c r="E5668" s="66"/>
    </row>
    <row r="5669" spans="1:5" ht="14.4" x14ac:dyDescent="0.3">
      <c r="A5669" s="13"/>
      <c r="B5669" s="13"/>
      <c r="C5669" s="13"/>
      <c r="D5669" s="12"/>
      <c r="E5669" s="66"/>
    </row>
    <row r="5670" spans="1:5" ht="14.4" x14ac:dyDescent="0.3">
      <c r="A5670" s="13"/>
      <c r="B5670" s="13"/>
      <c r="C5670" s="13"/>
      <c r="D5670" s="12"/>
      <c r="E5670" s="66"/>
    </row>
    <row r="5671" spans="1:5" ht="14.4" x14ac:dyDescent="0.3">
      <c r="A5671" s="13"/>
      <c r="B5671" s="13"/>
      <c r="C5671" s="13"/>
      <c r="D5671" s="12"/>
      <c r="E5671" s="66"/>
    </row>
    <row r="5672" spans="1:5" ht="14.4" x14ac:dyDescent="0.3">
      <c r="A5672" s="13"/>
      <c r="B5672" s="13"/>
      <c r="C5672" s="13"/>
      <c r="D5672" s="12"/>
      <c r="E5672" s="66"/>
    </row>
    <row r="5673" spans="1:5" ht="14.4" x14ac:dyDescent="0.3">
      <c r="A5673" s="13"/>
      <c r="B5673" s="13"/>
      <c r="C5673" s="13"/>
      <c r="D5673" s="12"/>
      <c r="E5673" s="66"/>
    </row>
    <row r="5674" spans="1:5" ht="14.4" x14ac:dyDescent="0.3">
      <c r="A5674" s="13"/>
      <c r="B5674" s="13"/>
      <c r="C5674" s="13"/>
      <c r="D5674" s="12"/>
      <c r="E5674" s="66"/>
    </row>
    <row r="5675" spans="1:5" ht="14.4" x14ac:dyDescent="0.3">
      <c r="A5675" s="13"/>
      <c r="B5675" s="13"/>
      <c r="C5675" s="13"/>
      <c r="D5675" s="12"/>
      <c r="E5675" s="66"/>
    </row>
    <row r="5676" spans="1:5" ht="14.4" x14ac:dyDescent="0.3">
      <c r="A5676" s="13"/>
      <c r="B5676" s="13"/>
      <c r="C5676" s="13"/>
      <c r="D5676" s="12"/>
      <c r="E5676" s="66"/>
    </row>
    <row r="5677" spans="1:5" ht="14.4" x14ac:dyDescent="0.3">
      <c r="A5677" s="13"/>
      <c r="B5677" s="13"/>
      <c r="C5677" s="13"/>
      <c r="D5677" s="12"/>
      <c r="E5677" s="66"/>
    </row>
    <row r="5678" spans="1:5" ht="14.4" x14ac:dyDescent="0.3">
      <c r="A5678" s="13"/>
      <c r="B5678" s="13"/>
      <c r="C5678" s="13"/>
      <c r="D5678" s="12"/>
      <c r="E5678" s="66"/>
    </row>
    <row r="5679" spans="1:5" ht="14.4" x14ac:dyDescent="0.3">
      <c r="A5679" s="13"/>
      <c r="B5679" s="13"/>
      <c r="C5679" s="13"/>
      <c r="D5679" s="12"/>
      <c r="E5679" s="66"/>
    </row>
    <row r="5680" spans="1:5" ht="14.4" x14ac:dyDescent="0.3">
      <c r="A5680" s="13"/>
      <c r="B5680" s="13"/>
      <c r="C5680" s="13"/>
      <c r="D5680" s="12"/>
      <c r="E5680" s="66"/>
    </row>
    <row r="5681" spans="1:5" ht="14.4" x14ac:dyDescent="0.3">
      <c r="A5681" s="13"/>
      <c r="B5681" s="13"/>
      <c r="C5681" s="13"/>
      <c r="D5681" s="12"/>
      <c r="E5681" s="66"/>
    </row>
    <row r="5682" spans="1:5" ht="14.4" x14ac:dyDescent="0.3">
      <c r="A5682" s="13"/>
      <c r="B5682" s="13"/>
      <c r="C5682" s="13"/>
      <c r="D5682" s="12"/>
      <c r="E5682" s="66"/>
    </row>
    <row r="5683" spans="1:5" ht="14.4" x14ac:dyDescent="0.3">
      <c r="A5683" s="13"/>
      <c r="B5683" s="13"/>
      <c r="C5683" s="13"/>
      <c r="D5683" s="12"/>
      <c r="E5683" s="66"/>
    </row>
    <row r="5684" spans="1:5" ht="14.4" x14ac:dyDescent="0.3">
      <c r="A5684" s="13"/>
      <c r="B5684" s="13"/>
      <c r="C5684" s="13"/>
      <c r="D5684" s="12"/>
      <c r="E5684" s="66"/>
    </row>
    <row r="5685" spans="1:5" ht="14.4" x14ac:dyDescent="0.3">
      <c r="A5685" s="13"/>
      <c r="B5685" s="13"/>
      <c r="C5685" s="13"/>
      <c r="D5685" s="12"/>
      <c r="E5685" s="66"/>
    </row>
    <row r="5686" spans="1:5" ht="14.4" x14ac:dyDescent="0.3">
      <c r="A5686" s="13"/>
      <c r="B5686" s="13"/>
      <c r="C5686" s="13"/>
      <c r="D5686" s="12"/>
      <c r="E5686" s="66"/>
    </row>
    <row r="5687" spans="1:5" ht="14.4" x14ac:dyDescent="0.3">
      <c r="A5687" s="13"/>
      <c r="B5687" s="13"/>
      <c r="C5687" s="13"/>
      <c r="D5687" s="12"/>
      <c r="E5687" s="66"/>
    </row>
    <row r="5688" spans="1:5" ht="14.4" x14ac:dyDescent="0.3">
      <c r="A5688" s="13"/>
      <c r="B5688" s="13"/>
      <c r="C5688" s="13"/>
      <c r="D5688" s="12"/>
      <c r="E5688" s="66"/>
    </row>
    <row r="5689" spans="1:5" ht="14.4" x14ac:dyDescent="0.3">
      <c r="A5689" s="13"/>
      <c r="B5689" s="13"/>
      <c r="C5689" s="13"/>
      <c r="D5689" s="12"/>
      <c r="E5689" s="66"/>
    </row>
    <row r="5690" spans="1:5" ht="14.4" x14ac:dyDescent="0.3">
      <c r="A5690" s="13"/>
      <c r="B5690" s="13"/>
      <c r="C5690" s="13"/>
      <c r="D5690" s="12"/>
      <c r="E5690" s="66"/>
    </row>
    <row r="5691" spans="1:5" ht="14.4" x14ac:dyDescent="0.3">
      <c r="A5691" s="13"/>
      <c r="B5691" s="13"/>
      <c r="C5691" s="13"/>
      <c r="D5691" s="12"/>
      <c r="E5691" s="66"/>
    </row>
    <row r="5692" spans="1:5" ht="14.4" x14ac:dyDescent="0.3">
      <c r="A5692" s="13"/>
      <c r="B5692" s="13"/>
      <c r="C5692" s="13"/>
      <c r="D5692" s="12"/>
      <c r="E5692" s="66"/>
    </row>
    <row r="5693" spans="1:5" ht="14.4" x14ac:dyDescent="0.3">
      <c r="A5693" s="13"/>
      <c r="B5693" s="13"/>
      <c r="C5693" s="13"/>
      <c r="D5693" s="12"/>
      <c r="E5693" s="66"/>
    </row>
    <row r="5694" spans="1:5" ht="14.4" x14ac:dyDescent="0.3">
      <c r="A5694" s="13"/>
      <c r="B5694" s="13"/>
      <c r="C5694" s="13"/>
      <c r="D5694" s="12"/>
      <c r="E5694" s="66"/>
    </row>
    <row r="5695" spans="1:5" ht="14.4" x14ac:dyDescent="0.3">
      <c r="A5695" s="13"/>
      <c r="B5695" s="13"/>
      <c r="C5695" s="13"/>
      <c r="D5695" s="12"/>
      <c r="E5695" s="66"/>
    </row>
    <row r="5696" spans="1:5" ht="14.4" x14ac:dyDescent="0.3">
      <c r="A5696" s="13"/>
      <c r="B5696" s="13"/>
      <c r="C5696" s="13"/>
      <c r="D5696" s="12"/>
      <c r="E5696" s="66"/>
    </row>
    <row r="5697" spans="1:5" ht="14.4" x14ac:dyDescent="0.3">
      <c r="A5697" s="13"/>
      <c r="B5697" s="13"/>
      <c r="C5697" s="13"/>
      <c r="D5697" s="12"/>
      <c r="E5697" s="66"/>
    </row>
    <row r="5698" spans="1:5" ht="14.4" x14ac:dyDescent="0.3">
      <c r="A5698" s="13"/>
      <c r="B5698" s="13"/>
      <c r="C5698" s="13"/>
      <c r="D5698" s="12"/>
      <c r="E5698" s="66"/>
    </row>
    <row r="5699" spans="1:5" ht="14.4" x14ac:dyDescent="0.3">
      <c r="A5699" s="13"/>
      <c r="B5699" s="13"/>
      <c r="C5699" s="13"/>
      <c r="D5699" s="12"/>
      <c r="E5699" s="66"/>
    </row>
    <row r="5700" spans="1:5" ht="14.4" x14ac:dyDescent="0.3">
      <c r="A5700" s="13"/>
      <c r="B5700" s="13"/>
      <c r="C5700" s="13"/>
      <c r="D5700" s="12"/>
      <c r="E5700" s="66"/>
    </row>
    <row r="5701" spans="1:5" ht="14.4" x14ac:dyDescent="0.3">
      <c r="A5701" s="13"/>
      <c r="B5701" s="13"/>
      <c r="C5701" s="13"/>
      <c r="D5701" s="12"/>
      <c r="E5701" s="66"/>
    </row>
    <row r="5702" spans="1:5" ht="14.4" x14ac:dyDescent="0.3">
      <c r="A5702" s="13"/>
      <c r="B5702" s="13"/>
      <c r="C5702" s="13"/>
      <c r="D5702" s="12"/>
      <c r="E5702" s="66"/>
    </row>
    <row r="5703" spans="1:5" ht="14.4" x14ac:dyDescent="0.3">
      <c r="A5703" s="13"/>
      <c r="B5703" s="13"/>
      <c r="C5703" s="13"/>
      <c r="D5703" s="12"/>
      <c r="E5703" s="66"/>
    </row>
    <row r="5704" spans="1:5" ht="14.4" x14ac:dyDescent="0.3">
      <c r="A5704" s="13"/>
      <c r="B5704" s="13"/>
      <c r="C5704" s="13"/>
      <c r="D5704" s="12"/>
      <c r="E5704" s="66"/>
    </row>
    <row r="5705" spans="1:5" ht="14.4" x14ac:dyDescent="0.3">
      <c r="A5705" s="13"/>
      <c r="B5705" s="13"/>
      <c r="C5705" s="13"/>
      <c r="D5705" s="12"/>
      <c r="E5705" s="66"/>
    </row>
    <row r="5706" spans="1:5" ht="14.4" x14ac:dyDescent="0.3">
      <c r="A5706" s="13"/>
      <c r="B5706" s="13"/>
      <c r="C5706" s="13"/>
      <c r="D5706" s="12"/>
      <c r="E5706" s="66"/>
    </row>
    <row r="5707" spans="1:5" ht="14.4" x14ac:dyDescent="0.3">
      <c r="A5707" s="13"/>
      <c r="B5707" s="13"/>
      <c r="C5707" s="13"/>
      <c r="D5707" s="12"/>
      <c r="E5707" s="66"/>
    </row>
    <row r="5708" spans="1:5" ht="14.4" x14ac:dyDescent="0.3">
      <c r="A5708" s="13"/>
      <c r="B5708" s="13"/>
      <c r="C5708" s="13"/>
      <c r="D5708" s="12"/>
      <c r="E5708" s="66"/>
    </row>
    <row r="5709" spans="1:5" ht="14.4" x14ac:dyDescent="0.3">
      <c r="A5709" s="13"/>
      <c r="B5709" s="13"/>
      <c r="C5709" s="13"/>
      <c r="D5709" s="12"/>
      <c r="E5709" s="66"/>
    </row>
    <row r="5710" spans="1:5" ht="14.4" x14ac:dyDescent="0.3">
      <c r="A5710" s="13"/>
      <c r="B5710" s="13"/>
      <c r="C5710" s="13"/>
      <c r="D5710" s="12"/>
      <c r="E5710" s="66"/>
    </row>
    <row r="5711" spans="1:5" ht="14.4" x14ac:dyDescent="0.3">
      <c r="A5711" s="13"/>
      <c r="B5711" s="13"/>
      <c r="C5711" s="13"/>
      <c r="D5711" s="12"/>
      <c r="E5711" s="66"/>
    </row>
    <row r="5712" spans="1:5" ht="14.4" x14ac:dyDescent="0.3">
      <c r="A5712" s="13"/>
      <c r="B5712" s="13"/>
      <c r="C5712" s="13"/>
      <c r="D5712" s="12"/>
      <c r="E5712" s="66"/>
    </row>
    <row r="5713" spans="1:5" ht="14.4" x14ac:dyDescent="0.3">
      <c r="A5713" s="13"/>
      <c r="B5713" s="13"/>
      <c r="C5713" s="13"/>
      <c r="D5713" s="12"/>
      <c r="E5713" s="66"/>
    </row>
    <row r="5714" spans="1:5" ht="14.4" x14ac:dyDescent="0.3">
      <c r="A5714" s="13"/>
      <c r="B5714" s="13"/>
      <c r="C5714" s="13"/>
      <c r="D5714" s="12"/>
      <c r="E5714" s="66"/>
    </row>
    <row r="5715" spans="1:5" ht="14.4" x14ac:dyDescent="0.3">
      <c r="A5715" s="13"/>
      <c r="B5715" s="13"/>
      <c r="C5715" s="13"/>
      <c r="D5715" s="12"/>
      <c r="E5715" s="66"/>
    </row>
    <row r="5716" spans="1:5" ht="14.4" x14ac:dyDescent="0.3">
      <c r="A5716" s="13"/>
      <c r="B5716" s="13"/>
      <c r="C5716" s="13"/>
      <c r="D5716" s="12"/>
      <c r="E5716" s="66"/>
    </row>
    <row r="5717" spans="1:5" ht="14.4" x14ac:dyDescent="0.3">
      <c r="A5717" s="13"/>
      <c r="B5717" s="13"/>
      <c r="C5717" s="13"/>
      <c r="D5717" s="12"/>
      <c r="E5717" s="66"/>
    </row>
    <row r="5718" spans="1:5" ht="14.4" x14ac:dyDescent="0.3">
      <c r="A5718" s="13"/>
      <c r="B5718" s="13"/>
      <c r="C5718" s="13"/>
      <c r="D5718" s="12"/>
      <c r="E5718" s="66"/>
    </row>
    <row r="5719" spans="1:5" ht="14.4" x14ac:dyDescent="0.3">
      <c r="A5719" s="13"/>
      <c r="B5719" s="13"/>
      <c r="C5719" s="13"/>
      <c r="D5719" s="12"/>
      <c r="E5719" s="66"/>
    </row>
    <row r="5720" spans="1:5" ht="14.4" x14ac:dyDescent="0.3">
      <c r="A5720" s="13"/>
      <c r="B5720" s="13"/>
      <c r="C5720" s="13"/>
      <c r="D5720" s="12"/>
      <c r="E5720" s="66"/>
    </row>
    <row r="5721" spans="1:5" ht="14.4" x14ac:dyDescent="0.3">
      <c r="A5721" s="13"/>
      <c r="B5721" s="13"/>
      <c r="C5721" s="13"/>
      <c r="D5721" s="12"/>
      <c r="E5721" s="66"/>
    </row>
    <row r="5722" spans="1:5" ht="14.4" x14ac:dyDescent="0.3">
      <c r="A5722" s="13"/>
      <c r="B5722" s="13"/>
      <c r="C5722" s="13"/>
      <c r="D5722" s="12"/>
      <c r="E5722" s="66"/>
    </row>
    <row r="5723" spans="1:5" ht="14.4" x14ac:dyDescent="0.3">
      <c r="A5723" s="13"/>
      <c r="B5723" s="13"/>
      <c r="C5723" s="13"/>
      <c r="D5723" s="12"/>
      <c r="E5723" s="66"/>
    </row>
    <row r="5724" spans="1:5" ht="14.4" x14ac:dyDescent="0.3">
      <c r="A5724" s="13"/>
      <c r="B5724" s="13"/>
      <c r="C5724" s="13"/>
      <c r="D5724" s="12"/>
      <c r="E5724" s="66"/>
    </row>
    <row r="5725" spans="1:5" ht="14.4" x14ac:dyDescent="0.3">
      <c r="A5725" s="13"/>
      <c r="B5725" s="13"/>
      <c r="C5725" s="13"/>
      <c r="D5725" s="12"/>
      <c r="E5725" s="66"/>
    </row>
    <row r="5726" spans="1:5" ht="14.4" x14ac:dyDescent="0.3">
      <c r="A5726" s="13"/>
      <c r="B5726" s="13"/>
      <c r="C5726" s="13"/>
      <c r="D5726" s="12"/>
      <c r="E5726" s="66"/>
    </row>
    <row r="5727" spans="1:5" ht="14.4" x14ac:dyDescent="0.3">
      <c r="A5727" s="13"/>
      <c r="B5727" s="13"/>
      <c r="C5727" s="13"/>
      <c r="D5727" s="12"/>
      <c r="E5727" s="66"/>
    </row>
    <row r="5728" spans="1:5" ht="14.4" x14ac:dyDescent="0.3">
      <c r="A5728" s="13"/>
      <c r="B5728" s="13"/>
      <c r="C5728" s="13"/>
      <c r="D5728" s="12"/>
      <c r="E5728" s="66"/>
    </row>
    <row r="5729" spans="1:5" ht="14.4" x14ac:dyDescent="0.3">
      <c r="A5729" s="13"/>
      <c r="B5729" s="13"/>
      <c r="C5729" s="13"/>
      <c r="D5729" s="12"/>
      <c r="E5729" s="66"/>
    </row>
    <row r="5730" spans="1:5" ht="14.4" x14ac:dyDescent="0.3">
      <c r="A5730" s="13"/>
      <c r="B5730" s="13"/>
      <c r="C5730" s="13"/>
      <c r="D5730" s="12"/>
      <c r="E5730" s="66"/>
    </row>
    <row r="5731" spans="1:5" ht="14.4" x14ac:dyDescent="0.3">
      <c r="A5731" s="13"/>
      <c r="B5731" s="13"/>
      <c r="C5731" s="13"/>
      <c r="D5731" s="12"/>
      <c r="E5731" s="66"/>
    </row>
    <row r="5732" spans="1:5" ht="14.4" x14ac:dyDescent="0.3">
      <c r="A5732" s="13"/>
      <c r="B5732" s="13"/>
      <c r="C5732" s="13"/>
      <c r="D5732" s="12"/>
      <c r="E5732" s="66"/>
    </row>
    <row r="5733" spans="1:5" ht="14.4" x14ac:dyDescent="0.3">
      <c r="A5733" s="13"/>
      <c r="B5733" s="13"/>
      <c r="C5733" s="13"/>
      <c r="D5733" s="12"/>
      <c r="E5733" s="66"/>
    </row>
    <row r="5734" spans="1:5" ht="14.4" x14ac:dyDescent="0.3">
      <c r="A5734" s="13"/>
      <c r="B5734" s="13"/>
      <c r="C5734" s="13"/>
      <c r="D5734" s="12"/>
      <c r="E5734" s="66"/>
    </row>
    <row r="5735" spans="1:5" ht="14.4" x14ac:dyDescent="0.3">
      <c r="A5735" s="13"/>
      <c r="B5735" s="13"/>
      <c r="C5735" s="13"/>
      <c r="D5735" s="12"/>
      <c r="E5735" s="66"/>
    </row>
    <row r="5736" spans="1:5" ht="14.4" x14ac:dyDescent="0.3">
      <c r="A5736" s="13"/>
      <c r="B5736" s="13"/>
      <c r="C5736" s="13"/>
      <c r="D5736" s="12"/>
      <c r="E5736" s="66"/>
    </row>
    <row r="5737" spans="1:5" ht="14.4" x14ac:dyDescent="0.3">
      <c r="A5737" s="13"/>
      <c r="B5737" s="13"/>
      <c r="C5737" s="13"/>
      <c r="D5737" s="12"/>
      <c r="E5737" s="66"/>
    </row>
    <row r="5738" spans="1:5" ht="14.4" x14ac:dyDescent="0.3">
      <c r="A5738" s="13"/>
      <c r="B5738" s="13"/>
      <c r="C5738" s="13"/>
      <c r="D5738" s="12"/>
      <c r="E5738" s="66"/>
    </row>
    <row r="5739" spans="1:5" ht="14.4" x14ac:dyDescent="0.3">
      <c r="A5739" s="13"/>
      <c r="B5739" s="13"/>
      <c r="C5739" s="13"/>
      <c r="D5739" s="12"/>
      <c r="E5739" s="66"/>
    </row>
    <row r="5740" spans="1:5" ht="14.4" x14ac:dyDescent="0.3">
      <c r="A5740" s="13"/>
      <c r="B5740" s="13"/>
      <c r="C5740" s="13"/>
      <c r="D5740" s="12"/>
      <c r="E5740" s="66"/>
    </row>
    <row r="5741" spans="1:5" ht="14.4" x14ac:dyDescent="0.3">
      <c r="A5741" s="13"/>
      <c r="B5741" s="13"/>
      <c r="C5741" s="13"/>
      <c r="D5741" s="12"/>
      <c r="E5741" s="66"/>
    </row>
    <row r="5742" spans="1:5" ht="14.4" x14ac:dyDescent="0.3">
      <c r="A5742" s="13"/>
      <c r="B5742" s="13"/>
      <c r="C5742" s="13"/>
      <c r="D5742" s="12"/>
      <c r="E5742" s="66"/>
    </row>
    <row r="5743" spans="1:5" ht="14.4" x14ac:dyDescent="0.3">
      <c r="A5743" s="13"/>
      <c r="B5743" s="13"/>
      <c r="C5743" s="13"/>
      <c r="D5743" s="12"/>
      <c r="E5743" s="66"/>
    </row>
    <row r="5744" spans="1:5" ht="14.4" x14ac:dyDescent="0.3">
      <c r="A5744" s="13"/>
      <c r="B5744" s="13"/>
      <c r="C5744" s="13"/>
      <c r="D5744" s="12"/>
      <c r="E5744" s="66"/>
    </row>
    <row r="5745" spans="1:5" ht="14.4" x14ac:dyDescent="0.3">
      <c r="A5745" s="13"/>
      <c r="B5745" s="13"/>
      <c r="C5745" s="13"/>
      <c r="D5745" s="12"/>
      <c r="E5745" s="66"/>
    </row>
    <row r="5746" spans="1:5" ht="14.4" x14ac:dyDescent="0.3">
      <c r="A5746" s="13"/>
      <c r="B5746" s="13"/>
      <c r="C5746" s="13"/>
      <c r="D5746" s="12"/>
      <c r="E5746" s="66"/>
    </row>
    <row r="5747" spans="1:5" ht="14.4" x14ac:dyDescent="0.3">
      <c r="A5747" s="13"/>
      <c r="B5747" s="13"/>
      <c r="C5747" s="13"/>
      <c r="D5747" s="12"/>
      <c r="E5747" s="66"/>
    </row>
    <row r="5748" spans="1:5" ht="14.4" x14ac:dyDescent="0.3">
      <c r="A5748" s="13"/>
      <c r="B5748" s="13"/>
      <c r="C5748" s="13"/>
      <c r="D5748" s="12"/>
      <c r="E5748" s="66"/>
    </row>
    <row r="5749" spans="1:5" ht="14.4" x14ac:dyDescent="0.3">
      <c r="A5749" s="13"/>
      <c r="B5749" s="13"/>
      <c r="C5749" s="13"/>
      <c r="D5749" s="12"/>
      <c r="E5749" s="66"/>
    </row>
    <row r="5750" spans="1:5" ht="14.4" x14ac:dyDescent="0.3">
      <c r="A5750" s="13"/>
      <c r="B5750" s="13"/>
      <c r="C5750" s="13"/>
      <c r="D5750" s="12"/>
      <c r="E5750" s="66"/>
    </row>
    <row r="5751" spans="1:5" ht="14.4" x14ac:dyDescent="0.3">
      <c r="A5751" s="13"/>
      <c r="B5751" s="13"/>
      <c r="C5751" s="13"/>
      <c r="D5751" s="12"/>
      <c r="E5751" s="66"/>
    </row>
    <row r="5752" spans="1:5" ht="14.4" x14ac:dyDescent="0.3">
      <c r="A5752" s="13"/>
      <c r="B5752" s="13"/>
      <c r="C5752" s="13"/>
      <c r="D5752" s="12"/>
      <c r="E5752" s="66"/>
    </row>
    <row r="5753" spans="1:5" ht="14.4" x14ac:dyDescent="0.3">
      <c r="A5753" s="13"/>
      <c r="B5753" s="13"/>
      <c r="C5753" s="13"/>
      <c r="D5753" s="12"/>
      <c r="E5753" s="66"/>
    </row>
    <row r="5754" spans="1:5" ht="14.4" x14ac:dyDescent="0.3">
      <c r="A5754" s="13"/>
      <c r="B5754" s="13"/>
      <c r="C5754" s="13"/>
      <c r="D5754" s="12"/>
      <c r="E5754" s="66"/>
    </row>
    <row r="5755" spans="1:5" ht="14.4" x14ac:dyDescent="0.3">
      <c r="A5755" s="13"/>
      <c r="B5755" s="13"/>
      <c r="C5755" s="13"/>
      <c r="D5755" s="12"/>
      <c r="E5755" s="66"/>
    </row>
    <row r="5756" spans="1:5" ht="14.4" x14ac:dyDescent="0.3">
      <c r="A5756" s="13"/>
      <c r="B5756" s="13"/>
      <c r="C5756" s="13"/>
      <c r="D5756" s="12"/>
      <c r="E5756" s="66"/>
    </row>
    <row r="5757" spans="1:5" ht="14.4" x14ac:dyDescent="0.3">
      <c r="A5757" s="13"/>
      <c r="B5757" s="13"/>
      <c r="C5757" s="13"/>
      <c r="D5757" s="12"/>
      <c r="E5757" s="66"/>
    </row>
    <row r="5758" spans="1:5" ht="14.4" x14ac:dyDescent="0.3">
      <c r="A5758" s="13"/>
      <c r="B5758" s="13"/>
      <c r="C5758" s="13"/>
      <c r="D5758" s="12"/>
      <c r="E5758" s="66"/>
    </row>
    <row r="5759" spans="1:5" ht="14.4" x14ac:dyDescent="0.3">
      <c r="A5759" s="13"/>
      <c r="B5759" s="13"/>
      <c r="C5759" s="13"/>
      <c r="D5759" s="12"/>
      <c r="E5759" s="66"/>
    </row>
    <row r="5760" spans="1:5" ht="14.4" x14ac:dyDescent="0.3">
      <c r="A5760" s="13"/>
      <c r="B5760" s="13"/>
      <c r="C5760" s="13"/>
      <c r="D5760" s="12"/>
      <c r="E5760" s="66"/>
    </row>
    <row r="5761" spans="1:5" ht="14.4" x14ac:dyDescent="0.3">
      <c r="A5761" s="13"/>
      <c r="B5761" s="13"/>
      <c r="C5761" s="13"/>
      <c r="D5761" s="12"/>
      <c r="E5761" s="66"/>
    </row>
    <row r="5762" spans="1:5" ht="14.4" x14ac:dyDescent="0.3">
      <c r="A5762" s="13"/>
      <c r="B5762" s="13"/>
      <c r="C5762" s="13"/>
      <c r="D5762" s="12"/>
      <c r="E5762" s="66"/>
    </row>
    <row r="5763" spans="1:5" ht="14.4" x14ac:dyDescent="0.3">
      <c r="A5763" s="13"/>
      <c r="B5763" s="13"/>
      <c r="C5763" s="13"/>
      <c r="D5763" s="12"/>
      <c r="E5763" s="66"/>
    </row>
    <row r="5764" spans="1:5" ht="14.4" x14ac:dyDescent="0.3">
      <c r="A5764" s="13"/>
      <c r="B5764" s="13"/>
      <c r="C5764" s="13"/>
      <c r="D5764" s="12"/>
      <c r="E5764" s="66"/>
    </row>
    <row r="5765" spans="1:5" ht="14.4" x14ac:dyDescent="0.3">
      <c r="A5765" s="13"/>
      <c r="B5765" s="13"/>
      <c r="C5765" s="13"/>
      <c r="D5765" s="12"/>
      <c r="E5765" s="66"/>
    </row>
    <row r="5766" spans="1:5" ht="14.4" x14ac:dyDescent="0.3">
      <c r="A5766" s="13"/>
      <c r="B5766" s="13"/>
      <c r="C5766" s="13"/>
      <c r="D5766" s="12"/>
      <c r="E5766" s="66"/>
    </row>
    <row r="5767" spans="1:5" ht="14.4" x14ac:dyDescent="0.3">
      <c r="A5767" s="13"/>
      <c r="B5767" s="13"/>
      <c r="C5767" s="13"/>
      <c r="D5767" s="12"/>
      <c r="E5767" s="66"/>
    </row>
    <row r="5768" spans="1:5" ht="14.4" x14ac:dyDescent="0.3">
      <c r="A5768" s="13"/>
      <c r="B5768" s="13"/>
      <c r="C5768" s="13"/>
      <c r="D5768" s="12"/>
      <c r="E5768" s="66"/>
    </row>
    <row r="5769" spans="1:5" ht="14.4" x14ac:dyDescent="0.3">
      <c r="A5769" s="13"/>
      <c r="B5769" s="13"/>
      <c r="C5769" s="13"/>
      <c r="D5769" s="12"/>
      <c r="E5769" s="66"/>
    </row>
    <row r="5770" spans="1:5" ht="14.4" x14ac:dyDescent="0.3">
      <c r="A5770" s="13"/>
      <c r="B5770" s="13"/>
      <c r="C5770" s="13"/>
      <c r="D5770" s="12"/>
      <c r="E5770" s="66"/>
    </row>
    <row r="5771" spans="1:5" ht="14.4" x14ac:dyDescent="0.3">
      <c r="A5771" s="13"/>
      <c r="B5771" s="13"/>
      <c r="C5771" s="13"/>
      <c r="D5771" s="12"/>
      <c r="E5771" s="66"/>
    </row>
    <row r="5772" spans="1:5" ht="14.4" x14ac:dyDescent="0.3">
      <c r="A5772" s="13"/>
      <c r="B5772" s="13"/>
      <c r="C5772" s="13"/>
      <c r="D5772" s="12"/>
      <c r="E5772" s="66"/>
    </row>
    <row r="5773" spans="1:5" ht="14.4" x14ac:dyDescent="0.3">
      <c r="A5773" s="13"/>
      <c r="B5773" s="13"/>
      <c r="C5773" s="13"/>
      <c r="D5773" s="12"/>
      <c r="E5773" s="66"/>
    </row>
    <row r="5774" spans="1:5" ht="14.4" x14ac:dyDescent="0.3">
      <c r="A5774" s="13"/>
      <c r="B5774" s="13"/>
      <c r="C5774" s="13"/>
      <c r="D5774" s="12"/>
      <c r="E5774" s="66"/>
    </row>
    <row r="5775" spans="1:5" ht="14.4" x14ac:dyDescent="0.3">
      <c r="A5775" s="13"/>
      <c r="B5775" s="13"/>
      <c r="C5775" s="13"/>
      <c r="D5775" s="12"/>
      <c r="E5775" s="66"/>
    </row>
    <row r="5776" spans="1:5" ht="14.4" x14ac:dyDescent="0.3">
      <c r="A5776" s="13"/>
      <c r="B5776" s="13"/>
      <c r="C5776" s="13"/>
      <c r="D5776" s="12"/>
      <c r="E5776" s="66"/>
    </row>
    <row r="5777" spans="1:5" ht="14.4" x14ac:dyDescent="0.3">
      <c r="A5777" s="13"/>
      <c r="B5777" s="13"/>
      <c r="C5777" s="13"/>
      <c r="D5777" s="12"/>
      <c r="E5777" s="66"/>
    </row>
    <row r="5778" spans="1:5" ht="14.4" x14ac:dyDescent="0.3">
      <c r="A5778" s="13"/>
      <c r="B5778" s="13"/>
      <c r="C5778" s="13"/>
      <c r="D5778" s="12"/>
      <c r="E5778" s="66"/>
    </row>
    <row r="5779" spans="1:5" ht="14.4" x14ac:dyDescent="0.3">
      <c r="A5779" s="13"/>
      <c r="B5779" s="13"/>
      <c r="C5779" s="13"/>
      <c r="D5779" s="12"/>
      <c r="E5779" s="66"/>
    </row>
    <row r="5780" spans="1:5" ht="14.4" x14ac:dyDescent="0.3">
      <c r="A5780" s="13"/>
      <c r="B5780" s="13"/>
      <c r="C5780" s="13"/>
      <c r="D5780" s="12"/>
      <c r="E5780" s="66"/>
    </row>
    <row r="5781" spans="1:5" ht="14.4" x14ac:dyDescent="0.3">
      <c r="A5781" s="13"/>
      <c r="B5781" s="13"/>
      <c r="C5781" s="13"/>
      <c r="D5781" s="12"/>
      <c r="E5781" s="66"/>
    </row>
    <row r="5782" spans="1:5" ht="14.4" x14ac:dyDescent="0.3">
      <c r="A5782" s="13"/>
      <c r="B5782" s="13"/>
      <c r="C5782" s="13"/>
      <c r="D5782" s="12"/>
      <c r="E5782" s="66"/>
    </row>
    <row r="5783" spans="1:5" ht="14.4" x14ac:dyDescent="0.3">
      <c r="A5783" s="13"/>
      <c r="B5783" s="13"/>
      <c r="C5783" s="13"/>
      <c r="D5783" s="12"/>
      <c r="E5783" s="66"/>
    </row>
    <row r="5784" spans="1:5" ht="14.4" x14ac:dyDescent="0.3">
      <c r="A5784" s="13"/>
      <c r="B5784" s="13"/>
      <c r="C5784" s="13"/>
      <c r="D5784" s="12"/>
      <c r="E5784" s="66"/>
    </row>
    <row r="5785" spans="1:5" ht="14.4" x14ac:dyDescent="0.3">
      <c r="A5785" s="13"/>
      <c r="B5785" s="13"/>
      <c r="C5785" s="13"/>
      <c r="D5785" s="12"/>
      <c r="E5785" s="66"/>
    </row>
    <row r="5786" spans="1:5" ht="14.4" x14ac:dyDescent="0.3">
      <c r="A5786" s="13"/>
      <c r="B5786" s="13"/>
      <c r="C5786" s="13"/>
      <c r="D5786" s="12"/>
      <c r="E5786" s="66"/>
    </row>
    <row r="5787" spans="1:5" ht="14.4" x14ac:dyDescent="0.3">
      <c r="A5787" s="13"/>
      <c r="B5787" s="13"/>
      <c r="C5787" s="13"/>
      <c r="D5787" s="12"/>
      <c r="E5787" s="66"/>
    </row>
    <row r="5788" spans="1:5" ht="14.4" x14ac:dyDescent="0.3">
      <c r="A5788" s="13"/>
      <c r="B5788" s="13"/>
      <c r="C5788" s="13"/>
      <c r="D5788" s="12"/>
      <c r="E5788" s="66"/>
    </row>
    <row r="5789" spans="1:5" ht="14.4" x14ac:dyDescent="0.3">
      <c r="A5789" s="13"/>
      <c r="B5789" s="13"/>
      <c r="C5789" s="13"/>
      <c r="D5789" s="12"/>
      <c r="E5789" s="66"/>
    </row>
    <row r="5790" spans="1:5" ht="14.4" x14ac:dyDescent="0.3">
      <c r="A5790" s="13"/>
      <c r="B5790" s="13"/>
      <c r="C5790" s="13"/>
      <c r="D5790" s="12"/>
      <c r="E5790" s="66"/>
    </row>
    <row r="5791" spans="1:5" ht="14.4" x14ac:dyDescent="0.3">
      <c r="A5791" s="13"/>
      <c r="B5791" s="13"/>
      <c r="C5791" s="13"/>
      <c r="D5791" s="12"/>
      <c r="E5791" s="66"/>
    </row>
    <row r="5792" spans="1:5" ht="14.4" x14ac:dyDescent="0.3">
      <c r="A5792" s="13"/>
      <c r="B5792" s="13"/>
      <c r="C5792" s="13"/>
      <c r="D5792" s="12"/>
      <c r="E5792" s="66"/>
    </row>
    <row r="5793" spans="1:5" ht="14.4" x14ac:dyDescent="0.3">
      <c r="A5793" s="13"/>
      <c r="B5793" s="13"/>
      <c r="C5793" s="13"/>
      <c r="D5793" s="12"/>
      <c r="E5793" s="66"/>
    </row>
    <row r="5794" spans="1:5" ht="14.4" x14ac:dyDescent="0.3">
      <c r="A5794" s="13"/>
      <c r="B5794" s="13"/>
      <c r="C5794" s="13"/>
      <c r="D5794" s="12"/>
      <c r="E5794" s="66"/>
    </row>
    <row r="5795" spans="1:5" ht="14.4" x14ac:dyDescent="0.3">
      <c r="A5795" s="13"/>
      <c r="B5795" s="13"/>
      <c r="C5795" s="13"/>
      <c r="D5795" s="12"/>
      <c r="E5795" s="66"/>
    </row>
    <row r="5796" spans="1:5" ht="14.4" x14ac:dyDescent="0.3">
      <c r="A5796" s="13"/>
      <c r="B5796" s="13"/>
      <c r="C5796" s="13"/>
      <c r="D5796" s="12"/>
      <c r="E5796" s="66"/>
    </row>
    <row r="5797" spans="1:5" ht="14.4" x14ac:dyDescent="0.3">
      <c r="A5797" s="13"/>
      <c r="B5797" s="13"/>
      <c r="C5797" s="13"/>
      <c r="D5797" s="12"/>
      <c r="E5797" s="66"/>
    </row>
    <row r="5798" spans="1:5" ht="14.4" x14ac:dyDescent="0.3">
      <c r="A5798" s="13"/>
      <c r="B5798" s="13"/>
      <c r="C5798" s="13"/>
      <c r="D5798" s="12"/>
      <c r="E5798" s="66"/>
    </row>
    <row r="5799" spans="1:5" ht="14.4" x14ac:dyDescent="0.3">
      <c r="A5799" s="13"/>
      <c r="B5799" s="13"/>
      <c r="C5799" s="13"/>
      <c r="D5799" s="12"/>
      <c r="E5799" s="66"/>
    </row>
    <row r="5800" spans="1:5" ht="14.4" x14ac:dyDescent="0.3">
      <c r="A5800" s="13"/>
      <c r="B5800" s="13"/>
      <c r="C5800" s="13"/>
      <c r="D5800" s="12"/>
      <c r="E5800" s="66"/>
    </row>
    <row r="5801" spans="1:5" ht="14.4" x14ac:dyDescent="0.3">
      <c r="A5801" s="13"/>
      <c r="B5801" s="13"/>
      <c r="C5801" s="13"/>
      <c r="D5801" s="12"/>
      <c r="E5801" s="66"/>
    </row>
    <row r="5802" spans="1:5" ht="14.4" x14ac:dyDescent="0.3">
      <c r="A5802" s="13"/>
      <c r="B5802" s="13"/>
      <c r="C5802" s="13"/>
      <c r="D5802" s="12"/>
      <c r="E5802" s="66"/>
    </row>
    <row r="5803" spans="1:5" ht="14.4" x14ac:dyDescent="0.3">
      <c r="A5803" s="13"/>
      <c r="B5803" s="13"/>
      <c r="C5803" s="13"/>
      <c r="D5803" s="12"/>
      <c r="E5803" s="66"/>
    </row>
    <row r="5804" spans="1:5" ht="14.4" x14ac:dyDescent="0.3">
      <c r="A5804" s="13"/>
      <c r="B5804" s="13"/>
      <c r="C5804" s="13"/>
      <c r="D5804" s="12"/>
      <c r="E5804" s="66"/>
    </row>
    <row r="5805" spans="1:5" ht="14.4" x14ac:dyDescent="0.3">
      <c r="A5805" s="13"/>
      <c r="B5805" s="13"/>
      <c r="C5805" s="13"/>
      <c r="D5805" s="12"/>
      <c r="E5805" s="66"/>
    </row>
    <row r="5806" spans="1:5" ht="14.4" x14ac:dyDescent="0.3">
      <c r="A5806" s="13"/>
      <c r="B5806" s="13"/>
      <c r="C5806" s="13"/>
      <c r="D5806" s="12"/>
      <c r="E5806" s="66"/>
    </row>
    <row r="5807" spans="1:5" ht="14.4" x14ac:dyDescent="0.3">
      <c r="A5807" s="13"/>
      <c r="B5807" s="13"/>
      <c r="C5807" s="13"/>
      <c r="D5807" s="12"/>
      <c r="E5807" s="66"/>
    </row>
    <row r="5808" spans="1:5" ht="14.4" x14ac:dyDescent="0.3">
      <c r="A5808" s="13"/>
      <c r="B5808" s="13"/>
      <c r="C5808" s="13"/>
      <c r="D5808" s="12"/>
      <c r="E5808" s="66"/>
    </row>
    <row r="5809" spans="1:5" ht="14.4" x14ac:dyDescent="0.3">
      <c r="A5809" s="13"/>
      <c r="B5809" s="13"/>
      <c r="C5809" s="13"/>
      <c r="D5809" s="12"/>
      <c r="E5809" s="66"/>
    </row>
    <row r="5810" spans="1:5" ht="14.4" x14ac:dyDescent="0.3">
      <c r="A5810" s="13"/>
      <c r="B5810" s="13"/>
      <c r="C5810" s="13"/>
      <c r="D5810" s="12"/>
      <c r="E5810" s="66"/>
    </row>
    <row r="5811" spans="1:5" ht="14.4" x14ac:dyDescent="0.3">
      <c r="A5811" s="13"/>
      <c r="B5811" s="13"/>
      <c r="C5811" s="13"/>
      <c r="D5811" s="12"/>
      <c r="E5811" s="66"/>
    </row>
    <row r="5812" spans="1:5" ht="14.4" x14ac:dyDescent="0.3">
      <c r="A5812" s="13"/>
      <c r="B5812" s="13"/>
      <c r="C5812" s="13"/>
      <c r="D5812" s="12"/>
      <c r="E5812" s="66"/>
    </row>
    <row r="5813" spans="1:5" ht="14.4" x14ac:dyDescent="0.3">
      <c r="A5813" s="13"/>
      <c r="B5813" s="13"/>
      <c r="C5813" s="13"/>
      <c r="D5813" s="12"/>
      <c r="E5813" s="66"/>
    </row>
    <row r="5814" spans="1:5" ht="14.4" x14ac:dyDescent="0.3">
      <c r="A5814" s="13"/>
      <c r="B5814" s="13"/>
      <c r="C5814" s="13"/>
      <c r="D5814" s="12"/>
      <c r="E5814" s="66"/>
    </row>
    <row r="5815" spans="1:5" ht="14.4" x14ac:dyDescent="0.3">
      <c r="A5815" s="13"/>
      <c r="B5815" s="13"/>
      <c r="C5815" s="13"/>
      <c r="D5815" s="12"/>
      <c r="E5815" s="66"/>
    </row>
    <row r="5816" spans="1:5" ht="14.4" x14ac:dyDescent="0.3">
      <c r="A5816" s="13"/>
      <c r="B5816" s="13"/>
      <c r="C5816" s="13"/>
      <c r="D5816" s="12"/>
      <c r="E5816" s="66"/>
    </row>
    <row r="5817" spans="1:5" ht="14.4" x14ac:dyDescent="0.3">
      <c r="A5817" s="13"/>
      <c r="B5817" s="13"/>
      <c r="C5817" s="13"/>
      <c r="D5817" s="12"/>
      <c r="E5817" s="66"/>
    </row>
    <row r="5818" spans="1:5" ht="14.4" x14ac:dyDescent="0.3">
      <c r="A5818" s="13"/>
      <c r="B5818" s="13"/>
      <c r="C5818" s="13"/>
      <c r="D5818" s="12"/>
      <c r="E5818" s="66"/>
    </row>
    <row r="5819" spans="1:5" ht="14.4" x14ac:dyDescent="0.3">
      <c r="A5819" s="13"/>
      <c r="B5819" s="13"/>
      <c r="C5819" s="13"/>
      <c r="D5819" s="12"/>
      <c r="E5819" s="66"/>
    </row>
    <row r="5820" spans="1:5" ht="14.4" x14ac:dyDescent="0.3">
      <c r="A5820" s="13"/>
      <c r="B5820" s="13"/>
      <c r="C5820" s="13"/>
      <c r="D5820" s="12"/>
      <c r="E5820" s="66"/>
    </row>
    <row r="5821" spans="1:5" ht="14.4" x14ac:dyDescent="0.3">
      <c r="A5821" s="13"/>
      <c r="B5821" s="13"/>
      <c r="C5821" s="13"/>
      <c r="D5821" s="12"/>
      <c r="E5821" s="66"/>
    </row>
    <row r="5822" spans="1:5" ht="14.4" x14ac:dyDescent="0.3">
      <c r="A5822" s="13"/>
      <c r="B5822" s="13"/>
      <c r="C5822" s="13"/>
      <c r="D5822" s="12"/>
      <c r="E5822" s="66"/>
    </row>
    <row r="5823" spans="1:5" ht="14.4" x14ac:dyDescent="0.3">
      <c r="A5823" s="13"/>
      <c r="B5823" s="13"/>
      <c r="C5823" s="13"/>
      <c r="D5823" s="12"/>
      <c r="E5823" s="66"/>
    </row>
    <row r="5824" spans="1:5" ht="14.4" x14ac:dyDescent="0.3">
      <c r="A5824" s="13"/>
      <c r="B5824" s="13"/>
      <c r="C5824" s="13"/>
      <c r="D5824" s="12"/>
      <c r="E5824" s="66"/>
    </row>
    <row r="5825" spans="1:5" ht="14.4" x14ac:dyDescent="0.3">
      <c r="A5825" s="13"/>
      <c r="B5825" s="13"/>
      <c r="C5825" s="13"/>
      <c r="D5825" s="12"/>
      <c r="E5825" s="66"/>
    </row>
    <row r="5826" spans="1:5" ht="14.4" x14ac:dyDescent="0.3">
      <c r="A5826" s="13"/>
      <c r="B5826" s="13"/>
      <c r="C5826" s="13"/>
      <c r="D5826" s="12"/>
      <c r="E5826" s="66"/>
    </row>
    <row r="5827" spans="1:5" ht="14.4" x14ac:dyDescent="0.3">
      <c r="A5827" s="13"/>
      <c r="B5827" s="13"/>
      <c r="C5827" s="13"/>
      <c r="D5827" s="12"/>
      <c r="E5827" s="66"/>
    </row>
    <row r="5828" spans="1:5" ht="14.4" x14ac:dyDescent="0.3">
      <c r="A5828" s="13"/>
      <c r="B5828" s="13"/>
      <c r="C5828" s="13"/>
      <c r="D5828" s="12"/>
      <c r="E5828" s="66"/>
    </row>
    <row r="5829" spans="1:5" ht="14.4" x14ac:dyDescent="0.3">
      <c r="A5829" s="13"/>
      <c r="B5829" s="13"/>
      <c r="C5829" s="13"/>
      <c r="D5829" s="12"/>
      <c r="E5829" s="66"/>
    </row>
    <row r="5830" spans="1:5" ht="14.4" x14ac:dyDescent="0.3">
      <c r="A5830" s="13"/>
      <c r="B5830" s="13"/>
      <c r="C5830" s="13"/>
      <c r="D5830" s="12"/>
      <c r="E5830" s="66"/>
    </row>
    <row r="5831" spans="1:5" ht="14.4" x14ac:dyDescent="0.3">
      <c r="A5831" s="13"/>
      <c r="B5831" s="13"/>
      <c r="C5831" s="13"/>
      <c r="D5831" s="12"/>
      <c r="E5831" s="66"/>
    </row>
    <row r="5832" spans="1:5" ht="14.4" x14ac:dyDescent="0.3">
      <c r="A5832" s="13"/>
      <c r="B5832" s="13"/>
      <c r="C5832" s="13"/>
      <c r="D5832" s="12"/>
      <c r="E5832" s="66"/>
    </row>
    <row r="5833" spans="1:5" ht="14.4" x14ac:dyDescent="0.3">
      <c r="A5833" s="13"/>
      <c r="B5833" s="13"/>
      <c r="C5833" s="13"/>
      <c r="D5833" s="12"/>
      <c r="E5833" s="66"/>
    </row>
    <row r="5834" spans="1:5" ht="14.4" x14ac:dyDescent="0.3">
      <c r="A5834" s="13"/>
      <c r="B5834" s="13"/>
      <c r="C5834" s="13"/>
      <c r="D5834" s="12"/>
      <c r="E5834" s="66"/>
    </row>
    <row r="5835" spans="1:5" ht="14.4" x14ac:dyDescent="0.3">
      <c r="A5835" s="13"/>
      <c r="B5835" s="13"/>
      <c r="C5835" s="13"/>
      <c r="D5835" s="12"/>
      <c r="E5835" s="66"/>
    </row>
    <row r="5836" spans="1:5" ht="14.4" x14ac:dyDescent="0.3">
      <c r="A5836" s="13"/>
      <c r="B5836" s="13"/>
      <c r="C5836" s="13"/>
      <c r="D5836" s="12"/>
      <c r="E5836" s="66"/>
    </row>
    <row r="5837" spans="1:5" ht="14.4" x14ac:dyDescent="0.3">
      <c r="A5837" s="13"/>
      <c r="B5837" s="13"/>
      <c r="C5837" s="13"/>
      <c r="D5837" s="12"/>
      <c r="E5837" s="66"/>
    </row>
    <row r="5838" spans="1:5" ht="14.4" x14ac:dyDescent="0.3">
      <c r="A5838" s="13"/>
      <c r="B5838" s="13"/>
      <c r="C5838" s="13"/>
      <c r="D5838" s="12"/>
      <c r="E5838" s="66"/>
    </row>
    <row r="5839" spans="1:5" ht="14.4" x14ac:dyDescent="0.3">
      <c r="A5839" s="13"/>
      <c r="B5839" s="13"/>
      <c r="C5839" s="13"/>
      <c r="D5839" s="12"/>
      <c r="E5839" s="66"/>
    </row>
    <row r="5840" spans="1:5" ht="14.4" x14ac:dyDescent="0.3">
      <c r="A5840" s="13"/>
      <c r="B5840" s="13"/>
      <c r="C5840" s="13"/>
      <c r="D5840" s="12"/>
      <c r="E5840" s="66"/>
    </row>
    <row r="5841" spans="1:5" ht="14.4" x14ac:dyDescent="0.3">
      <c r="A5841" s="13"/>
      <c r="B5841" s="13"/>
      <c r="C5841" s="13"/>
      <c r="D5841" s="12"/>
      <c r="E5841" s="66"/>
    </row>
    <row r="5842" spans="1:5" ht="14.4" x14ac:dyDescent="0.3">
      <c r="A5842" s="13"/>
      <c r="B5842" s="13"/>
      <c r="C5842" s="13"/>
      <c r="D5842" s="12"/>
      <c r="E5842" s="66"/>
    </row>
    <row r="5843" spans="1:5" ht="14.4" x14ac:dyDescent="0.3">
      <c r="A5843" s="13"/>
      <c r="B5843" s="13"/>
      <c r="C5843" s="13"/>
      <c r="D5843" s="12"/>
      <c r="E5843" s="66"/>
    </row>
    <row r="5844" spans="1:5" ht="14.4" x14ac:dyDescent="0.3">
      <c r="A5844" s="13"/>
      <c r="B5844" s="13"/>
      <c r="C5844" s="13"/>
      <c r="D5844" s="12"/>
      <c r="E5844" s="66"/>
    </row>
    <row r="5845" spans="1:5" ht="14.4" x14ac:dyDescent="0.3">
      <c r="A5845" s="13"/>
      <c r="B5845" s="13"/>
      <c r="C5845" s="13"/>
      <c r="D5845" s="12"/>
      <c r="E5845" s="66"/>
    </row>
    <row r="5846" spans="1:5" ht="14.4" x14ac:dyDescent="0.3">
      <c r="A5846" s="13"/>
      <c r="B5846" s="13"/>
      <c r="C5846" s="13"/>
      <c r="D5846" s="12"/>
      <c r="E5846" s="66"/>
    </row>
    <row r="5847" spans="1:5" ht="14.4" x14ac:dyDescent="0.3">
      <c r="A5847" s="13"/>
      <c r="B5847" s="13"/>
      <c r="C5847" s="13"/>
      <c r="D5847" s="12"/>
      <c r="E5847" s="66"/>
    </row>
    <row r="5848" spans="1:5" ht="14.4" x14ac:dyDescent="0.3">
      <c r="A5848" s="13"/>
      <c r="B5848" s="13"/>
      <c r="C5848" s="13"/>
      <c r="D5848" s="12"/>
      <c r="E5848" s="66"/>
    </row>
    <row r="5849" spans="1:5" ht="14.4" x14ac:dyDescent="0.3">
      <c r="A5849" s="13"/>
      <c r="B5849" s="13"/>
      <c r="C5849" s="13"/>
      <c r="D5849" s="12"/>
      <c r="E5849" s="66"/>
    </row>
    <row r="5850" spans="1:5" ht="14.4" x14ac:dyDescent="0.3">
      <c r="A5850" s="13"/>
      <c r="B5850" s="13"/>
      <c r="C5850" s="13"/>
      <c r="D5850" s="12"/>
      <c r="E5850" s="66"/>
    </row>
    <row r="5851" spans="1:5" ht="14.4" x14ac:dyDescent="0.3">
      <c r="A5851" s="13"/>
      <c r="B5851" s="13"/>
      <c r="C5851" s="13"/>
      <c r="D5851" s="12"/>
      <c r="E5851" s="66"/>
    </row>
    <row r="5852" spans="1:5" ht="14.4" x14ac:dyDescent="0.3">
      <c r="A5852" s="13"/>
      <c r="B5852" s="13"/>
      <c r="C5852" s="13"/>
      <c r="D5852" s="12"/>
      <c r="E5852" s="66"/>
    </row>
    <row r="5853" spans="1:5" ht="14.4" x14ac:dyDescent="0.3">
      <c r="A5853" s="13"/>
      <c r="B5853" s="13"/>
      <c r="C5853" s="13"/>
      <c r="D5853" s="12"/>
      <c r="E5853" s="66"/>
    </row>
    <row r="5854" spans="1:5" ht="14.4" x14ac:dyDescent="0.3">
      <c r="A5854" s="13"/>
      <c r="B5854" s="13"/>
      <c r="C5854" s="13"/>
      <c r="D5854" s="12"/>
      <c r="E5854" s="66"/>
    </row>
    <row r="5855" spans="1:5" ht="14.4" x14ac:dyDescent="0.3">
      <c r="A5855" s="13"/>
      <c r="B5855" s="13"/>
      <c r="C5855" s="13"/>
      <c r="D5855" s="12"/>
      <c r="E5855" s="66"/>
    </row>
    <row r="5856" spans="1:5" ht="14.4" x14ac:dyDescent="0.3">
      <c r="A5856" s="13"/>
      <c r="B5856" s="13"/>
      <c r="C5856" s="13"/>
      <c r="D5856" s="12"/>
      <c r="E5856" s="66"/>
    </row>
    <row r="5857" spans="1:5" ht="14.4" x14ac:dyDescent="0.3">
      <c r="A5857" s="13"/>
      <c r="B5857" s="13"/>
      <c r="C5857" s="13"/>
      <c r="D5857" s="12"/>
      <c r="E5857" s="66"/>
    </row>
    <row r="5858" spans="1:5" ht="14.4" x14ac:dyDescent="0.3">
      <c r="A5858" s="13"/>
      <c r="B5858" s="13"/>
      <c r="C5858" s="13"/>
      <c r="D5858" s="12"/>
      <c r="E5858" s="66"/>
    </row>
    <row r="5859" spans="1:5" ht="14.4" x14ac:dyDescent="0.3">
      <c r="A5859" s="13"/>
      <c r="B5859" s="13"/>
      <c r="C5859" s="13"/>
      <c r="D5859" s="12"/>
      <c r="E5859" s="66"/>
    </row>
    <row r="5860" spans="1:5" ht="14.4" x14ac:dyDescent="0.3">
      <c r="A5860" s="13"/>
      <c r="B5860" s="13"/>
      <c r="C5860" s="13"/>
      <c r="D5860" s="12"/>
      <c r="E5860" s="66"/>
    </row>
    <row r="5861" spans="1:5" ht="14.4" x14ac:dyDescent="0.3">
      <c r="A5861" s="13"/>
      <c r="B5861" s="13"/>
      <c r="C5861" s="13"/>
      <c r="D5861" s="12"/>
      <c r="E5861" s="66"/>
    </row>
    <row r="5862" spans="1:5" ht="14.4" x14ac:dyDescent="0.3">
      <c r="A5862" s="13"/>
      <c r="B5862" s="13"/>
      <c r="C5862" s="13"/>
      <c r="D5862" s="12"/>
      <c r="E5862" s="66"/>
    </row>
    <row r="5863" spans="1:5" ht="14.4" x14ac:dyDescent="0.3">
      <c r="A5863" s="13"/>
      <c r="B5863" s="13"/>
      <c r="C5863" s="13"/>
      <c r="D5863" s="12"/>
      <c r="E5863" s="66"/>
    </row>
    <row r="5864" spans="1:5" ht="14.4" x14ac:dyDescent="0.3">
      <c r="A5864" s="13"/>
      <c r="B5864" s="13"/>
      <c r="C5864" s="13"/>
      <c r="D5864" s="12"/>
      <c r="E5864" s="66"/>
    </row>
    <row r="5865" spans="1:5" ht="14.4" x14ac:dyDescent="0.3">
      <c r="A5865" s="13"/>
      <c r="B5865" s="13"/>
      <c r="C5865" s="13"/>
      <c r="D5865" s="12"/>
      <c r="E5865" s="66"/>
    </row>
    <row r="5866" spans="1:5" ht="14.4" x14ac:dyDescent="0.3">
      <c r="A5866" s="13"/>
      <c r="B5866" s="13"/>
      <c r="C5866" s="13"/>
      <c r="D5866" s="12"/>
      <c r="E5866" s="66"/>
    </row>
    <row r="5867" spans="1:5" ht="14.4" x14ac:dyDescent="0.3">
      <c r="A5867" s="13"/>
      <c r="B5867" s="13"/>
      <c r="C5867" s="13"/>
      <c r="D5867" s="12"/>
      <c r="E5867" s="66"/>
    </row>
    <row r="5868" spans="1:5" ht="14.4" x14ac:dyDescent="0.3">
      <c r="A5868" s="13"/>
      <c r="B5868" s="13"/>
      <c r="C5868" s="13"/>
      <c r="D5868" s="12"/>
      <c r="E5868" s="66"/>
    </row>
    <row r="5869" spans="1:5" ht="14.4" x14ac:dyDescent="0.3">
      <c r="A5869" s="13"/>
      <c r="B5869" s="13"/>
      <c r="C5869" s="13"/>
      <c r="D5869" s="12"/>
      <c r="E5869" s="66"/>
    </row>
    <row r="5870" spans="1:5" ht="14.4" x14ac:dyDescent="0.3">
      <c r="A5870" s="13"/>
      <c r="B5870" s="13"/>
      <c r="C5870" s="13"/>
      <c r="D5870" s="12"/>
      <c r="E5870" s="66"/>
    </row>
    <row r="5871" spans="1:5" ht="14.4" x14ac:dyDescent="0.3">
      <c r="A5871" s="13"/>
      <c r="B5871" s="13"/>
      <c r="C5871" s="13"/>
      <c r="D5871" s="12"/>
      <c r="E5871" s="66"/>
    </row>
    <row r="5872" spans="1:5" ht="14.4" x14ac:dyDescent="0.3">
      <c r="A5872" s="13"/>
      <c r="B5872" s="13"/>
      <c r="C5872" s="13"/>
      <c r="D5872" s="12"/>
      <c r="E5872" s="66"/>
    </row>
    <row r="5873" spans="1:5" ht="14.4" x14ac:dyDescent="0.3">
      <c r="A5873" s="13"/>
      <c r="B5873" s="13"/>
      <c r="C5873" s="13"/>
      <c r="D5873" s="12"/>
      <c r="E5873" s="66"/>
    </row>
    <row r="5874" spans="1:5" ht="14.4" x14ac:dyDescent="0.3">
      <c r="A5874" s="13"/>
      <c r="B5874" s="13"/>
      <c r="C5874" s="13"/>
      <c r="D5874" s="12"/>
      <c r="E5874" s="66"/>
    </row>
    <row r="5875" spans="1:5" ht="14.4" x14ac:dyDescent="0.3">
      <c r="A5875" s="13"/>
      <c r="B5875" s="13"/>
      <c r="C5875" s="13"/>
      <c r="D5875" s="12"/>
      <c r="E5875" s="66"/>
    </row>
    <row r="5876" spans="1:5" ht="14.4" x14ac:dyDescent="0.3">
      <c r="A5876" s="13"/>
      <c r="B5876" s="13"/>
      <c r="C5876" s="13"/>
      <c r="D5876" s="12"/>
      <c r="E5876" s="66"/>
    </row>
    <row r="5877" spans="1:5" ht="14.4" x14ac:dyDescent="0.3">
      <c r="A5877" s="13"/>
      <c r="B5877" s="13"/>
      <c r="C5877" s="13"/>
      <c r="D5877" s="12"/>
      <c r="E5877" s="66"/>
    </row>
    <row r="5878" spans="1:5" ht="14.4" x14ac:dyDescent="0.3">
      <c r="A5878" s="13"/>
      <c r="B5878" s="13"/>
      <c r="C5878" s="13"/>
      <c r="D5878" s="12"/>
      <c r="E5878" s="66"/>
    </row>
    <row r="5879" spans="1:5" ht="14.4" x14ac:dyDescent="0.3">
      <c r="A5879" s="13"/>
      <c r="B5879" s="13"/>
      <c r="C5879" s="13"/>
      <c r="D5879" s="12"/>
      <c r="E5879" s="66"/>
    </row>
    <row r="5880" spans="1:5" ht="14.4" x14ac:dyDescent="0.3">
      <c r="A5880" s="13"/>
      <c r="B5880" s="13"/>
      <c r="C5880" s="13"/>
      <c r="D5880" s="12"/>
      <c r="E5880" s="66"/>
    </row>
    <row r="5881" spans="1:5" ht="14.4" x14ac:dyDescent="0.3">
      <c r="A5881" s="13"/>
      <c r="B5881" s="13"/>
      <c r="C5881" s="13"/>
      <c r="D5881" s="12"/>
      <c r="E5881" s="66"/>
    </row>
    <row r="5882" spans="1:5" ht="14.4" x14ac:dyDescent="0.3">
      <c r="A5882" s="13"/>
      <c r="B5882" s="13"/>
      <c r="C5882" s="13"/>
      <c r="D5882" s="12"/>
      <c r="E5882" s="66"/>
    </row>
    <row r="5883" spans="1:5" ht="14.4" x14ac:dyDescent="0.3">
      <c r="A5883" s="13"/>
      <c r="B5883" s="13"/>
      <c r="C5883" s="13"/>
      <c r="D5883" s="12"/>
      <c r="E5883" s="66"/>
    </row>
    <row r="5884" spans="1:5" ht="14.4" x14ac:dyDescent="0.3">
      <c r="A5884" s="13"/>
      <c r="B5884" s="13"/>
      <c r="C5884" s="13"/>
      <c r="D5884" s="12"/>
      <c r="E5884" s="66"/>
    </row>
    <row r="5885" spans="1:5" ht="14.4" x14ac:dyDescent="0.3">
      <c r="A5885" s="13"/>
      <c r="B5885" s="13"/>
      <c r="C5885" s="13"/>
      <c r="D5885" s="12"/>
      <c r="E5885" s="66"/>
    </row>
    <row r="5886" spans="1:5" ht="14.4" x14ac:dyDescent="0.3">
      <c r="A5886" s="13"/>
      <c r="B5886" s="13"/>
      <c r="C5886" s="13"/>
      <c r="D5886" s="12"/>
      <c r="E5886" s="66"/>
    </row>
    <row r="5887" spans="1:5" ht="14.4" x14ac:dyDescent="0.3">
      <c r="A5887" s="13"/>
      <c r="B5887" s="13"/>
      <c r="C5887" s="13"/>
      <c r="D5887" s="12"/>
      <c r="E5887" s="66"/>
    </row>
    <row r="5888" spans="1:5" ht="14.4" x14ac:dyDescent="0.3">
      <c r="A5888" s="13"/>
      <c r="B5888" s="13"/>
      <c r="C5888" s="13"/>
      <c r="D5888" s="12"/>
      <c r="E5888" s="66"/>
    </row>
    <row r="5889" spans="1:5" ht="14.4" x14ac:dyDescent="0.3">
      <c r="A5889" s="13"/>
      <c r="B5889" s="13"/>
      <c r="C5889" s="13"/>
      <c r="D5889" s="12"/>
      <c r="E5889" s="66"/>
    </row>
    <row r="5890" spans="1:5" ht="14.4" x14ac:dyDescent="0.3">
      <c r="A5890" s="13"/>
      <c r="B5890" s="13"/>
      <c r="C5890" s="13"/>
      <c r="D5890" s="12"/>
      <c r="E5890" s="66"/>
    </row>
    <row r="5891" spans="1:5" ht="14.4" x14ac:dyDescent="0.3">
      <c r="A5891" s="13"/>
      <c r="B5891" s="13"/>
      <c r="C5891" s="13"/>
      <c r="D5891" s="12"/>
      <c r="E5891" s="66"/>
    </row>
    <row r="5892" spans="1:5" ht="14.4" x14ac:dyDescent="0.3">
      <c r="A5892" s="13"/>
      <c r="B5892" s="13"/>
      <c r="C5892" s="13"/>
      <c r="D5892" s="12"/>
      <c r="E5892" s="66"/>
    </row>
    <row r="5893" spans="1:5" ht="14.4" x14ac:dyDescent="0.3">
      <c r="A5893" s="13"/>
      <c r="B5893" s="13"/>
      <c r="C5893" s="13"/>
      <c r="D5893" s="12"/>
      <c r="E5893" s="66"/>
    </row>
    <row r="5894" spans="1:5" ht="14.4" x14ac:dyDescent="0.3">
      <c r="A5894" s="13"/>
      <c r="B5894" s="13"/>
      <c r="C5894" s="13"/>
      <c r="D5894" s="12"/>
      <c r="E5894" s="66"/>
    </row>
    <row r="5895" spans="1:5" ht="14.4" x14ac:dyDescent="0.3">
      <c r="A5895" s="13"/>
      <c r="B5895" s="13"/>
      <c r="C5895" s="13"/>
      <c r="D5895" s="12"/>
      <c r="E5895" s="66"/>
    </row>
    <row r="5896" spans="1:5" ht="14.4" x14ac:dyDescent="0.3">
      <c r="A5896" s="13"/>
      <c r="B5896" s="13"/>
      <c r="C5896" s="13"/>
      <c r="D5896" s="12"/>
      <c r="E5896" s="66"/>
    </row>
    <row r="5897" spans="1:5" ht="14.4" x14ac:dyDescent="0.3">
      <c r="A5897" s="13"/>
      <c r="B5897" s="13"/>
      <c r="C5897" s="13"/>
      <c r="D5897" s="12"/>
      <c r="E5897" s="66"/>
    </row>
    <row r="5898" spans="1:5" ht="14.4" x14ac:dyDescent="0.3">
      <c r="A5898" s="13"/>
      <c r="B5898" s="13"/>
      <c r="C5898" s="13"/>
      <c r="D5898" s="12"/>
      <c r="E5898" s="66"/>
    </row>
    <row r="5899" spans="1:5" ht="14.4" x14ac:dyDescent="0.3">
      <c r="A5899" s="13"/>
      <c r="B5899" s="13"/>
      <c r="C5899" s="13"/>
      <c r="D5899" s="12"/>
      <c r="E5899" s="66"/>
    </row>
    <row r="5900" spans="1:5" ht="14.4" x14ac:dyDescent="0.3">
      <c r="A5900" s="13"/>
      <c r="B5900" s="13"/>
      <c r="C5900" s="13"/>
      <c r="D5900" s="12"/>
      <c r="E5900" s="66"/>
    </row>
    <row r="5901" spans="1:5" ht="14.4" x14ac:dyDescent="0.3">
      <c r="A5901" s="13"/>
      <c r="B5901" s="13"/>
      <c r="C5901" s="13"/>
      <c r="D5901" s="12"/>
      <c r="E5901" s="66"/>
    </row>
    <row r="5902" spans="1:5" ht="14.4" x14ac:dyDescent="0.3">
      <c r="A5902" s="13"/>
      <c r="B5902" s="13"/>
      <c r="C5902" s="13"/>
      <c r="D5902" s="12"/>
      <c r="E5902" s="66"/>
    </row>
    <row r="5903" spans="1:5" ht="14.4" x14ac:dyDescent="0.3">
      <c r="A5903" s="13"/>
      <c r="B5903" s="13"/>
      <c r="C5903" s="13"/>
      <c r="D5903" s="12"/>
      <c r="E5903" s="66"/>
    </row>
    <row r="5904" spans="1:5" ht="14.4" x14ac:dyDescent="0.3">
      <c r="A5904" s="13"/>
      <c r="B5904" s="13"/>
      <c r="C5904" s="13"/>
      <c r="D5904" s="12"/>
      <c r="E5904" s="66"/>
    </row>
    <row r="5905" spans="1:5" ht="14.4" x14ac:dyDescent="0.3">
      <c r="A5905" s="13"/>
      <c r="B5905" s="13"/>
      <c r="C5905" s="13"/>
      <c r="D5905" s="12"/>
      <c r="E5905" s="66"/>
    </row>
    <row r="5906" spans="1:5" ht="14.4" x14ac:dyDescent="0.3">
      <c r="A5906" s="13"/>
      <c r="B5906" s="13"/>
      <c r="C5906" s="13"/>
      <c r="D5906" s="12"/>
      <c r="E5906" s="66"/>
    </row>
    <row r="5907" spans="1:5" ht="14.4" x14ac:dyDescent="0.3">
      <c r="A5907" s="13"/>
      <c r="B5907" s="13"/>
      <c r="C5907" s="13"/>
      <c r="D5907" s="12"/>
      <c r="E5907" s="66"/>
    </row>
    <row r="5908" spans="1:5" ht="14.4" x14ac:dyDescent="0.3">
      <c r="A5908" s="13"/>
      <c r="B5908" s="13"/>
      <c r="C5908" s="13"/>
      <c r="D5908" s="12"/>
      <c r="E5908" s="66"/>
    </row>
    <row r="5909" spans="1:5" ht="14.4" x14ac:dyDescent="0.3">
      <c r="A5909" s="13"/>
      <c r="B5909" s="13"/>
      <c r="C5909" s="13"/>
      <c r="D5909" s="12"/>
      <c r="E5909" s="66"/>
    </row>
    <row r="5910" spans="1:5" ht="14.4" x14ac:dyDescent="0.3">
      <c r="A5910" s="13"/>
      <c r="B5910" s="13"/>
      <c r="C5910" s="13"/>
      <c r="D5910" s="12"/>
      <c r="E5910" s="66"/>
    </row>
    <row r="5911" spans="1:5" ht="14.4" x14ac:dyDescent="0.3">
      <c r="A5911" s="13"/>
      <c r="B5911" s="13"/>
      <c r="C5911" s="13"/>
      <c r="D5911" s="12"/>
      <c r="E5911" s="66"/>
    </row>
    <row r="5912" spans="1:5" ht="14.4" x14ac:dyDescent="0.3">
      <c r="A5912" s="13"/>
      <c r="B5912" s="13"/>
      <c r="C5912" s="13"/>
      <c r="D5912" s="12"/>
      <c r="E5912" s="66"/>
    </row>
    <row r="5913" spans="1:5" ht="14.4" x14ac:dyDescent="0.3">
      <c r="A5913" s="13"/>
      <c r="B5913" s="13"/>
      <c r="C5913" s="13"/>
      <c r="D5913" s="12"/>
      <c r="E5913" s="66"/>
    </row>
    <row r="5914" spans="1:5" ht="14.4" x14ac:dyDescent="0.3">
      <c r="A5914" s="13"/>
      <c r="B5914" s="13"/>
      <c r="C5914" s="13"/>
      <c r="D5914" s="12"/>
      <c r="E5914" s="66"/>
    </row>
    <row r="5915" spans="1:5" ht="14.4" x14ac:dyDescent="0.3">
      <c r="A5915" s="13"/>
      <c r="B5915" s="13"/>
      <c r="C5915" s="13"/>
      <c r="D5915" s="12"/>
      <c r="E5915" s="66"/>
    </row>
    <row r="5916" spans="1:5" ht="14.4" x14ac:dyDescent="0.3">
      <c r="A5916" s="13"/>
      <c r="B5916" s="13"/>
      <c r="C5916" s="13"/>
      <c r="D5916" s="12"/>
      <c r="E5916" s="66"/>
    </row>
    <row r="5917" spans="1:5" ht="14.4" x14ac:dyDescent="0.3">
      <c r="A5917" s="13"/>
      <c r="B5917" s="13"/>
      <c r="C5917" s="13"/>
      <c r="D5917" s="12"/>
      <c r="E5917" s="66"/>
    </row>
    <row r="5918" spans="1:5" ht="14.4" x14ac:dyDescent="0.3">
      <c r="A5918" s="13"/>
      <c r="B5918" s="13"/>
      <c r="C5918" s="13"/>
      <c r="D5918" s="12"/>
      <c r="E5918" s="66"/>
    </row>
    <row r="5919" spans="1:5" ht="14.4" x14ac:dyDescent="0.3">
      <c r="A5919" s="13"/>
      <c r="B5919" s="13"/>
      <c r="C5919" s="13"/>
      <c r="D5919" s="12"/>
      <c r="E5919" s="66"/>
    </row>
    <row r="5920" spans="1:5" ht="14.4" x14ac:dyDescent="0.3">
      <c r="A5920" s="13"/>
      <c r="B5920" s="13"/>
      <c r="C5920" s="13"/>
      <c r="D5920" s="12"/>
      <c r="E5920" s="66"/>
    </row>
    <row r="5921" spans="1:5" ht="14.4" x14ac:dyDescent="0.3">
      <c r="A5921" s="13"/>
      <c r="B5921" s="13"/>
      <c r="C5921" s="13"/>
      <c r="D5921" s="12"/>
      <c r="E5921" s="66"/>
    </row>
    <row r="5922" spans="1:5" ht="14.4" x14ac:dyDescent="0.3">
      <c r="A5922" s="13"/>
      <c r="B5922" s="13"/>
      <c r="C5922" s="13"/>
      <c r="D5922" s="12"/>
      <c r="E5922" s="66"/>
    </row>
    <row r="5923" spans="1:5" ht="14.4" x14ac:dyDescent="0.3">
      <c r="A5923" s="13"/>
      <c r="B5923" s="13"/>
      <c r="C5923" s="13"/>
      <c r="D5923" s="12"/>
      <c r="E5923" s="66"/>
    </row>
    <row r="5924" spans="1:5" ht="14.4" x14ac:dyDescent="0.3">
      <c r="A5924" s="13"/>
      <c r="B5924" s="13"/>
      <c r="C5924" s="13"/>
      <c r="D5924" s="12"/>
      <c r="E5924" s="66"/>
    </row>
    <row r="5925" spans="1:5" ht="14.4" x14ac:dyDescent="0.3">
      <c r="A5925" s="13"/>
      <c r="B5925" s="13"/>
      <c r="C5925" s="13"/>
      <c r="D5925" s="12"/>
      <c r="E5925" s="66"/>
    </row>
    <row r="5926" spans="1:5" ht="14.4" x14ac:dyDescent="0.3">
      <c r="A5926" s="13"/>
      <c r="B5926" s="13"/>
      <c r="C5926" s="13"/>
      <c r="D5926" s="12"/>
      <c r="E5926" s="66"/>
    </row>
    <row r="5927" spans="1:5" ht="14.4" x14ac:dyDescent="0.3">
      <c r="A5927" s="13"/>
      <c r="B5927" s="13"/>
      <c r="C5927" s="13"/>
      <c r="D5927" s="12"/>
      <c r="E5927" s="66"/>
    </row>
    <row r="5928" spans="1:5" ht="14.4" x14ac:dyDescent="0.3">
      <c r="A5928" s="13"/>
      <c r="B5928" s="13"/>
      <c r="C5928" s="13"/>
      <c r="D5928" s="12"/>
      <c r="E5928" s="66"/>
    </row>
    <row r="5929" spans="1:5" ht="14.4" x14ac:dyDescent="0.3">
      <c r="A5929" s="13"/>
      <c r="B5929" s="13"/>
      <c r="C5929" s="13"/>
      <c r="D5929" s="12"/>
      <c r="E5929" s="66"/>
    </row>
    <row r="5930" spans="1:5" ht="14.4" x14ac:dyDescent="0.3">
      <c r="A5930" s="13"/>
      <c r="B5930" s="13"/>
      <c r="C5930" s="13"/>
      <c r="D5930" s="12"/>
      <c r="E5930" s="66"/>
    </row>
    <row r="5931" spans="1:5" ht="14.4" x14ac:dyDescent="0.3">
      <c r="A5931" s="13"/>
      <c r="B5931" s="13"/>
      <c r="C5931" s="13"/>
      <c r="D5931" s="12"/>
      <c r="E5931" s="66"/>
    </row>
    <row r="5932" spans="1:5" ht="14.4" x14ac:dyDescent="0.3">
      <c r="A5932" s="13"/>
      <c r="B5932" s="13"/>
      <c r="C5932" s="13"/>
      <c r="D5932" s="12"/>
      <c r="E5932" s="66"/>
    </row>
    <row r="5933" spans="1:5" ht="14.4" x14ac:dyDescent="0.3">
      <c r="A5933" s="13"/>
      <c r="B5933" s="13"/>
      <c r="C5933" s="13"/>
      <c r="D5933" s="12"/>
      <c r="E5933" s="66"/>
    </row>
    <row r="5934" spans="1:5" ht="14.4" x14ac:dyDescent="0.3">
      <c r="A5934" s="13"/>
      <c r="B5934" s="13"/>
      <c r="C5934" s="13"/>
      <c r="D5934" s="12"/>
      <c r="E5934" s="66"/>
    </row>
    <row r="5935" spans="1:5" ht="14.4" x14ac:dyDescent="0.3">
      <c r="A5935" s="13"/>
      <c r="B5935" s="13"/>
      <c r="C5935" s="13"/>
      <c r="D5935" s="12"/>
      <c r="E5935" s="66"/>
    </row>
    <row r="5936" spans="1:5" ht="14.4" x14ac:dyDescent="0.3">
      <c r="A5936" s="13"/>
      <c r="B5936" s="13"/>
      <c r="C5936" s="13"/>
      <c r="D5936" s="12"/>
      <c r="E5936" s="66"/>
    </row>
    <row r="5937" spans="1:5" ht="14.4" x14ac:dyDescent="0.3">
      <c r="A5937" s="13"/>
      <c r="B5937" s="13"/>
      <c r="C5937" s="13"/>
      <c r="D5937" s="12"/>
      <c r="E5937" s="66"/>
    </row>
    <row r="5938" spans="1:5" ht="14.4" x14ac:dyDescent="0.3">
      <c r="A5938" s="13"/>
      <c r="B5938" s="13"/>
      <c r="C5938" s="13"/>
      <c r="D5938" s="12"/>
      <c r="E5938" s="66"/>
    </row>
    <row r="5939" spans="1:5" ht="14.4" x14ac:dyDescent="0.3">
      <c r="A5939" s="13"/>
      <c r="B5939" s="13"/>
      <c r="C5939" s="13"/>
      <c r="D5939" s="12"/>
      <c r="E5939" s="66"/>
    </row>
    <row r="5940" spans="1:5" ht="14.4" x14ac:dyDescent="0.3">
      <c r="A5940" s="13"/>
      <c r="B5940" s="13"/>
      <c r="C5940" s="13"/>
      <c r="D5940" s="12"/>
      <c r="E5940" s="66"/>
    </row>
    <row r="5941" spans="1:5" ht="14.4" x14ac:dyDescent="0.3">
      <c r="A5941" s="13"/>
      <c r="B5941" s="13"/>
      <c r="C5941" s="13"/>
      <c r="D5941" s="12"/>
      <c r="E5941" s="66"/>
    </row>
    <row r="5942" spans="1:5" ht="14.4" x14ac:dyDescent="0.3">
      <c r="A5942" s="13"/>
      <c r="B5942" s="13"/>
      <c r="C5942" s="13"/>
      <c r="D5942" s="12"/>
      <c r="E5942" s="66"/>
    </row>
    <row r="5943" spans="1:5" ht="14.4" x14ac:dyDescent="0.3">
      <c r="A5943" s="13"/>
      <c r="B5943" s="13"/>
      <c r="C5943" s="13"/>
      <c r="D5943" s="12"/>
      <c r="E5943" s="66"/>
    </row>
    <row r="5944" spans="1:5" ht="14.4" x14ac:dyDescent="0.3">
      <c r="A5944" s="13"/>
      <c r="B5944" s="13"/>
      <c r="C5944" s="13"/>
      <c r="D5944" s="12"/>
      <c r="E5944" s="66"/>
    </row>
    <row r="5945" spans="1:5" ht="14.4" x14ac:dyDescent="0.3">
      <c r="A5945" s="13"/>
      <c r="B5945" s="13"/>
      <c r="C5945" s="13"/>
      <c r="D5945" s="12"/>
      <c r="E5945" s="66"/>
    </row>
    <row r="5946" spans="1:5" ht="14.4" x14ac:dyDescent="0.3">
      <c r="A5946" s="13"/>
      <c r="B5946" s="13"/>
      <c r="C5946" s="13"/>
      <c r="D5946" s="12"/>
      <c r="E5946" s="66"/>
    </row>
    <row r="5947" spans="1:5" ht="14.4" x14ac:dyDescent="0.3">
      <c r="A5947" s="13"/>
      <c r="B5947" s="13"/>
      <c r="C5947" s="13"/>
      <c r="D5947" s="12"/>
      <c r="E5947" s="66"/>
    </row>
    <row r="5948" spans="1:5" ht="14.4" x14ac:dyDescent="0.3">
      <c r="A5948" s="13"/>
      <c r="B5948" s="13"/>
      <c r="C5948" s="13"/>
      <c r="D5948" s="12"/>
      <c r="E5948" s="66"/>
    </row>
    <row r="5949" spans="1:5" ht="14.4" x14ac:dyDescent="0.3">
      <c r="A5949" s="13"/>
      <c r="B5949" s="13"/>
      <c r="C5949" s="13"/>
      <c r="D5949" s="12"/>
      <c r="E5949" s="66"/>
    </row>
    <row r="5950" spans="1:5" ht="14.4" x14ac:dyDescent="0.3">
      <c r="A5950" s="13"/>
      <c r="B5950" s="13"/>
      <c r="C5950" s="13"/>
      <c r="D5950" s="12"/>
      <c r="E5950" s="66"/>
    </row>
    <row r="5951" spans="1:5" ht="14.4" x14ac:dyDescent="0.3">
      <c r="A5951" s="13"/>
      <c r="B5951" s="13"/>
      <c r="C5951" s="13"/>
      <c r="D5951" s="12"/>
      <c r="E5951" s="66"/>
    </row>
    <row r="5952" spans="1:5" ht="14.4" x14ac:dyDescent="0.3">
      <c r="A5952" s="13"/>
      <c r="B5952" s="13"/>
      <c r="C5952" s="13"/>
      <c r="D5952" s="12"/>
      <c r="E5952" s="66"/>
    </row>
    <row r="5953" spans="1:5" ht="14.4" x14ac:dyDescent="0.3">
      <c r="A5953" s="13"/>
      <c r="B5953" s="13"/>
      <c r="C5953" s="13"/>
      <c r="D5953" s="12"/>
      <c r="E5953" s="66"/>
    </row>
    <row r="5954" spans="1:5" ht="14.4" x14ac:dyDescent="0.3">
      <c r="A5954" s="13"/>
      <c r="B5954" s="13"/>
      <c r="C5954" s="13"/>
      <c r="D5954" s="12"/>
      <c r="E5954" s="66"/>
    </row>
    <row r="5955" spans="1:5" ht="14.4" x14ac:dyDescent="0.3">
      <c r="A5955" s="13"/>
      <c r="B5955" s="13"/>
      <c r="C5955" s="13"/>
      <c r="D5955" s="12"/>
      <c r="E5955" s="66"/>
    </row>
    <row r="5956" spans="1:5" ht="14.4" x14ac:dyDescent="0.3">
      <c r="A5956" s="13"/>
      <c r="B5956" s="13"/>
      <c r="C5956" s="13"/>
      <c r="D5956" s="12"/>
      <c r="E5956" s="66"/>
    </row>
    <row r="5957" spans="1:5" ht="14.4" x14ac:dyDescent="0.3">
      <c r="A5957" s="13"/>
      <c r="B5957" s="13"/>
      <c r="C5957" s="13"/>
      <c r="D5957" s="12"/>
      <c r="E5957" s="66"/>
    </row>
    <row r="5958" spans="1:5" ht="14.4" x14ac:dyDescent="0.3">
      <c r="A5958" s="13"/>
      <c r="B5958" s="13"/>
      <c r="C5958" s="13"/>
      <c r="D5958" s="12"/>
      <c r="E5958" s="66"/>
    </row>
    <row r="5959" spans="1:5" ht="14.4" x14ac:dyDescent="0.3">
      <c r="A5959" s="13"/>
      <c r="B5959" s="13"/>
      <c r="C5959" s="13"/>
      <c r="D5959" s="12"/>
      <c r="E5959" s="66"/>
    </row>
    <row r="5960" spans="1:5" ht="14.4" x14ac:dyDescent="0.3">
      <c r="A5960" s="13"/>
      <c r="B5960" s="13"/>
      <c r="C5960" s="13"/>
      <c r="D5960" s="12"/>
      <c r="E5960" s="66"/>
    </row>
    <row r="5961" spans="1:5" ht="14.4" x14ac:dyDescent="0.3">
      <c r="A5961" s="13"/>
      <c r="B5961" s="13"/>
      <c r="C5961" s="13"/>
      <c r="D5961" s="12"/>
      <c r="E5961" s="66"/>
    </row>
    <row r="5962" spans="1:5" ht="14.4" x14ac:dyDescent="0.3">
      <c r="A5962" s="13"/>
      <c r="B5962" s="13"/>
      <c r="C5962" s="13"/>
      <c r="D5962" s="12"/>
      <c r="E5962" s="66"/>
    </row>
    <row r="5963" spans="1:5" ht="14.4" x14ac:dyDescent="0.3">
      <c r="A5963" s="13"/>
      <c r="B5963" s="13"/>
      <c r="C5963" s="13"/>
      <c r="D5963" s="12"/>
      <c r="E5963" s="66"/>
    </row>
    <row r="5964" spans="1:5" ht="14.4" x14ac:dyDescent="0.3">
      <c r="A5964" s="13"/>
      <c r="B5964" s="13"/>
      <c r="C5964" s="13"/>
      <c r="D5964" s="12"/>
      <c r="E5964" s="66"/>
    </row>
    <row r="5965" spans="1:5" ht="14.4" x14ac:dyDescent="0.3">
      <c r="A5965" s="13"/>
      <c r="B5965" s="13"/>
      <c r="C5965" s="13"/>
      <c r="D5965" s="12"/>
      <c r="E5965" s="66"/>
    </row>
    <row r="5966" spans="1:5" ht="14.4" x14ac:dyDescent="0.3">
      <c r="A5966" s="13"/>
      <c r="B5966" s="13"/>
      <c r="C5966" s="13"/>
      <c r="D5966" s="12"/>
      <c r="E5966" s="66"/>
    </row>
    <row r="5967" spans="1:5" ht="14.4" x14ac:dyDescent="0.3">
      <c r="A5967" s="13"/>
      <c r="B5967" s="13"/>
      <c r="C5967" s="13"/>
      <c r="D5967" s="12"/>
      <c r="E5967" s="66"/>
    </row>
    <row r="5968" spans="1:5" ht="14.4" x14ac:dyDescent="0.3">
      <c r="A5968" s="13"/>
      <c r="B5968" s="13"/>
      <c r="C5968" s="13"/>
      <c r="D5968" s="12"/>
      <c r="E5968" s="66"/>
    </row>
    <row r="5969" spans="1:5" ht="14.4" x14ac:dyDescent="0.3">
      <c r="A5969" s="13"/>
      <c r="B5969" s="13"/>
      <c r="C5969" s="13"/>
      <c r="D5969" s="12"/>
      <c r="E5969" s="66"/>
    </row>
    <row r="5970" spans="1:5" ht="14.4" x14ac:dyDescent="0.3">
      <c r="A5970" s="13"/>
      <c r="B5970" s="13"/>
      <c r="C5970" s="13"/>
      <c r="D5970" s="12"/>
      <c r="E5970" s="66"/>
    </row>
    <row r="5971" spans="1:5" ht="14.4" x14ac:dyDescent="0.3">
      <c r="A5971" s="13"/>
      <c r="B5971" s="13"/>
      <c r="C5971" s="13"/>
      <c r="D5971" s="12"/>
      <c r="E5971" s="66"/>
    </row>
    <row r="5972" spans="1:5" ht="14.4" x14ac:dyDescent="0.3">
      <c r="A5972" s="13"/>
      <c r="B5972" s="13"/>
      <c r="C5972" s="13"/>
      <c r="D5972" s="12"/>
      <c r="E5972" s="66"/>
    </row>
    <row r="5973" spans="1:5" ht="14.4" x14ac:dyDescent="0.3">
      <c r="A5973" s="13"/>
      <c r="B5973" s="13"/>
      <c r="C5973" s="13"/>
      <c r="D5973" s="12"/>
      <c r="E5973" s="66"/>
    </row>
    <row r="5974" spans="1:5" ht="14.4" x14ac:dyDescent="0.3">
      <c r="A5974" s="13"/>
      <c r="B5974" s="13"/>
      <c r="C5974" s="13"/>
      <c r="D5974" s="12"/>
      <c r="E5974" s="66"/>
    </row>
    <row r="5975" spans="1:5" ht="14.4" x14ac:dyDescent="0.3">
      <c r="A5975" s="13"/>
      <c r="B5975" s="13"/>
      <c r="C5975" s="13"/>
      <c r="D5975" s="12"/>
      <c r="E5975" s="66"/>
    </row>
    <row r="5976" spans="1:5" ht="14.4" x14ac:dyDescent="0.3">
      <c r="A5976" s="13"/>
      <c r="B5976" s="13"/>
      <c r="C5976" s="13"/>
      <c r="D5976" s="12"/>
      <c r="E5976" s="66"/>
    </row>
    <row r="5977" spans="1:5" ht="14.4" x14ac:dyDescent="0.3">
      <c r="A5977" s="13"/>
      <c r="B5977" s="13"/>
      <c r="C5977" s="13"/>
      <c r="D5977" s="12"/>
      <c r="E5977" s="66"/>
    </row>
    <row r="5978" spans="1:5" ht="14.4" x14ac:dyDescent="0.3">
      <c r="A5978" s="13"/>
      <c r="B5978" s="13"/>
      <c r="C5978" s="13"/>
      <c r="D5978" s="12"/>
      <c r="E5978" s="66"/>
    </row>
    <row r="5979" spans="1:5" ht="14.4" x14ac:dyDescent="0.3">
      <c r="A5979" s="13"/>
      <c r="B5979" s="13"/>
      <c r="C5979" s="13"/>
      <c r="D5979" s="12"/>
      <c r="E5979" s="66"/>
    </row>
    <row r="5980" spans="1:5" ht="14.4" x14ac:dyDescent="0.3">
      <c r="A5980" s="13"/>
      <c r="B5980" s="13"/>
      <c r="C5980" s="13"/>
      <c r="D5980" s="12"/>
      <c r="E5980" s="66"/>
    </row>
    <row r="5981" spans="1:5" ht="14.4" x14ac:dyDescent="0.3">
      <c r="A5981" s="13"/>
      <c r="B5981" s="13"/>
      <c r="C5981" s="13"/>
      <c r="D5981" s="12"/>
      <c r="E5981" s="66"/>
    </row>
    <row r="5982" spans="1:5" ht="14.4" x14ac:dyDescent="0.3">
      <c r="A5982" s="13"/>
      <c r="B5982" s="13"/>
      <c r="C5982" s="13"/>
      <c r="D5982" s="12"/>
      <c r="E5982" s="66"/>
    </row>
    <row r="5983" spans="1:5" ht="14.4" x14ac:dyDescent="0.3">
      <c r="A5983" s="13"/>
      <c r="B5983" s="13"/>
      <c r="C5983" s="13"/>
      <c r="D5983" s="12"/>
      <c r="E5983" s="66"/>
    </row>
    <row r="5984" spans="1:5" ht="14.4" x14ac:dyDescent="0.3">
      <c r="A5984" s="13"/>
      <c r="B5984" s="13"/>
      <c r="C5984" s="13"/>
      <c r="D5984" s="12"/>
      <c r="E5984" s="66"/>
    </row>
    <row r="5985" spans="1:5" ht="14.4" x14ac:dyDescent="0.3">
      <c r="A5985" s="13"/>
      <c r="B5985" s="13"/>
      <c r="C5985" s="13"/>
      <c r="D5985" s="12"/>
      <c r="E5985" s="66"/>
    </row>
    <row r="5986" spans="1:5" ht="14.4" x14ac:dyDescent="0.3">
      <c r="A5986" s="13"/>
      <c r="B5986" s="13"/>
      <c r="C5986" s="13"/>
      <c r="D5986" s="12"/>
      <c r="E5986" s="66"/>
    </row>
    <row r="5987" spans="1:5" ht="14.4" x14ac:dyDescent="0.3">
      <c r="A5987" s="13"/>
      <c r="B5987" s="13"/>
      <c r="C5987" s="13"/>
      <c r="D5987" s="12"/>
      <c r="E5987" s="66"/>
    </row>
    <row r="5988" spans="1:5" ht="14.4" x14ac:dyDescent="0.3">
      <c r="A5988" s="13"/>
      <c r="B5988" s="13"/>
      <c r="C5988" s="13"/>
      <c r="D5988" s="12"/>
      <c r="E5988" s="66"/>
    </row>
    <row r="5989" spans="1:5" ht="14.4" x14ac:dyDescent="0.3">
      <c r="A5989" s="13"/>
      <c r="B5989" s="13"/>
      <c r="C5989" s="13"/>
      <c r="D5989" s="12"/>
      <c r="E5989" s="66"/>
    </row>
    <row r="5990" spans="1:5" ht="14.4" x14ac:dyDescent="0.3">
      <c r="A5990" s="13"/>
      <c r="B5990" s="13"/>
      <c r="C5990" s="13"/>
      <c r="D5990" s="12"/>
      <c r="E5990" s="66"/>
    </row>
    <row r="5991" spans="1:5" ht="14.4" x14ac:dyDescent="0.3">
      <c r="A5991" s="13"/>
      <c r="B5991" s="13"/>
      <c r="C5991" s="13"/>
      <c r="D5991" s="12"/>
      <c r="E5991" s="66"/>
    </row>
    <row r="5992" spans="1:5" ht="14.4" x14ac:dyDescent="0.3">
      <c r="A5992" s="13"/>
      <c r="B5992" s="13"/>
      <c r="C5992" s="13"/>
      <c r="D5992" s="12"/>
      <c r="E5992" s="66"/>
    </row>
    <row r="5993" spans="1:5" ht="14.4" x14ac:dyDescent="0.3">
      <c r="A5993" s="13"/>
      <c r="B5993" s="13"/>
      <c r="C5993" s="13"/>
      <c r="D5993" s="12"/>
      <c r="E5993" s="66"/>
    </row>
    <row r="5994" spans="1:5" ht="14.4" x14ac:dyDescent="0.3">
      <c r="A5994" s="13"/>
      <c r="B5994" s="13"/>
      <c r="C5994" s="13"/>
      <c r="D5994" s="12"/>
      <c r="E5994" s="66"/>
    </row>
    <row r="5995" spans="1:5" ht="14.4" x14ac:dyDescent="0.3">
      <c r="A5995" s="13"/>
      <c r="B5995" s="13"/>
      <c r="C5995" s="13"/>
      <c r="D5995" s="12"/>
      <c r="E5995" s="66"/>
    </row>
    <row r="5996" spans="1:5" ht="14.4" x14ac:dyDescent="0.3">
      <c r="A5996" s="13"/>
      <c r="B5996" s="13"/>
      <c r="C5996" s="13"/>
      <c r="D5996" s="12"/>
      <c r="E5996" s="66"/>
    </row>
    <row r="5997" spans="1:5" ht="14.4" x14ac:dyDescent="0.3">
      <c r="A5997" s="13"/>
      <c r="B5997" s="13"/>
      <c r="C5997" s="13"/>
      <c r="D5997" s="12"/>
      <c r="E5997" s="66"/>
    </row>
    <row r="5998" spans="1:5" ht="14.4" x14ac:dyDescent="0.3">
      <c r="A5998" s="13"/>
      <c r="B5998" s="13"/>
      <c r="C5998" s="13"/>
      <c r="D5998" s="12"/>
      <c r="E5998" s="66"/>
    </row>
    <row r="5999" spans="1:5" ht="14.4" x14ac:dyDescent="0.3">
      <c r="A5999" s="13"/>
      <c r="B5999" s="13"/>
      <c r="C5999" s="13"/>
      <c r="D5999" s="12"/>
      <c r="E5999" s="66"/>
    </row>
    <row r="6000" spans="1:5" ht="14.4" x14ac:dyDescent="0.3">
      <c r="A6000" s="13"/>
      <c r="B6000" s="13"/>
      <c r="C6000" s="13"/>
      <c r="D6000" s="12"/>
      <c r="E6000" s="66"/>
    </row>
    <row r="6001" spans="1:5" ht="14.4" x14ac:dyDescent="0.3">
      <c r="A6001" s="13"/>
      <c r="B6001" s="13"/>
      <c r="C6001" s="13"/>
      <c r="D6001" s="12"/>
      <c r="E6001" s="66"/>
    </row>
    <row r="6002" spans="1:5" ht="14.4" x14ac:dyDescent="0.3">
      <c r="A6002" s="13"/>
      <c r="B6002" s="13"/>
      <c r="C6002" s="13"/>
      <c r="D6002" s="12"/>
      <c r="E6002" s="66"/>
    </row>
    <row r="6003" spans="1:5" ht="14.4" x14ac:dyDescent="0.3">
      <c r="A6003" s="13"/>
      <c r="B6003" s="13"/>
      <c r="C6003" s="13"/>
      <c r="D6003" s="12"/>
      <c r="E6003" s="66"/>
    </row>
    <row r="6004" spans="1:5" ht="14.4" x14ac:dyDescent="0.3">
      <c r="A6004" s="13"/>
      <c r="B6004" s="13"/>
      <c r="C6004" s="13"/>
      <c r="D6004" s="12"/>
      <c r="E6004" s="66"/>
    </row>
    <row r="6005" spans="1:5" ht="14.4" x14ac:dyDescent="0.3">
      <c r="A6005" s="13"/>
      <c r="B6005" s="13"/>
      <c r="C6005" s="13"/>
      <c r="D6005" s="12"/>
      <c r="E6005" s="66"/>
    </row>
    <row r="6006" spans="1:5" ht="14.4" x14ac:dyDescent="0.3">
      <c r="A6006" s="13"/>
      <c r="B6006" s="13"/>
      <c r="C6006" s="13"/>
      <c r="D6006" s="12"/>
      <c r="E6006" s="66"/>
    </row>
    <row r="6007" spans="1:5" ht="14.4" x14ac:dyDescent="0.3">
      <c r="A6007" s="13"/>
      <c r="B6007" s="13"/>
      <c r="C6007" s="13"/>
      <c r="D6007" s="12"/>
      <c r="E6007" s="66"/>
    </row>
    <row r="6008" spans="1:5" ht="14.4" x14ac:dyDescent="0.3">
      <c r="A6008" s="13"/>
      <c r="B6008" s="13"/>
      <c r="C6008" s="13"/>
      <c r="D6008" s="12"/>
      <c r="E6008" s="66"/>
    </row>
    <row r="6009" spans="1:5" ht="14.4" x14ac:dyDescent="0.3">
      <c r="A6009" s="13"/>
      <c r="B6009" s="13"/>
      <c r="C6009" s="13"/>
      <c r="D6009" s="12"/>
      <c r="E6009" s="66"/>
    </row>
    <row r="6010" spans="1:5" ht="14.4" x14ac:dyDescent="0.3">
      <c r="A6010" s="13"/>
      <c r="B6010" s="13"/>
      <c r="C6010" s="13"/>
      <c r="D6010" s="12"/>
      <c r="E6010" s="66"/>
    </row>
    <row r="6011" spans="1:5" ht="14.4" x14ac:dyDescent="0.3">
      <c r="A6011" s="13"/>
      <c r="B6011" s="13"/>
      <c r="C6011" s="13"/>
      <c r="D6011" s="12"/>
      <c r="E6011" s="66"/>
    </row>
    <row r="6012" spans="1:5" ht="14.4" x14ac:dyDescent="0.3">
      <c r="A6012" s="13"/>
      <c r="B6012" s="13"/>
      <c r="C6012" s="13"/>
      <c r="D6012" s="12"/>
      <c r="E6012" s="66"/>
    </row>
    <row r="6013" spans="1:5" ht="14.4" x14ac:dyDescent="0.3">
      <c r="A6013" s="13"/>
      <c r="B6013" s="13"/>
      <c r="C6013" s="13"/>
      <c r="D6013" s="12"/>
      <c r="E6013" s="66"/>
    </row>
    <row r="6014" spans="1:5" ht="14.4" x14ac:dyDescent="0.3">
      <c r="A6014" s="13"/>
      <c r="B6014" s="13"/>
      <c r="C6014" s="13"/>
      <c r="D6014" s="12"/>
      <c r="E6014" s="66"/>
    </row>
    <row r="6015" spans="1:5" ht="14.4" x14ac:dyDescent="0.3">
      <c r="A6015" s="13"/>
      <c r="B6015" s="13"/>
      <c r="C6015" s="13"/>
      <c r="D6015" s="12"/>
      <c r="E6015" s="66"/>
    </row>
    <row r="6016" spans="1:5" ht="14.4" x14ac:dyDescent="0.3">
      <c r="A6016" s="13"/>
      <c r="B6016" s="13"/>
      <c r="C6016" s="13"/>
      <c r="D6016" s="12"/>
      <c r="E6016" s="66"/>
    </row>
    <row r="6017" spans="1:5" ht="14.4" x14ac:dyDescent="0.3">
      <c r="A6017" s="13"/>
      <c r="B6017" s="13"/>
      <c r="C6017" s="13"/>
      <c r="D6017" s="12"/>
      <c r="E6017" s="66"/>
    </row>
    <row r="6018" spans="1:5" ht="14.4" x14ac:dyDescent="0.3">
      <c r="A6018" s="13"/>
      <c r="B6018" s="13"/>
      <c r="C6018" s="13"/>
      <c r="D6018" s="12"/>
      <c r="E6018" s="66"/>
    </row>
    <row r="6019" spans="1:5" ht="14.4" x14ac:dyDescent="0.3">
      <c r="A6019" s="13"/>
      <c r="B6019" s="13"/>
      <c r="C6019" s="13"/>
      <c r="D6019" s="12"/>
      <c r="E6019" s="66"/>
    </row>
    <row r="6020" spans="1:5" ht="14.4" x14ac:dyDescent="0.3">
      <c r="A6020" s="13"/>
      <c r="B6020" s="13"/>
      <c r="C6020" s="13"/>
      <c r="D6020" s="12"/>
      <c r="E6020" s="66"/>
    </row>
    <row r="6021" spans="1:5" ht="14.4" x14ac:dyDescent="0.3">
      <c r="A6021" s="13"/>
      <c r="B6021" s="13"/>
      <c r="C6021" s="13"/>
      <c r="D6021" s="12"/>
      <c r="E6021" s="66"/>
    </row>
    <row r="6022" spans="1:5" ht="14.4" x14ac:dyDescent="0.3">
      <c r="A6022" s="13"/>
      <c r="B6022" s="13"/>
      <c r="C6022" s="13"/>
      <c r="D6022" s="12"/>
      <c r="E6022" s="66"/>
    </row>
    <row r="6023" spans="1:5" ht="14.4" x14ac:dyDescent="0.3">
      <c r="A6023" s="13"/>
      <c r="B6023" s="13"/>
      <c r="C6023" s="13"/>
      <c r="D6023" s="12"/>
      <c r="E6023" s="66"/>
    </row>
    <row r="6024" spans="1:5" ht="14.4" x14ac:dyDescent="0.3">
      <c r="A6024" s="13"/>
      <c r="B6024" s="13"/>
      <c r="C6024" s="13"/>
      <c r="D6024" s="12"/>
      <c r="E6024" s="66"/>
    </row>
    <row r="6025" spans="1:5" ht="14.4" x14ac:dyDescent="0.3">
      <c r="A6025" s="13"/>
      <c r="B6025" s="13"/>
      <c r="C6025" s="13"/>
      <c r="D6025" s="12"/>
      <c r="E6025" s="66"/>
    </row>
    <row r="6026" spans="1:5" ht="14.4" x14ac:dyDescent="0.3">
      <c r="A6026" s="13"/>
      <c r="B6026" s="13"/>
      <c r="C6026" s="13"/>
      <c r="D6026" s="12"/>
      <c r="E6026" s="66"/>
    </row>
    <row r="6027" spans="1:5" ht="14.4" x14ac:dyDescent="0.3">
      <c r="A6027" s="13"/>
      <c r="B6027" s="13"/>
      <c r="C6027" s="13"/>
      <c r="D6027" s="12"/>
      <c r="E6027" s="66"/>
    </row>
    <row r="6028" spans="1:5" ht="14.4" x14ac:dyDescent="0.3">
      <c r="A6028" s="13"/>
      <c r="B6028" s="13"/>
      <c r="C6028" s="13"/>
      <c r="D6028" s="12"/>
      <c r="E6028" s="66"/>
    </row>
    <row r="6029" spans="1:5" ht="14.4" x14ac:dyDescent="0.3">
      <c r="A6029" s="13"/>
      <c r="B6029" s="13"/>
      <c r="C6029" s="13"/>
      <c r="D6029" s="12"/>
      <c r="E6029" s="66"/>
    </row>
    <row r="6030" spans="1:5" ht="14.4" x14ac:dyDescent="0.3">
      <c r="A6030" s="13"/>
      <c r="B6030" s="13"/>
      <c r="C6030" s="13"/>
      <c r="D6030" s="12"/>
      <c r="E6030" s="66"/>
    </row>
    <row r="6031" spans="1:5" ht="14.4" x14ac:dyDescent="0.3">
      <c r="A6031" s="13"/>
      <c r="B6031" s="13"/>
      <c r="C6031" s="13"/>
      <c r="D6031" s="12"/>
      <c r="E6031" s="66"/>
    </row>
    <row r="6032" spans="1:5" ht="14.4" x14ac:dyDescent="0.3">
      <c r="A6032" s="13"/>
      <c r="B6032" s="13"/>
      <c r="C6032" s="13"/>
      <c r="D6032" s="12"/>
      <c r="E6032" s="66"/>
    </row>
    <row r="6033" spans="1:5" ht="14.4" x14ac:dyDescent="0.3">
      <c r="A6033" s="13"/>
      <c r="B6033" s="13"/>
      <c r="C6033" s="13"/>
      <c r="D6033" s="12"/>
      <c r="E6033" s="66"/>
    </row>
    <row r="6034" spans="1:5" ht="14.4" x14ac:dyDescent="0.3">
      <c r="A6034" s="13"/>
      <c r="B6034" s="13"/>
      <c r="C6034" s="13"/>
      <c r="D6034" s="12"/>
      <c r="E6034" s="66"/>
    </row>
    <row r="6035" spans="1:5" ht="14.4" x14ac:dyDescent="0.3">
      <c r="A6035" s="13"/>
      <c r="B6035" s="13"/>
      <c r="C6035" s="13"/>
      <c r="D6035" s="12"/>
      <c r="E6035" s="66"/>
    </row>
    <row r="6036" spans="1:5" ht="14.4" x14ac:dyDescent="0.3">
      <c r="A6036" s="13"/>
      <c r="B6036" s="13"/>
      <c r="C6036" s="13"/>
      <c r="D6036" s="12"/>
      <c r="E6036" s="66"/>
    </row>
    <row r="6037" spans="1:5" ht="14.4" x14ac:dyDescent="0.3">
      <c r="A6037" s="13"/>
      <c r="B6037" s="13"/>
      <c r="C6037" s="13"/>
      <c r="D6037" s="12"/>
      <c r="E6037" s="66"/>
    </row>
    <row r="6038" spans="1:5" ht="14.4" x14ac:dyDescent="0.3">
      <c r="A6038" s="13"/>
      <c r="B6038" s="13"/>
      <c r="C6038" s="13"/>
      <c r="D6038" s="12"/>
      <c r="E6038" s="66"/>
    </row>
    <row r="6039" spans="1:5" ht="14.4" x14ac:dyDescent="0.3">
      <c r="A6039" s="13"/>
      <c r="B6039" s="13"/>
      <c r="C6039" s="13"/>
      <c r="D6039" s="12"/>
      <c r="E6039" s="66"/>
    </row>
    <row r="6040" spans="1:5" ht="14.4" x14ac:dyDescent="0.3">
      <c r="A6040" s="13"/>
      <c r="B6040" s="13"/>
      <c r="C6040" s="13"/>
      <c r="D6040" s="12"/>
      <c r="E6040" s="66"/>
    </row>
    <row r="6041" spans="1:5" ht="14.4" x14ac:dyDescent="0.3">
      <c r="A6041" s="13"/>
      <c r="B6041" s="13"/>
      <c r="C6041" s="13"/>
      <c r="D6041" s="12"/>
      <c r="E6041" s="66"/>
    </row>
    <row r="6042" spans="1:5" ht="14.4" x14ac:dyDescent="0.3">
      <c r="A6042" s="13"/>
      <c r="B6042" s="13"/>
      <c r="C6042" s="13"/>
      <c r="D6042" s="12"/>
      <c r="E6042" s="66"/>
    </row>
    <row r="6043" spans="1:5" ht="14.4" x14ac:dyDescent="0.3">
      <c r="A6043" s="13"/>
      <c r="B6043" s="13"/>
      <c r="C6043" s="13"/>
      <c r="D6043" s="12"/>
      <c r="E6043" s="66"/>
    </row>
    <row r="6044" spans="1:5" ht="14.4" x14ac:dyDescent="0.3">
      <c r="A6044" s="13"/>
      <c r="B6044" s="13"/>
      <c r="C6044" s="13"/>
      <c r="D6044" s="12"/>
      <c r="E6044" s="66"/>
    </row>
    <row r="6045" spans="1:5" ht="14.4" x14ac:dyDescent="0.3">
      <c r="A6045" s="13"/>
      <c r="B6045" s="13"/>
      <c r="C6045" s="13"/>
      <c r="D6045" s="12"/>
      <c r="E6045" s="66"/>
    </row>
    <row r="6046" spans="1:5" ht="14.4" x14ac:dyDescent="0.3">
      <c r="A6046" s="13"/>
      <c r="B6046" s="13"/>
      <c r="C6046" s="13"/>
      <c r="D6046" s="12"/>
      <c r="E6046" s="66"/>
    </row>
    <row r="6047" spans="1:5" ht="14.4" x14ac:dyDescent="0.3">
      <c r="A6047" s="13"/>
      <c r="B6047" s="13"/>
      <c r="C6047" s="13"/>
      <c r="D6047" s="12"/>
      <c r="E6047" s="66"/>
    </row>
    <row r="6048" spans="1:5" ht="14.4" x14ac:dyDescent="0.3">
      <c r="A6048" s="13"/>
      <c r="B6048" s="13"/>
      <c r="C6048" s="13"/>
      <c r="D6048" s="12"/>
      <c r="E6048" s="66"/>
    </row>
    <row r="6049" spans="1:5" ht="14.4" x14ac:dyDescent="0.3">
      <c r="A6049" s="13"/>
      <c r="B6049" s="13"/>
      <c r="C6049" s="13"/>
      <c r="D6049" s="12"/>
      <c r="E6049" s="66"/>
    </row>
    <row r="6050" spans="1:5" ht="14.4" x14ac:dyDescent="0.3">
      <c r="A6050" s="13"/>
      <c r="B6050" s="13"/>
      <c r="C6050" s="13"/>
      <c r="D6050" s="12"/>
      <c r="E6050" s="66"/>
    </row>
    <row r="6051" spans="1:5" ht="14.4" x14ac:dyDescent="0.3">
      <c r="A6051" s="13"/>
      <c r="B6051" s="13"/>
      <c r="C6051" s="13"/>
      <c r="D6051" s="12"/>
      <c r="E6051" s="66"/>
    </row>
    <row r="6052" spans="1:5" ht="14.4" x14ac:dyDescent="0.3">
      <c r="A6052" s="13"/>
      <c r="B6052" s="13"/>
      <c r="C6052" s="13"/>
      <c r="D6052" s="12"/>
      <c r="E6052" s="66"/>
    </row>
    <row r="6053" spans="1:5" ht="14.4" x14ac:dyDescent="0.3">
      <c r="A6053" s="13"/>
      <c r="B6053" s="13"/>
      <c r="C6053" s="13"/>
      <c r="D6053" s="12"/>
      <c r="E6053" s="66"/>
    </row>
    <row r="6054" spans="1:5" ht="14.4" x14ac:dyDescent="0.3">
      <c r="A6054" s="13"/>
      <c r="B6054" s="13"/>
      <c r="C6054" s="13"/>
      <c r="D6054" s="12"/>
      <c r="E6054" s="66"/>
    </row>
    <row r="6055" spans="1:5" ht="14.4" x14ac:dyDescent="0.3">
      <c r="A6055" s="13"/>
      <c r="B6055" s="13"/>
      <c r="C6055" s="13"/>
      <c r="D6055" s="12"/>
      <c r="E6055" s="66"/>
    </row>
    <row r="6056" spans="1:5" ht="14.4" x14ac:dyDescent="0.3">
      <c r="A6056" s="13"/>
      <c r="B6056" s="13"/>
      <c r="C6056" s="13"/>
      <c r="D6056" s="12"/>
      <c r="E6056" s="66"/>
    </row>
    <row r="6057" spans="1:5" ht="14.4" x14ac:dyDescent="0.3">
      <c r="A6057" s="13"/>
      <c r="B6057" s="13"/>
      <c r="C6057" s="13"/>
      <c r="D6057" s="12"/>
      <c r="E6057" s="66"/>
    </row>
    <row r="6058" spans="1:5" ht="14.4" x14ac:dyDescent="0.3">
      <c r="A6058" s="13"/>
      <c r="B6058" s="13"/>
      <c r="C6058" s="13"/>
      <c r="D6058" s="12"/>
      <c r="E6058" s="66"/>
    </row>
    <row r="6059" spans="1:5" ht="14.4" x14ac:dyDescent="0.3">
      <c r="A6059" s="13"/>
      <c r="B6059" s="13"/>
      <c r="C6059" s="13"/>
      <c r="D6059" s="12"/>
      <c r="E6059" s="66"/>
    </row>
    <row r="6060" spans="1:5" ht="14.4" x14ac:dyDescent="0.3">
      <c r="A6060" s="13"/>
      <c r="B6060" s="13"/>
      <c r="C6060" s="13"/>
      <c r="D6060" s="12"/>
      <c r="E6060" s="66"/>
    </row>
    <row r="6061" spans="1:5" ht="14.4" x14ac:dyDescent="0.3">
      <c r="A6061" s="13"/>
      <c r="B6061" s="13"/>
      <c r="C6061" s="13"/>
      <c r="D6061" s="12"/>
      <c r="E6061" s="66"/>
    </row>
    <row r="6062" spans="1:5" ht="14.4" x14ac:dyDescent="0.3">
      <c r="A6062" s="13"/>
      <c r="B6062" s="13"/>
      <c r="C6062" s="13"/>
      <c r="D6062" s="12"/>
      <c r="E6062" s="66"/>
    </row>
    <row r="6063" spans="1:5" ht="14.4" x14ac:dyDescent="0.3">
      <c r="A6063" s="13"/>
      <c r="B6063" s="13"/>
      <c r="C6063" s="13"/>
      <c r="D6063" s="12"/>
      <c r="E6063" s="66"/>
    </row>
    <row r="6064" spans="1:5" ht="14.4" x14ac:dyDescent="0.3">
      <c r="A6064" s="13"/>
      <c r="B6064" s="13"/>
      <c r="C6064" s="13"/>
      <c r="D6064" s="12"/>
      <c r="E6064" s="66"/>
    </row>
    <row r="6065" spans="1:5" ht="14.4" x14ac:dyDescent="0.3">
      <c r="A6065" s="13"/>
      <c r="B6065" s="13"/>
      <c r="C6065" s="13"/>
      <c r="D6065" s="12"/>
      <c r="E6065" s="66"/>
    </row>
    <row r="6066" spans="1:5" ht="14.4" x14ac:dyDescent="0.3">
      <c r="A6066" s="13"/>
      <c r="B6066" s="13"/>
      <c r="C6066" s="13"/>
      <c r="D6066" s="12"/>
      <c r="E6066" s="66"/>
    </row>
    <row r="6067" spans="1:5" ht="14.4" x14ac:dyDescent="0.3">
      <c r="A6067" s="13"/>
      <c r="B6067" s="13"/>
      <c r="C6067" s="13"/>
      <c r="D6067" s="12"/>
      <c r="E6067" s="66"/>
    </row>
    <row r="6068" spans="1:5" ht="14.4" x14ac:dyDescent="0.3">
      <c r="A6068" s="13"/>
      <c r="B6068" s="13"/>
      <c r="C6068" s="13"/>
      <c r="D6068" s="12"/>
      <c r="E6068" s="66"/>
    </row>
    <row r="6069" spans="1:5" ht="14.4" x14ac:dyDescent="0.3">
      <c r="A6069" s="13"/>
      <c r="B6069" s="13"/>
      <c r="C6069" s="13"/>
      <c r="D6069" s="12"/>
      <c r="E6069" s="66"/>
    </row>
    <row r="6070" spans="1:5" ht="14.4" x14ac:dyDescent="0.3">
      <c r="A6070" s="13"/>
      <c r="B6070" s="13"/>
      <c r="C6070" s="13"/>
      <c r="D6070" s="12"/>
      <c r="E6070" s="66"/>
    </row>
    <row r="6071" spans="1:5" ht="14.4" x14ac:dyDescent="0.3">
      <c r="A6071" s="13"/>
      <c r="B6071" s="13"/>
      <c r="C6071" s="13"/>
      <c r="D6071" s="12"/>
      <c r="E6071" s="66"/>
    </row>
    <row r="6072" spans="1:5" ht="14.4" x14ac:dyDescent="0.3">
      <c r="A6072" s="13"/>
      <c r="B6072" s="13"/>
      <c r="C6072" s="13"/>
      <c r="D6072" s="12"/>
      <c r="E6072" s="66"/>
    </row>
    <row r="6073" spans="1:5" ht="14.4" x14ac:dyDescent="0.3">
      <c r="A6073" s="13"/>
      <c r="B6073" s="13"/>
      <c r="C6073" s="13"/>
      <c r="D6073" s="12"/>
      <c r="E6073" s="66"/>
    </row>
    <row r="6074" spans="1:5" ht="14.4" x14ac:dyDescent="0.3">
      <c r="A6074" s="13"/>
      <c r="B6074" s="13"/>
      <c r="C6074" s="13"/>
      <c r="D6074" s="12"/>
      <c r="E6074" s="66"/>
    </row>
    <row r="6075" spans="1:5" ht="14.4" x14ac:dyDescent="0.3">
      <c r="A6075" s="13"/>
      <c r="B6075" s="13"/>
      <c r="C6075" s="13"/>
      <c r="D6075" s="12"/>
      <c r="E6075" s="66"/>
    </row>
    <row r="6076" spans="1:5" ht="14.4" x14ac:dyDescent="0.3">
      <c r="A6076" s="13"/>
      <c r="B6076" s="13"/>
      <c r="C6076" s="13"/>
      <c r="D6076" s="12"/>
      <c r="E6076" s="66"/>
    </row>
    <row r="6077" spans="1:5" ht="14.4" x14ac:dyDescent="0.3">
      <c r="A6077" s="13"/>
      <c r="B6077" s="13"/>
      <c r="C6077" s="13"/>
      <c r="D6077" s="12"/>
      <c r="E6077" s="66"/>
    </row>
    <row r="6078" spans="1:5" ht="14.4" x14ac:dyDescent="0.3">
      <c r="A6078" s="13"/>
      <c r="B6078" s="13"/>
      <c r="C6078" s="13"/>
      <c r="D6078" s="12"/>
      <c r="E6078" s="66"/>
    </row>
    <row r="6079" spans="1:5" ht="14.4" x14ac:dyDescent="0.3">
      <c r="A6079" s="13"/>
      <c r="B6079" s="13"/>
      <c r="C6079" s="13"/>
      <c r="D6079" s="12"/>
      <c r="E6079" s="66"/>
    </row>
    <row r="6080" spans="1:5" ht="14.4" x14ac:dyDescent="0.3">
      <c r="A6080" s="13"/>
      <c r="B6080" s="13"/>
      <c r="C6080" s="13"/>
      <c r="D6080" s="12"/>
      <c r="E6080" s="66"/>
    </row>
    <row r="6081" spans="1:5" ht="14.4" x14ac:dyDescent="0.3">
      <c r="A6081" s="13"/>
      <c r="B6081" s="13"/>
      <c r="C6081" s="13"/>
      <c r="D6081" s="12"/>
      <c r="E6081" s="66"/>
    </row>
    <row r="6082" spans="1:5" ht="14.4" x14ac:dyDescent="0.3">
      <c r="A6082" s="13"/>
      <c r="B6082" s="13"/>
      <c r="C6082" s="13"/>
      <c r="D6082" s="12"/>
      <c r="E6082" s="66"/>
    </row>
    <row r="6083" spans="1:5" ht="14.4" x14ac:dyDescent="0.3">
      <c r="A6083" s="13"/>
      <c r="B6083" s="13"/>
      <c r="C6083" s="13"/>
      <c r="D6083" s="12"/>
      <c r="E6083" s="66"/>
    </row>
    <row r="6084" spans="1:5" ht="14.4" x14ac:dyDescent="0.3">
      <c r="A6084" s="13"/>
      <c r="B6084" s="13"/>
      <c r="C6084" s="13"/>
      <c r="D6084" s="12"/>
      <c r="E6084" s="66"/>
    </row>
    <row r="6085" spans="1:5" ht="14.4" x14ac:dyDescent="0.3">
      <c r="A6085" s="13"/>
      <c r="B6085" s="13"/>
      <c r="C6085" s="13"/>
      <c r="D6085" s="12"/>
      <c r="E6085" s="66"/>
    </row>
    <row r="6086" spans="1:5" ht="14.4" x14ac:dyDescent="0.3">
      <c r="A6086" s="13"/>
      <c r="B6086" s="13"/>
      <c r="C6086" s="13"/>
      <c r="D6086" s="12"/>
      <c r="E6086" s="66"/>
    </row>
    <row r="6087" spans="1:5" ht="14.4" x14ac:dyDescent="0.3">
      <c r="A6087" s="13"/>
      <c r="B6087" s="13"/>
      <c r="C6087" s="13"/>
      <c r="D6087" s="12"/>
      <c r="E6087" s="66"/>
    </row>
    <row r="6088" spans="1:5" ht="14.4" x14ac:dyDescent="0.3">
      <c r="A6088" s="13"/>
      <c r="B6088" s="13"/>
      <c r="C6088" s="13"/>
      <c r="D6088" s="12"/>
      <c r="E6088" s="66"/>
    </row>
    <row r="6089" spans="1:5" ht="14.4" x14ac:dyDescent="0.3">
      <c r="A6089" s="13"/>
      <c r="B6089" s="13"/>
      <c r="C6089" s="13"/>
      <c r="D6089" s="12"/>
      <c r="E6089" s="66"/>
    </row>
    <row r="6090" spans="1:5" ht="14.4" x14ac:dyDescent="0.3">
      <c r="A6090" s="13"/>
      <c r="B6090" s="13"/>
      <c r="C6090" s="13"/>
      <c r="D6090" s="12"/>
      <c r="E6090" s="66"/>
    </row>
    <row r="6091" spans="1:5" ht="14.4" x14ac:dyDescent="0.3">
      <c r="A6091" s="13"/>
      <c r="B6091" s="13"/>
      <c r="C6091" s="13"/>
      <c r="D6091" s="12"/>
      <c r="E6091" s="66"/>
    </row>
    <row r="6092" spans="1:5" ht="14.4" x14ac:dyDescent="0.3">
      <c r="A6092" s="13"/>
      <c r="B6092" s="13"/>
      <c r="C6092" s="13"/>
      <c r="D6092" s="12"/>
      <c r="E6092" s="66"/>
    </row>
    <row r="6093" spans="1:5" ht="14.4" x14ac:dyDescent="0.3">
      <c r="A6093" s="13"/>
      <c r="B6093" s="13"/>
      <c r="C6093" s="13"/>
      <c r="D6093" s="12"/>
      <c r="E6093" s="66"/>
    </row>
    <row r="6094" spans="1:5" ht="14.4" x14ac:dyDescent="0.3">
      <c r="A6094" s="13"/>
      <c r="B6094" s="13"/>
      <c r="C6094" s="13"/>
      <c r="D6094" s="12"/>
      <c r="E6094" s="66"/>
    </row>
    <row r="6095" spans="1:5" ht="14.4" x14ac:dyDescent="0.3">
      <c r="A6095" s="13"/>
      <c r="B6095" s="13"/>
      <c r="C6095" s="13"/>
      <c r="D6095" s="12"/>
      <c r="E6095" s="66"/>
    </row>
    <row r="6096" spans="1:5" ht="14.4" x14ac:dyDescent="0.3">
      <c r="A6096" s="13"/>
      <c r="B6096" s="13"/>
      <c r="C6096" s="13"/>
      <c r="D6096" s="12"/>
      <c r="E6096" s="66"/>
    </row>
    <row r="6097" spans="1:5" ht="14.4" x14ac:dyDescent="0.3">
      <c r="A6097" s="13"/>
      <c r="B6097" s="13"/>
      <c r="C6097" s="13"/>
      <c r="D6097" s="12"/>
      <c r="E6097" s="66"/>
    </row>
    <row r="6098" spans="1:5" ht="14.4" x14ac:dyDescent="0.3">
      <c r="A6098" s="13"/>
      <c r="B6098" s="13"/>
      <c r="C6098" s="13"/>
      <c r="D6098" s="12"/>
      <c r="E6098" s="66"/>
    </row>
    <row r="6099" spans="1:5" ht="14.4" x14ac:dyDescent="0.3">
      <c r="A6099" s="13"/>
      <c r="B6099" s="13"/>
      <c r="C6099" s="13"/>
      <c r="D6099" s="12"/>
      <c r="E6099" s="66"/>
    </row>
    <row r="6100" spans="1:5" ht="14.4" x14ac:dyDescent="0.3">
      <c r="A6100" s="13"/>
      <c r="B6100" s="13"/>
      <c r="C6100" s="13"/>
      <c r="D6100" s="12"/>
      <c r="E6100" s="66"/>
    </row>
    <row r="6101" spans="1:5" ht="14.4" x14ac:dyDescent="0.3">
      <c r="A6101" s="13"/>
      <c r="B6101" s="13"/>
      <c r="C6101" s="13"/>
      <c r="D6101" s="12"/>
      <c r="E6101" s="66"/>
    </row>
    <row r="6102" spans="1:5" ht="14.4" x14ac:dyDescent="0.3">
      <c r="A6102" s="13"/>
      <c r="B6102" s="13"/>
      <c r="C6102" s="13"/>
      <c r="D6102" s="12"/>
      <c r="E6102" s="66"/>
    </row>
    <row r="6103" spans="1:5" ht="14.4" x14ac:dyDescent="0.3">
      <c r="A6103" s="13"/>
      <c r="B6103" s="13"/>
      <c r="C6103" s="13"/>
      <c r="D6103" s="12"/>
      <c r="E6103" s="66"/>
    </row>
    <row r="6104" spans="1:5" ht="14.4" x14ac:dyDescent="0.3">
      <c r="A6104" s="13"/>
      <c r="B6104" s="13"/>
      <c r="C6104" s="13"/>
      <c r="D6104" s="12"/>
      <c r="E6104" s="66"/>
    </row>
    <row r="6105" spans="1:5" ht="14.4" x14ac:dyDescent="0.3">
      <c r="A6105" s="13"/>
      <c r="B6105" s="13"/>
      <c r="C6105" s="13"/>
      <c r="D6105" s="12"/>
      <c r="E6105" s="66"/>
    </row>
    <row r="6106" spans="1:5" ht="14.4" x14ac:dyDescent="0.3">
      <c r="A6106" s="13"/>
      <c r="B6106" s="13"/>
      <c r="C6106" s="13"/>
      <c r="D6106" s="12"/>
      <c r="E6106" s="66"/>
    </row>
    <row r="6107" spans="1:5" ht="14.4" x14ac:dyDescent="0.3">
      <c r="A6107" s="13"/>
      <c r="B6107" s="13"/>
      <c r="C6107" s="13"/>
      <c r="D6107" s="12"/>
      <c r="E6107" s="66"/>
    </row>
    <row r="6108" spans="1:5" ht="14.4" x14ac:dyDescent="0.3">
      <c r="A6108" s="13"/>
      <c r="B6108" s="13"/>
      <c r="C6108" s="13"/>
      <c r="D6108" s="12"/>
      <c r="E6108" s="66"/>
    </row>
    <row r="6109" spans="1:5" ht="14.4" x14ac:dyDescent="0.3">
      <c r="A6109" s="13"/>
      <c r="B6109" s="13"/>
      <c r="C6109" s="13"/>
      <c r="D6109" s="12"/>
      <c r="E6109" s="66"/>
    </row>
    <row r="6110" spans="1:5" ht="14.4" x14ac:dyDescent="0.3">
      <c r="A6110" s="13"/>
      <c r="B6110" s="13"/>
      <c r="C6110" s="13"/>
      <c r="D6110" s="12"/>
      <c r="E6110" s="66"/>
    </row>
    <row r="6111" spans="1:5" ht="14.4" x14ac:dyDescent="0.3">
      <c r="A6111" s="13"/>
      <c r="B6111" s="13"/>
      <c r="C6111" s="13"/>
      <c r="D6111" s="12"/>
      <c r="E6111" s="66"/>
    </row>
    <row r="6112" spans="1:5" ht="14.4" x14ac:dyDescent="0.3">
      <c r="A6112" s="13"/>
      <c r="B6112" s="13"/>
      <c r="C6112" s="13"/>
      <c r="D6112" s="12"/>
      <c r="E6112" s="66"/>
    </row>
    <row r="6113" spans="1:5" ht="14.4" x14ac:dyDescent="0.3">
      <c r="A6113" s="13"/>
      <c r="B6113" s="13"/>
      <c r="C6113" s="13"/>
      <c r="D6113" s="12"/>
      <c r="E6113" s="66"/>
    </row>
    <row r="6114" spans="1:5" ht="14.4" x14ac:dyDescent="0.3">
      <c r="A6114" s="13"/>
      <c r="B6114" s="13"/>
      <c r="C6114" s="13"/>
      <c r="D6114" s="12"/>
      <c r="E6114" s="66"/>
    </row>
    <row r="6115" spans="1:5" ht="14.4" x14ac:dyDescent="0.3">
      <c r="A6115" s="13"/>
      <c r="B6115" s="13"/>
      <c r="C6115" s="13"/>
      <c r="D6115" s="12"/>
      <c r="E6115" s="66"/>
    </row>
    <row r="6116" spans="1:5" ht="14.4" x14ac:dyDescent="0.3">
      <c r="A6116" s="13"/>
      <c r="B6116" s="13"/>
      <c r="C6116" s="13"/>
      <c r="D6116" s="12"/>
      <c r="E6116" s="66"/>
    </row>
    <row r="6117" spans="1:5" ht="14.4" x14ac:dyDescent="0.3">
      <c r="A6117" s="13"/>
      <c r="B6117" s="13"/>
      <c r="C6117" s="13"/>
      <c r="D6117" s="12"/>
      <c r="E6117" s="66"/>
    </row>
    <row r="6118" spans="1:5" ht="14.4" x14ac:dyDescent="0.3">
      <c r="A6118" s="13"/>
      <c r="B6118" s="13"/>
      <c r="C6118" s="13"/>
      <c r="D6118" s="12"/>
      <c r="E6118" s="66"/>
    </row>
    <row r="6119" spans="1:5" ht="14.4" x14ac:dyDescent="0.3">
      <c r="A6119" s="13"/>
      <c r="B6119" s="13"/>
      <c r="C6119" s="13"/>
      <c r="D6119" s="12"/>
      <c r="E6119" s="66"/>
    </row>
    <row r="6120" spans="1:5" ht="14.4" x14ac:dyDescent="0.3">
      <c r="A6120" s="13"/>
      <c r="B6120" s="13"/>
      <c r="C6120" s="13"/>
      <c r="D6120" s="12"/>
      <c r="E6120" s="66"/>
    </row>
    <row r="6121" spans="1:5" ht="14.4" x14ac:dyDescent="0.3">
      <c r="A6121" s="13"/>
      <c r="B6121" s="13"/>
      <c r="C6121" s="13"/>
      <c r="D6121" s="12"/>
      <c r="E6121" s="66"/>
    </row>
    <row r="6122" spans="1:5" ht="14.4" x14ac:dyDescent="0.3">
      <c r="A6122" s="13"/>
      <c r="B6122" s="13"/>
      <c r="C6122" s="13"/>
      <c r="D6122" s="12"/>
      <c r="E6122" s="66"/>
    </row>
    <row r="6123" spans="1:5" ht="14.4" x14ac:dyDescent="0.3">
      <c r="A6123" s="13"/>
      <c r="B6123" s="13"/>
      <c r="C6123" s="13"/>
      <c r="D6123" s="12"/>
      <c r="E6123" s="66"/>
    </row>
    <row r="6124" spans="1:5" ht="14.4" x14ac:dyDescent="0.3">
      <c r="A6124" s="13"/>
      <c r="B6124" s="13"/>
      <c r="C6124" s="13"/>
      <c r="D6124" s="12"/>
      <c r="E6124" s="66"/>
    </row>
    <row r="6125" spans="1:5" ht="14.4" x14ac:dyDescent="0.3">
      <c r="A6125" s="13"/>
      <c r="B6125" s="13"/>
      <c r="C6125" s="13"/>
      <c r="D6125" s="12"/>
      <c r="E6125" s="66"/>
    </row>
    <row r="6126" spans="1:5" ht="14.4" x14ac:dyDescent="0.3">
      <c r="A6126" s="13"/>
      <c r="B6126" s="13"/>
      <c r="C6126" s="13"/>
      <c r="D6126" s="12"/>
      <c r="E6126" s="66"/>
    </row>
    <row r="6127" spans="1:5" ht="14.4" x14ac:dyDescent="0.3">
      <c r="A6127" s="13"/>
      <c r="B6127" s="13"/>
      <c r="C6127" s="13"/>
      <c r="D6127" s="12"/>
      <c r="E6127" s="66"/>
    </row>
    <row r="6128" spans="1:5" ht="14.4" x14ac:dyDescent="0.3">
      <c r="A6128" s="13"/>
      <c r="B6128" s="13"/>
      <c r="C6128" s="13"/>
      <c r="D6128" s="12"/>
      <c r="E6128" s="66"/>
    </row>
    <row r="6129" spans="1:5" ht="14.4" x14ac:dyDescent="0.3">
      <c r="A6129" s="13"/>
      <c r="B6129" s="13"/>
      <c r="C6129" s="13"/>
      <c r="D6129" s="12"/>
      <c r="E6129" s="66"/>
    </row>
    <row r="6130" spans="1:5" ht="14.4" x14ac:dyDescent="0.3">
      <c r="A6130" s="13"/>
      <c r="B6130" s="13"/>
      <c r="C6130" s="13"/>
      <c r="D6130" s="12"/>
      <c r="E6130" s="66"/>
    </row>
    <row r="6131" spans="1:5" ht="14.4" x14ac:dyDescent="0.3">
      <c r="A6131" s="13"/>
      <c r="B6131" s="13"/>
      <c r="C6131" s="13"/>
      <c r="D6131" s="12"/>
      <c r="E6131" s="66"/>
    </row>
    <row r="6132" spans="1:5" ht="14.4" x14ac:dyDescent="0.3">
      <c r="A6132" s="13"/>
      <c r="B6132" s="13"/>
      <c r="C6132" s="13"/>
      <c r="D6132" s="12"/>
      <c r="E6132" s="66"/>
    </row>
    <row r="6133" spans="1:5" ht="14.4" x14ac:dyDescent="0.3">
      <c r="A6133" s="13"/>
      <c r="B6133" s="13"/>
      <c r="C6133" s="13"/>
      <c r="D6133" s="12"/>
      <c r="E6133" s="66"/>
    </row>
    <row r="6134" spans="1:5" ht="14.4" x14ac:dyDescent="0.3">
      <c r="A6134" s="13"/>
      <c r="B6134" s="13"/>
      <c r="C6134" s="13"/>
      <c r="D6134" s="12"/>
      <c r="E6134" s="66"/>
    </row>
    <row r="6135" spans="1:5" ht="14.4" x14ac:dyDescent="0.3">
      <c r="A6135" s="13"/>
      <c r="B6135" s="13"/>
      <c r="C6135" s="13"/>
      <c r="D6135" s="12"/>
      <c r="E6135" s="66"/>
    </row>
    <row r="6136" spans="1:5" ht="14.4" x14ac:dyDescent="0.3">
      <c r="A6136" s="13"/>
      <c r="B6136" s="13"/>
      <c r="C6136" s="13"/>
      <c r="D6136" s="12"/>
      <c r="E6136" s="66"/>
    </row>
    <row r="6137" spans="1:5" ht="14.4" x14ac:dyDescent="0.3">
      <c r="A6137" s="13"/>
      <c r="B6137" s="13"/>
      <c r="C6137" s="13"/>
      <c r="D6137" s="12"/>
      <c r="E6137" s="66"/>
    </row>
    <row r="6138" spans="1:5" ht="14.4" x14ac:dyDescent="0.3">
      <c r="A6138" s="13"/>
      <c r="B6138" s="13"/>
      <c r="C6138" s="13"/>
      <c r="D6138" s="12"/>
      <c r="E6138" s="66"/>
    </row>
    <row r="6139" spans="1:5" ht="14.4" x14ac:dyDescent="0.3">
      <c r="A6139" s="13"/>
      <c r="B6139" s="13"/>
      <c r="C6139" s="13"/>
      <c r="D6139" s="12"/>
      <c r="E6139" s="66"/>
    </row>
    <row r="6140" spans="1:5" ht="14.4" x14ac:dyDescent="0.3">
      <c r="A6140" s="13"/>
      <c r="B6140" s="13"/>
      <c r="C6140" s="13"/>
      <c r="D6140" s="12"/>
      <c r="E6140" s="66"/>
    </row>
    <row r="6141" spans="1:5" ht="14.4" x14ac:dyDescent="0.3">
      <c r="A6141" s="13"/>
      <c r="B6141" s="13"/>
      <c r="C6141" s="13"/>
      <c r="D6141" s="12"/>
      <c r="E6141" s="66"/>
    </row>
    <row r="6142" spans="1:5" ht="14.4" x14ac:dyDescent="0.3">
      <c r="A6142" s="13"/>
      <c r="B6142" s="13"/>
      <c r="C6142" s="13"/>
      <c r="D6142" s="12"/>
      <c r="E6142" s="66"/>
    </row>
    <row r="6143" spans="1:5" ht="14.4" x14ac:dyDescent="0.3">
      <c r="A6143" s="13"/>
      <c r="B6143" s="13"/>
      <c r="C6143" s="13"/>
      <c r="D6143" s="12"/>
      <c r="E6143" s="66"/>
    </row>
    <row r="6144" spans="1:5" ht="14.4" x14ac:dyDescent="0.3">
      <c r="A6144" s="13"/>
      <c r="B6144" s="13"/>
      <c r="C6144" s="13"/>
      <c r="D6144" s="12"/>
      <c r="E6144" s="66"/>
    </row>
    <row r="6145" spans="1:5" ht="14.4" x14ac:dyDescent="0.3">
      <c r="A6145" s="13"/>
      <c r="B6145" s="13"/>
      <c r="C6145" s="13"/>
      <c r="D6145" s="12"/>
      <c r="E6145" s="66"/>
    </row>
    <row r="6146" spans="1:5" ht="14.4" x14ac:dyDescent="0.3">
      <c r="A6146" s="13"/>
      <c r="B6146" s="13"/>
      <c r="C6146" s="13"/>
      <c r="D6146" s="12"/>
      <c r="E6146" s="66"/>
    </row>
    <row r="6147" spans="1:5" ht="14.4" x14ac:dyDescent="0.3">
      <c r="A6147" s="13"/>
      <c r="B6147" s="13"/>
      <c r="C6147" s="13"/>
      <c r="D6147" s="12"/>
      <c r="E6147" s="66"/>
    </row>
    <row r="6148" spans="1:5" ht="14.4" x14ac:dyDescent="0.3">
      <c r="A6148" s="13"/>
      <c r="B6148" s="13"/>
      <c r="C6148" s="13"/>
      <c r="D6148" s="12"/>
      <c r="E6148" s="66"/>
    </row>
    <row r="6149" spans="1:5" ht="14.4" x14ac:dyDescent="0.3">
      <c r="A6149" s="13"/>
      <c r="B6149" s="13"/>
      <c r="C6149" s="13"/>
      <c r="D6149" s="12"/>
      <c r="E6149" s="66"/>
    </row>
    <row r="6150" spans="1:5" ht="14.4" x14ac:dyDescent="0.3">
      <c r="A6150" s="13"/>
      <c r="B6150" s="13"/>
      <c r="C6150" s="13"/>
      <c r="D6150" s="12"/>
      <c r="E6150" s="66"/>
    </row>
    <row r="6151" spans="1:5" ht="14.4" x14ac:dyDescent="0.3">
      <c r="A6151" s="13"/>
      <c r="B6151" s="13"/>
      <c r="C6151" s="13"/>
      <c r="D6151" s="12"/>
      <c r="E6151" s="66"/>
    </row>
    <row r="6152" spans="1:5" ht="14.4" x14ac:dyDescent="0.3">
      <c r="A6152" s="13"/>
      <c r="B6152" s="13"/>
      <c r="C6152" s="13"/>
      <c r="D6152" s="12"/>
      <c r="E6152" s="66"/>
    </row>
    <row r="6153" spans="1:5" ht="14.4" x14ac:dyDescent="0.3">
      <c r="A6153" s="13"/>
      <c r="B6153" s="13"/>
      <c r="C6153" s="13"/>
      <c r="D6153" s="12"/>
      <c r="E6153" s="66"/>
    </row>
    <row r="6154" spans="1:5" ht="14.4" x14ac:dyDescent="0.3">
      <c r="A6154" s="13"/>
      <c r="B6154" s="13"/>
      <c r="C6154" s="13"/>
      <c r="D6154" s="12"/>
      <c r="E6154" s="66"/>
    </row>
    <row r="6155" spans="1:5" ht="14.4" x14ac:dyDescent="0.3">
      <c r="A6155" s="13"/>
      <c r="B6155" s="13"/>
      <c r="C6155" s="13"/>
      <c r="D6155" s="12"/>
      <c r="E6155" s="66"/>
    </row>
    <row r="6156" spans="1:5" ht="14.4" x14ac:dyDescent="0.3">
      <c r="A6156" s="13"/>
      <c r="B6156" s="13"/>
      <c r="C6156" s="13"/>
      <c r="D6156" s="12"/>
      <c r="E6156" s="66"/>
    </row>
    <row r="6157" spans="1:5" ht="14.4" x14ac:dyDescent="0.3">
      <c r="A6157" s="13"/>
      <c r="B6157" s="13"/>
      <c r="C6157" s="13"/>
      <c r="D6157" s="12"/>
      <c r="E6157" s="66"/>
    </row>
    <row r="6158" spans="1:5" ht="14.4" x14ac:dyDescent="0.3">
      <c r="A6158" s="13"/>
      <c r="B6158" s="13"/>
      <c r="C6158" s="13"/>
      <c r="D6158" s="12"/>
      <c r="E6158" s="66"/>
    </row>
    <row r="6159" spans="1:5" ht="14.4" x14ac:dyDescent="0.3">
      <c r="A6159" s="13"/>
      <c r="B6159" s="13"/>
      <c r="C6159" s="13"/>
      <c r="D6159" s="12"/>
      <c r="E6159" s="66"/>
    </row>
    <row r="6160" spans="1:5" ht="14.4" x14ac:dyDescent="0.3">
      <c r="A6160" s="13"/>
      <c r="B6160" s="13"/>
      <c r="C6160" s="13"/>
      <c r="D6160" s="12"/>
      <c r="E6160" s="66"/>
    </row>
    <row r="6161" spans="1:5" ht="14.4" x14ac:dyDescent="0.3">
      <c r="A6161" s="13"/>
      <c r="B6161" s="13"/>
      <c r="C6161" s="13"/>
      <c r="D6161" s="12"/>
      <c r="E6161" s="66"/>
    </row>
    <row r="6162" spans="1:5" ht="14.4" x14ac:dyDescent="0.3">
      <c r="A6162" s="13"/>
      <c r="B6162" s="13"/>
      <c r="C6162" s="13"/>
      <c r="D6162" s="12"/>
      <c r="E6162" s="66"/>
    </row>
    <row r="6163" spans="1:5" ht="14.4" x14ac:dyDescent="0.3">
      <c r="A6163" s="13"/>
      <c r="B6163" s="13"/>
      <c r="C6163" s="13"/>
      <c r="D6163" s="12"/>
      <c r="E6163" s="66"/>
    </row>
    <row r="6164" spans="1:5" ht="14.4" x14ac:dyDescent="0.3">
      <c r="A6164" s="13"/>
      <c r="B6164" s="13"/>
      <c r="C6164" s="13"/>
      <c r="D6164" s="12"/>
      <c r="E6164" s="66"/>
    </row>
    <row r="6165" spans="1:5" ht="14.4" x14ac:dyDescent="0.3">
      <c r="A6165" s="13"/>
      <c r="B6165" s="13"/>
      <c r="C6165" s="13"/>
      <c r="D6165" s="12"/>
      <c r="E6165" s="66"/>
    </row>
    <row r="6166" spans="1:5" ht="14.4" x14ac:dyDescent="0.3">
      <c r="A6166" s="13"/>
      <c r="B6166" s="13"/>
      <c r="C6166" s="13"/>
      <c r="D6166" s="12"/>
      <c r="E6166" s="66"/>
    </row>
    <row r="6167" spans="1:5" ht="14.4" x14ac:dyDescent="0.3">
      <c r="A6167" s="13"/>
      <c r="B6167" s="13"/>
      <c r="C6167" s="13"/>
      <c r="D6167" s="12"/>
      <c r="E6167" s="66"/>
    </row>
    <row r="6168" spans="1:5" ht="14.4" x14ac:dyDescent="0.3">
      <c r="A6168" s="13"/>
      <c r="B6168" s="13"/>
      <c r="C6168" s="13"/>
      <c r="D6168" s="12"/>
      <c r="E6168" s="66"/>
    </row>
    <row r="6169" spans="1:5" ht="14.4" x14ac:dyDescent="0.3">
      <c r="A6169" s="13"/>
      <c r="B6169" s="13"/>
      <c r="C6169" s="13"/>
      <c r="D6169" s="12"/>
      <c r="E6169" s="66"/>
    </row>
    <row r="6170" spans="1:5" ht="14.4" x14ac:dyDescent="0.3">
      <c r="A6170" s="13"/>
      <c r="B6170" s="13"/>
      <c r="C6170" s="13"/>
      <c r="D6170" s="12"/>
      <c r="E6170" s="66"/>
    </row>
    <row r="6171" spans="1:5" ht="14.4" x14ac:dyDescent="0.3">
      <c r="A6171" s="13"/>
      <c r="B6171" s="13"/>
      <c r="C6171" s="13"/>
      <c r="D6171" s="12"/>
      <c r="E6171" s="66"/>
    </row>
    <row r="6172" spans="1:5" ht="14.4" x14ac:dyDescent="0.3">
      <c r="A6172" s="13"/>
      <c r="B6172" s="13"/>
      <c r="C6172" s="13"/>
      <c r="D6172" s="12"/>
      <c r="E6172" s="66"/>
    </row>
    <row r="6173" spans="1:5" ht="14.4" x14ac:dyDescent="0.3">
      <c r="A6173" s="13"/>
      <c r="B6173" s="13"/>
      <c r="C6173" s="13"/>
      <c r="D6173" s="12"/>
      <c r="E6173" s="66"/>
    </row>
    <row r="6174" spans="1:5" ht="14.4" x14ac:dyDescent="0.3">
      <c r="A6174" s="13"/>
      <c r="B6174" s="13"/>
      <c r="C6174" s="13"/>
      <c r="D6174" s="12"/>
      <c r="E6174" s="66"/>
    </row>
    <row r="6175" spans="1:5" ht="14.4" x14ac:dyDescent="0.3">
      <c r="A6175" s="13"/>
      <c r="B6175" s="13"/>
      <c r="C6175" s="13"/>
      <c r="D6175" s="12"/>
      <c r="E6175" s="66"/>
    </row>
    <row r="6176" spans="1:5" ht="14.4" x14ac:dyDescent="0.3">
      <c r="A6176" s="13"/>
      <c r="B6176" s="13"/>
      <c r="C6176" s="13"/>
      <c r="D6176" s="12"/>
      <c r="E6176" s="66"/>
    </row>
    <row r="6177" spans="1:5" ht="14.4" x14ac:dyDescent="0.3">
      <c r="A6177" s="13"/>
      <c r="B6177" s="13"/>
      <c r="C6177" s="13"/>
      <c r="D6177" s="12"/>
      <c r="E6177" s="66"/>
    </row>
    <row r="6178" spans="1:5" ht="14.4" x14ac:dyDescent="0.3">
      <c r="A6178" s="13"/>
      <c r="B6178" s="13"/>
      <c r="C6178" s="13"/>
      <c r="D6178" s="12"/>
      <c r="E6178" s="66"/>
    </row>
    <row r="6179" spans="1:5" ht="14.4" x14ac:dyDescent="0.3">
      <c r="A6179" s="13"/>
      <c r="B6179" s="13"/>
      <c r="C6179" s="13"/>
      <c r="D6179" s="12"/>
      <c r="E6179" s="66"/>
    </row>
    <row r="6180" spans="1:5" ht="14.4" x14ac:dyDescent="0.3">
      <c r="A6180" s="13"/>
      <c r="B6180" s="13"/>
      <c r="C6180" s="13"/>
      <c r="D6180" s="12"/>
      <c r="E6180" s="66"/>
    </row>
    <row r="6181" spans="1:5" ht="14.4" x14ac:dyDescent="0.3">
      <c r="A6181" s="13"/>
      <c r="B6181" s="13"/>
      <c r="C6181" s="13"/>
      <c r="D6181" s="12"/>
      <c r="E6181" s="66"/>
    </row>
    <row r="6182" spans="1:5" ht="14.4" x14ac:dyDescent="0.3">
      <c r="A6182" s="13"/>
      <c r="B6182" s="13"/>
      <c r="C6182" s="13"/>
      <c r="D6182" s="12"/>
      <c r="E6182" s="66"/>
    </row>
    <row r="6183" spans="1:5" ht="14.4" x14ac:dyDescent="0.3">
      <c r="A6183" s="13"/>
      <c r="B6183" s="13"/>
      <c r="C6183" s="13"/>
      <c r="D6183" s="12"/>
      <c r="E6183" s="66"/>
    </row>
    <row r="6184" spans="1:5" ht="14.4" x14ac:dyDescent="0.3">
      <c r="A6184" s="13"/>
      <c r="B6184" s="13"/>
      <c r="C6184" s="13"/>
      <c r="D6184" s="12"/>
      <c r="E6184" s="66"/>
    </row>
    <row r="6185" spans="1:5" ht="14.4" x14ac:dyDescent="0.3">
      <c r="A6185" s="13"/>
      <c r="B6185" s="13"/>
      <c r="C6185" s="13"/>
      <c r="D6185" s="12"/>
      <c r="E6185" s="66"/>
    </row>
    <row r="6186" spans="1:5" ht="14.4" x14ac:dyDescent="0.3">
      <c r="A6186" s="13"/>
      <c r="B6186" s="13"/>
      <c r="C6186" s="13"/>
      <c r="D6186" s="12"/>
      <c r="E6186" s="66"/>
    </row>
    <row r="6187" spans="1:5" ht="14.4" x14ac:dyDescent="0.3">
      <c r="A6187" s="13"/>
      <c r="B6187" s="13"/>
      <c r="C6187" s="13"/>
      <c r="D6187" s="12"/>
      <c r="E6187" s="66"/>
    </row>
    <row r="6188" spans="1:5" ht="14.4" x14ac:dyDescent="0.3">
      <c r="A6188" s="13"/>
      <c r="B6188" s="13"/>
      <c r="C6188" s="13"/>
      <c r="D6188" s="12"/>
      <c r="E6188" s="66"/>
    </row>
    <row r="6189" spans="1:5" ht="14.4" x14ac:dyDescent="0.3">
      <c r="A6189" s="13"/>
      <c r="B6189" s="13"/>
      <c r="C6189" s="13"/>
      <c r="D6189" s="12"/>
      <c r="E6189" s="66"/>
    </row>
    <row r="6190" spans="1:5" ht="14.4" x14ac:dyDescent="0.3">
      <c r="A6190" s="13"/>
      <c r="B6190" s="13"/>
      <c r="C6190" s="13"/>
      <c r="D6190" s="12"/>
      <c r="E6190" s="66"/>
    </row>
    <row r="6191" spans="1:5" ht="14.4" x14ac:dyDescent="0.3">
      <c r="A6191" s="13"/>
      <c r="B6191" s="13"/>
      <c r="C6191" s="13"/>
      <c r="D6191" s="12"/>
      <c r="E6191" s="66"/>
    </row>
    <row r="6192" spans="1:5" ht="14.4" x14ac:dyDescent="0.3">
      <c r="A6192" s="13"/>
      <c r="B6192" s="13"/>
      <c r="C6192" s="13"/>
      <c r="D6192" s="12"/>
      <c r="E6192" s="66"/>
    </row>
    <row r="6193" spans="1:5" ht="14.4" x14ac:dyDescent="0.3">
      <c r="A6193" s="13"/>
      <c r="B6193" s="13"/>
      <c r="C6193" s="13"/>
      <c r="D6193" s="12"/>
      <c r="E6193" s="66"/>
    </row>
    <row r="6194" spans="1:5" ht="14.4" x14ac:dyDescent="0.3">
      <c r="A6194" s="13"/>
      <c r="B6194" s="13"/>
      <c r="C6194" s="13"/>
      <c r="D6194" s="12"/>
      <c r="E6194" s="66"/>
    </row>
    <row r="6195" spans="1:5" ht="14.4" x14ac:dyDescent="0.3">
      <c r="A6195" s="13"/>
      <c r="B6195" s="13"/>
      <c r="C6195" s="13"/>
      <c r="D6195" s="12"/>
      <c r="E6195" s="66"/>
    </row>
    <row r="6196" spans="1:5" ht="14.4" x14ac:dyDescent="0.3">
      <c r="A6196" s="13"/>
      <c r="B6196" s="13"/>
      <c r="C6196" s="13"/>
      <c r="D6196" s="12"/>
      <c r="E6196" s="66"/>
    </row>
    <row r="6197" spans="1:5" ht="14.4" x14ac:dyDescent="0.3">
      <c r="A6197" s="13"/>
      <c r="B6197" s="13"/>
      <c r="C6197" s="13"/>
      <c r="D6197" s="12"/>
      <c r="E6197" s="66"/>
    </row>
    <row r="6198" spans="1:5" ht="14.4" x14ac:dyDescent="0.3">
      <c r="A6198" s="13"/>
      <c r="B6198" s="13"/>
      <c r="C6198" s="13"/>
      <c r="D6198" s="12"/>
      <c r="E6198" s="66"/>
    </row>
    <row r="6199" spans="1:5" ht="14.4" x14ac:dyDescent="0.3">
      <c r="A6199" s="13"/>
      <c r="B6199" s="13"/>
      <c r="C6199" s="13"/>
      <c r="D6199" s="12"/>
      <c r="E6199" s="66"/>
    </row>
    <row r="6200" spans="1:5" ht="14.4" x14ac:dyDescent="0.3">
      <c r="A6200" s="13"/>
      <c r="B6200" s="13"/>
      <c r="C6200" s="13"/>
      <c r="D6200" s="12"/>
      <c r="E6200" s="66"/>
    </row>
    <row r="6201" spans="1:5" ht="14.4" x14ac:dyDescent="0.3">
      <c r="A6201" s="13"/>
      <c r="B6201" s="13"/>
      <c r="C6201" s="13"/>
      <c r="D6201" s="12"/>
      <c r="E6201" s="66"/>
    </row>
    <row r="6202" spans="1:5" ht="14.4" x14ac:dyDescent="0.3">
      <c r="A6202" s="13"/>
      <c r="B6202" s="13"/>
      <c r="C6202" s="13"/>
      <c r="D6202" s="12"/>
      <c r="E6202" s="66"/>
    </row>
    <row r="6203" spans="1:5" ht="14.4" x14ac:dyDescent="0.3">
      <c r="A6203" s="13"/>
      <c r="B6203" s="13"/>
      <c r="C6203" s="13"/>
      <c r="D6203" s="12"/>
      <c r="E6203" s="66"/>
    </row>
    <row r="6204" spans="1:5" ht="14.4" x14ac:dyDescent="0.3">
      <c r="A6204" s="13"/>
      <c r="B6204" s="13"/>
      <c r="C6204" s="13"/>
      <c r="D6204" s="12"/>
      <c r="E6204" s="66"/>
    </row>
    <row r="6205" spans="1:5" ht="14.4" x14ac:dyDescent="0.3">
      <c r="A6205" s="13"/>
      <c r="B6205" s="13"/>
      <c r="C6205" s="13"/>
      <c r="D6205" s="12"/>
      <c r="E6205" s="66"/>
    </row>
    <row r="6206" spans="1:5" ht="14.4" x14ac:dyDescent="0.3">
      <c r="A6206" s="13"/>
      <c r="B6206" s="13"/>
      <c r="C6206" s="13"/>
      <c r="D6206" s="12"/>
      <c r="E6206" s="66"/>
    </row>
    <row r="6207" spans="1:5" ht="14.4" x14ac:dyDescent="0.3">
      <c r="A6207" s="13"/>
      <c r="B6207" s="13"/>
      <c r="C6207" s="13"/>
      <c r="D6207" s="12"/>
      <c r="E6207" s="66"/>
    </row>
    <row r="6208" spans="1:5" ht="14.4" x14ac:dyDescent="0.3">
      <c r="A6208" s="13"/>
      <c r="B6208" s="13"/>
      <c r="C6208" s="13"/>
      <c r="D6208" s="12"/>
      <c r="E6208" s="66"/>
    </row>
    <row r="6209" spans="1:5" ht="14.4" x14ac:dyDescent="0.3">
      <c r="A6209" s="13"/>
      <c r="B6209" s="13"/>
      <c r="C6209" s="13"/>
      <c r="D6209" s="12"/>
      <c r="E6209" s="66"/>
    </row>
    <row r="6210" spans="1:5" ht="14.4" x14ac:dyDescent="0.3">
      <c r="A6210" s="13"/>
      <c r="B6210" s="13"/>
      <c r="C6210" s="13"/>
      <c r="D6210" s="12"/>
      <c r="E6210" s="66"/>
    </row>
    <row r="6211" spans="1:5" ht="14.4" x14ac:dyDescent="0.3">
      <c r="A6211" s="13"/>
      <c r="B6211" s="13"/>
      <c r="C6211" s="13"/>
      <c r="D6211" s="12"/>
      <c r="E6211" s="66"/>
    </row>
    <row r="6212" spans="1:5" ht="14.4" x14ac:dyDescent="0.3">
      <c r="A6212" s="13"/>
      <c r="B6212" s="13"/>
      <c r="C6212" s="13"/>
      <c r="D6212" s="12"/>
      <c r="E6212" s="66"/>
    </row>
    <row r="6213" spans="1:5" ht="14.4" x14ac:dyDescent="0.3">
      <c r="A6213" s="13"/>
      <c r="B6213" s="13"/>
      <c r="C6213" s="13"/>
      <c r="D6213" s="12"/>
      <c r="E6213" s="66"/>
    </row>
    <row r="6214" spans="1:5" ht="14.4" x14ac:dyDescent="0.3">
      <c r="A6214" s="13"/>
      <c r="B6214" s="13"/>
      <c r="C6214" s="13"/>
      <c r="D6214" s="12"/>
      <c r="E6214" s="66"/>
    </row>
    <row r="6215" spans="1:5" ht="14.4" x14ac:dyDescent="0.3">
      <c r="A6215" s="13"/>
      <c r="B6215" s="13"/>
      <c r="C6215" s="13"/>
      <c r="D6215" s="12"/>
      <c r="E6215" s="66"/>
    </row>
    <row r="6216" spans="1:5" ht="14.4" x14ac:dyDescent="0.3">
      <c r="A6216" s="13"/>
      <c r="B6216" s="13"/>
      <c r="C6216" s="13"/>
      <c r="D6216" s="12"/>
      <c r="E6216" s="66"/>
    </row>
    <row r="6217" spans="1:5" ht="14.4" x14ac:dyDescent="0.3">
      <c r="A6217" s="13"/>
      <c r="B6217" s="13"/>
      <c r="C6217" s="13"/>
      <c r="D6217" s="12"/>
      <c r="E6217" s="66"/>
    </row>
    <row r="6218" spans="1:5" ht="14.4" x14ac:dyDescent="0.3">
      <c r="A6218" s="13"/>
      <c r="B6218" s="13"/>
      <c r="C6218" s="13"/>
      <c r="D6218" s="12"/>
      <c r="E6218" s="66"/>
    </row>
    <row r="6219" spans="1:5" ht="14.4" x14ac:dyDescent="0.3">
      <c r="A6219" s="13"/>
      <c r="B6219" s="13"/>
      <c r="C6219" s="13"/>
      <c r="D6219" s="12"/>
      <c r="E6219" s="66"/>
    </row>
    <row r="6220" spans="1:5" ht="14.4" x14ac:dyDescent="0.3">
      <c r="A6220" s="13"/>
      <c r="B6220" s="13"/>
      <c r="C6220" s="13"/>
      <c r="D6220" s="12"/>
      <c r="E6220" s="66"/>
    </row>
    <row r="6221" spans="1:5" ht="14.4" x14ac:dyDescent="0.3">
      <c r="A6221" s="13"/>
      <c r="B6221" s="13"/>
      <c r="C6221" s="13"/>
      <c r="D6221" s="12"/>
      <c r="E6221" s="66"/>
    </row>
    <row r="6222" spans="1:5" ht="14.4" x14ac:dyDescent="0.3">
      <c r="A6222" s="13"/>
      <c r="B6222" s="13"/>
      <c r="C6222" s="13"/>
      <c r="D6222" s="12"/>
      <c r="E6222" s="66"/>
    </row>
    <row r="6223" spans="1:5" ht="14.4" x14ac:dyDescent="0.3">
      <c r="A6223" s="13"/>
      <c r="B6223" s="13"/>
      <c r="C6223" s="13"/>
      <c r="D6223" s="12"/>
      <c r="E6223" s="66"/>
    </row>
    <row r="6224" spans="1:5" ht="14.4" x14ac:dyDescent="0.3">
      <c r="A6224" s="13"/>
      <c r="B6224" s="13"/>
      <c r="C6224" s="13"/>
      <c r="D6224" s="12"/>
      <c r="E6224" s="66"/>
    </row>
    <row r="6225" spans="1:5" ht="14.4" x14ac:dyDescent="0.3">
      <c r="A6225" s="13"/>
      <c r="B6225" s="13"/>
      <c r="C6225" s="13"/>
      <c r="D6225" s="12"/>
      <c r="E6225" s="66"/>
    </row>
    <row r="6226" spans="1:5" ht="14.4" x14ac:dyDescent="0.3">
      <c r="A6226" s="13"/>
      <c r="B6226" s="13"/>
      <c r="C6226" s="13"/>
      <c r="D6226" s="12"/>
      <c r="E6226" s="66"/>
    </row>
    <row r="6227" spans="1:5" ht="14.4" x14ac:dyDescent="0.3">
      <c r="A6227" s="13"/>
      <c r="B6227" s="13"/>
      <c r="C6227" s="13"/>
      <c r="D6227" s="12"/>
      <c r="E6227" s="66"/>
    </row>
    <row r="6228" spans="1:5" ht="14.4" x14ac:dyDescent="0.3">
      <c r="A6228" s="13"/>
      <c r="B6228" s="13"/>
      <c r="C6228" s="13"/>
      <c r="D6228" s="12"/>
      <c r="E6228" s="66"/>
    </row>
    <row r="6229" spans="1:5" ht="14.4" x14ac:dyDescent="0.3">
      <c r="A6229" s="13"/>
      <c r="B6229" s="13"/>
      <c r="C6229" s="13"/>
      <c r="D6229" s="12"/>
      <c r="E6229" s="66"/>
    </row>
    <row r="6230" spans="1:5" ht="14.4" x14ac:dyDescent="0.3">
      <c r="A6230" s="13"/>
      <c r="B6230" s="13"/>
      <c r="C6230" s="13"/>
      <c r="D6230" s="12"/>
      <c r="E6230" s="66"/>
    </row>
    <row r="6231" spans="1:5" ht="14.4" x14ac:dyDescent="0.3">
      <c r="A6231" s="13"/>
      <c r="B6231" s="13"/>
      <c r="C6231" s="13"/>
      <c r="D6231" s="12"/>
      <c r="E6231" s="66"/>
    </row>
    <row r="6232" spans="1:5" ht="14.4" x14ac:dyDescent="0.3">
      <c r="A6232" s="13"/>
      <c r="B6232" s="13"/>
      <c r="C6232" s="13"/>
      <c r="D6232" s="12"/>
      <c r="E6232" s="66"/>
    </row>
    <row r="6233" spans="1:5" ht="14.4" x14ac:dyDescent="0.3">
      <c r="A6233" s="13"/>
      <c r="B6233" s="13"/>
      <c r="C6233" s="13"/>
      <c r="D6233" s="12"/>
      <c r="E6233" s="66"/>
    </row>
    <row r="6234" spans="1:5" ht="14.4" x14ac:dyDescent="0.3">
      <c r="A6234" s="13"/>
      <c r="B6234" s="13"/>
      <c r="C6234" s="13"/>
      <c r="D6234" s="12"/>
      <c r="E6234" s="66"/>
    </row>
    <row r="6235" spans="1:5" ht="14.4" x14ac:dyDescent="0.3">
      <c r="A6235" s="13"/>
      <c r="B6235" s="13"/>
      <c r="C6235" s="13"/>
      <c r="D6235" s="12"/>
      <c r="E6235" s="66"/>
    </row>
    <row r="6236" spans="1:5" ht="14.4" x14ac:dyDescent="0.3">
      <c r="A6236" s="13"/>
      <c r="B6236" s="13"/>
      <c r="C6236" s="13"/>
      <c r="D6236" s="12"/>
      <c r="E6236" s="66"/>
    </row>
    <row r="6237" spans="1:5" ht="14.4" x14ac:dyDescent="0.3">
      <c r="A6237" s="13"/>
      <c r="B6237" s="13"/>
      <c r="C6237" s="13"/>
      <c r="D6237" s="12"/>
      <c r="E6237" s="66"/>
    </row>
    <row r="6238" spans="1:5" ht="14.4" x14ac:dyDescent="0.3">
      <c r="A6238" s="13"/>
      <c r="B6238" s="13"/>
      <c r="C6238" s="13"/>
      <c r="D6238" s="12"/>
      <c r="E6238" s="66"/>
    </row>
    <row r="6239" spans="1:5" ht="14.4" x14ac:dyDescent="0.3">
      <c r="A6239" s="13"/>
      <c r="B6239" s="13"/>
      <c r="C6239" s="13"/>
      <c r="D6239" s="12"/>
      <c r="E6239" s="66"/>
    </row>
    <row r="6240" spans="1:5" ht="14.4" x14ac:dyDescent="0.3">
      <c r="A6240" s="13"/>
      <c r="B6240" s="13"/>
      <c r="C6240" s="13"/>
      <c r="D6240" s="12"/>
      <c r="E6240" s="66"/>
    </row>
    <row r="6241" spans="1:5" ht="14.4" x14ac:dyDescent="0.3">
      <c r="A6241" s="13"/>
      <c r="B6241" s="13"/>
      <c r="C6241" s="13"/>
      <c r="D6241" s="12"/>
      <c r="E6241" s="66"/>
    </row>
    <row r="6242" spans="1:5" ht="14.4" x14ac:dyDescent="0.3">
      <c r="A6242" s="13"/>
      <c r="B6242" s="13"/>
      <c r="C6242" s="13"/>
      <c r="D6242" s="12"/>
      <c r="E6242" s="66"/>
    </row>
    <row r="6243" spans="1:5" ht="14.4" x14ac:dyDescent="0.3">
      <c r="A6243" s="13"/>
      <c r="B6243" s="13"/>
      <c r="C6243" s="13"/>
      <c r="D6243" s="12"/>
      <c r="E6243" s="66"/>
    </row>
    <row r="6244" spans="1:5" ht="14.4" x14ac:dyDescent="0.3">
      <c r="A6244" s="13"/>
      <c r="B6244" s="13"/>
      <c r="C6244" s="13"/>
      <c r="D6244" s="12"/>
      <c r="E6244" s="66"/>
    </row>
    <row r="6245" spans="1:5" ht="14.4" x14ac:dyDescent="0.3">
      <c r="A6245" s="13"/>
      <c r="B6245" s="13"/>
      <c r="C6245" s="13"/>
      <c r="D6245" s="12"/>
      <c r="E6245" s="66"/>
    </row>
    <row r="6246" spans="1:5" ht="14.4" x14ac:dyDescent="0.3">
      <c r="A6246" s="13"/>
      <c r="B6246" s="13"/>
      <c r="C6246" s="13"/>
      <c r="D6246" s="12"/>
      <c r="E6246" s="66"/>
    </row>
    <row r="6247" spans="1:5" ht="14.4" x14ac:dyDescent="0.3">
      <c r="A6247" s="13"/>
      <c r="B6247" s="13"/>
      <c r="C6247" s="13"/>
      <c r="D6247" s="12"/>
      <c r="E6247" s="66"/>
    </row>
    <row r="6248" spans="1:5" ht="14.4" x14ac:dyDescent="0.3">
      <c r="A6248" s="13"/>
      <c r="B6248" s="13"/>
      <c r="C6248" s="13"/>
      <c r="D6248" s="12"/>
      <c r="E6248" s="66"/>
    </row>
    <row r="6249" spans="1:5" ht="14.4" x14ac:dyDescent="0.3">
      <c r="A6249" s="13"/>
      <c r="B6249" s="13"/>
      <c r="C6249" s="13"/>
      <c r="D6249" s="12"/>
      <c r="E6249" s="66"/>
    </row>
    <row r="6250" spans="1:5" ht="14.4" x14ac:dyDescent="0.3">
      <c r="A6250" s="13"/>
      <c r="B6250" s="13"/>
      <c r="C6250" s="13"/>
      <c r="D6250" s="12"/>
      <c r="E6250" s="66"/>
    </row>
    <row r="6251" spans="1:5" ht="14.4" x14ac:dyDescent="0.3">
      <c r="A6251" s="13"/>
      <c r="B6251" s="13"/>
      <c r="C6251" s="13"/>
      <c r="D6251" s="12"/>
      <c r="E6251" s="66"/>
    </row>
    <row r="6252" spans="1:5" ht="14.4" x14ac:dyDescent="0.3">
      <c r="A6252" s="13"/>
      <c r="B6252" s="13"/>
      <c r="C6252" s="13"/>
      <c r="D6252" s="12"/>
      <c r="E6252" s="66"/>
    </row>
    <row r="6253" spans="1:5" ht="14.4" x14ac:dyDescent="0.3">
      <c r="A6253" s="13"/>
      <c r="B6253" s="13"/>
      <c r="C6253" s="13"/>
      <c r="D6253" s="12"/>
      <c r="E6253" s="66"/>
    </row>
    <row r="6254" spans="1:5" ht="14.4" x14ac:dyDescent="0.3">
      <c r="A6254" s="13"/>
      <c r="B6254" s="13"/>
      <c r="C6254" s="13"/>
      <c r="D6254" s="12"/>
      <c r="E6254" s="66"/>
    </row>
    <row r="6255" spans="1:5" ht="14.4" x14ac:dyDescent="0.3">
      <c r="A6255" s="13"/>
      <c r="B6255" s="13"/>
      <c r="C6255" s="13"/>
      <c r="D6255" s="12"/>
      <c r="E6255" s="66"/>
    </row>
    <row r="6256" spans="1:5" ht="14.4" x14ac:dyDescent="0.3">
      <c r="A6256" s="13"/>
      <c r="B6256" s="13"/>
      <c r="C6256" s="13"/>
      <c r="D6256" s="12"/>
      <c r="E6256" s="66"/>
    </row>
    <row r="6257" spans="1:5" ht="14.4" x14ac:dyDescent="0.3">
      <c r="A6257" s="13"/>
      <c r="B6257" s="13"/>
      <c r="C6257" s="13"/>
      <c r="D6257" s="12"/>
      <c r="E6257" s="66"/>
    </row>
    <row r="6258" spans="1:5" ht="14.4" x14ac:dyDescent="0.3">
      <c r="A6258" s="13"/>
      <c r="B6258" s="13"/>
      <c r="C6258" s="13"/>
      <c r="D6258" s="12"/>
      <c r="E6258" s="66"/>
    </row>
    <row r="6259" spans="1:5" ht="14.4" x14ac:dyDescent="0.3">
      <c r="A6259" s="13"/>
      <c r="B6259" s="13"/>
      <c r="C6259" s="13"/>
      <c r="D6259" s="12"/>
      <c r="E6259" s="66"/>
    </row>
    <row r="6260" spans="1:5" ht="14.4" x14ac:dyDescent="0.3">
      <c r="A6260" s="13"/>
      <c r="B6260" s="13"/>
      <c r="C6260" s="13"/>
      <c r="D6260" s="12"/>
      <c r="E6260" s="66"/>
    </row>
    <row r="6261" spans="1:5" ht="14.4" x14ac:dyDescent="0.3">
      <c r="A6261" s="13"/>
      <c r="B6261" s="13"/>
      <c r="C6261" s="13"/>
      <c r="D6261" s="12"/>
      <c r="E6261" s="66"/>
    </row>
    <row r="6262" spans="1:5" ht="14.4" x14ac:dyDescent="0.3">
      <c r="A6262" s="13"/>
      <c r="B6262" s="13"/>
      <c r="C6262" s="13"/>
      <c r="D6262" s="12"/>
      <c r="E6262" s="66"/>
    </row>
    <row r="6263" spans="1:5" ht="14.4" x14ac:dyDescent="0.3">
      <c r="A6263" s="13"/>
      <c r="B6263" s="13"/>
      <c r="C6263" s="13"/>
      <c r="D6263" s="12"/>
      <c r="E6263" s="66"/>
    </row>
    <row r="6264" spans="1:5" ht="14.4" x14ac:dyDescent="0.3">
      <c r="A6264" s="13"/>
      <c r="B6264" s="13"/>
      <c r="C6264" s="13"/>
      <c r="D6264" s="12"/>
      <c r="E6264" s="66"/>
    </row>
    <row r="6265" spans="1:5" ht="14.4" x14ac:dyDescent="0.3">
      <c r="A6265" s="13"/>
      <c r="B6265" s="13"/>
      <c r="C6265" s="13"/>
      <c r="D6265" s="12"/>
      <c r="E6265" s="66"/>
    </row>
    <row r="6266" spans="1:5" ht="14.4" x14ac:dyDescent="0.3">
      <c r="A6266" s="13"/>
      <c r="B6266" s="13"/>
      <c r="C6266" s="13"/>
      <c r="D6266" s="12"/>
      <c r="E6266" s="66"/>
    </row>
    <row r="6267" spans="1:5" ht="14.4" x14ac:dyDescent="0.3">
      <c r="A6267" s="13"/>
      <c r="B6267" s="13"/>
      <c r="C6267" s="13"/>
      <c r="D6267" s="12"/>
      <c r="E6267" s="66"/>
    </row>
    <row r="6268" spans="1:5" ht="14.4" x14ac:dyDescent="0.3">
      <c r="A6268" s="13"/>
      <c r="B6268" s="13"/>
      <c r="C6268" s="13"/>
      <c r="D6268" s="12"/>
      <c r="E6268" s="66"/>
    </row>
    <row r="6269" spans="1:5" ht="14.4" x14ac:dyDescent="0.3">
      <c r="A6269" s="13"/>
      <c r="B6269" s="13"/>
      <c r="C6269" s="13"/>
      <c r="D6269" s="12"/>
      <c r="E6269" s="66"/>
    </row>
    <row r="6270" spans="1:5" ht="14.4" x14ac:dyDescent="0.3">
      <c r="A6270" s="13"/>
      <c r="B6270" s="13"/>
      <c r="C6270" s="13"/>
      <c r="D6270" s="12"/>
      <c r="E6270" s="66"/>
    </row>
    <row r="6271" spans="1:5" ht="14.4" x14ac:dyDescent="0.3">
      <c r="A6271" s="13"/>
      <c r="B6271" s="13"/>
      <c r="C6271" s="13"/>
      <c r="D6271" s="12"/>
      <c r="E6271" s="66"/>
    </row>
    <row r="6272" spans="1:5" ht="14.4" x14ac:dyDescent="0.3">
      <c r="A6272" s="13"/>
      <c r="B6272" s="13"/>
      <c r="C6272" s="13"/>
      <c r="D6272" s="12"/>
      <c r="E6272" s="66"/>
    </row>
    <row r="6273" spans="1:5" ht="14.4" x14ac:dyDescent="0.3">
      <c r="A6273" s="13"/>
      <c r="B6273" s="13"/>
      <c r="C6273" s="13"/>
      <c r="D6273" s="12"/>
      <c r="E6273" s="66"/>
    </row>
    <row r="6274" spans="1:5" ht="14.4" x14ac:dyDescent="0.3">
      <c r="A6274" s="13"/>
      <c r="B6274" s="13"/>
      <c r="C6274" s="13"/>
      <c r="D6274" s="12"/>
      <c r="E6274" s="66"/>
    </row>
    <row r="6275" spans="1:5" ht="14.4" x14ac:dyDescent="0.3">
      <c r="A6275" s="13"/>
      <c r="B6275" s="13"/>
      <c r="C6275" s="13"/>
      <c r="D6275" s="12"/>
      <c r="E6275" s="66"/>
    </row>
    <row r="6276" spans="1:5" ht="14.4" x14ac:dyDescent="0.3">
      <c r="A6276" s="13"/>
      <c r="B6276" s="13"/>
      <c r="C6276" s="13"/>
      <c r="D6276" s="12"/>
      <c r="E6276" s="66"/>
    </row>
    <row r="6277" spans="1:5" ht="14.4" x14ac:dyDescent="0.3">
      <c r="A6277" s="13"/>
      <c r="B6277" s="13"/>
      <c r="C6277" s="13"/>
      <c r="D6277" s="12"/>
      <c r="E6277" s="66"/>
    </row>
    <row r="6278" spans="1:5" ht="14.4" x14ac:dyDescent="0.3">
      <c r="A6278" s="13"/>
      <c r="B6278" s="13"/>
      <c r="C6278" s="13"/>
      <c r="D6278" s="12"/>
      <c r="E6278" s="66"/>
    </row>
    <row r="6279" spans="1:5" ht="14.4" x14ac:dyDescent="0.3">
      <c r="A6279" s="13"/>
      <c r="B6279" s="13"/>
      <c r="C6279" s="13"/>
      <c r="D6279" s="12"/>
      <c r="E6279" s="66"/>
    </row>
    <row r="6280" spans="1:5" ht="14.4" x14ac:dyDescent="0.3">
      <c r="A6280" s="13"/>
      <c r="B6280" s="13"/>
      <c r="C6280" s="13"/>
      <c r="D6280" s="12"/>
      <c r="E6280" s="66"/>
    </row>
    <row r="6281" spans="1:5" ht="14.4" x14ac:dyDescent="0.3">
      <c r="A6281" s="13"/>
      <c r="B6281" s="13"/>
      <c r="C6281" s="13"/>
      <c r="D6281" s="12"/>
      <c r="E6281" s="66"/>
    </row>
    <row r="6282" spans="1:5" ht="14.4" x14ac:dyDescent="0.3">
      <c r="A6282" s="13"/>
      <c r="B6282" s="13"/>
      <c r="C6282" s="13"/>
      <c r="D6282" s="12"/>
      <c r="E6282" s="66"/>
    </row>
    <row r="6283" spans="1:5" ht="14.4" x14ac:dyDescent="0.3">
      <c r="A6283" s="13"/>
      <c r="B6283" s="13"/>
      <c r="C6283" s="13"/>
      <c r="D6283" s="12"/>
      <c r="E6283" s="66"/>
    </row>
    <row r="6284" spans="1:5" ht="14.4" x14ac:dyDescent="0.3">
      <c r="A6284" s="13"/>
      <c r="B6284" s="13"/>
      <c r="C6284" s="13"/>
      <c r="D6284" s="12"/>
      <c r="E6284" s="66"/>
    </row>
    <row r="6285" spans="1:5" ht="14.4" x14ac:dyDescent="0.3">
      <c r="A6285" s="13"/>
      <c r="B6285" s="13"/>
      <c r="C6285" s="13"/>
      <c r="D6285" s="12"/>
      <c r="E6285" s="66"/>
    </row>
    <row r="6286" spans="1:5" ht="14.4" x14ac:dyDescent="0.3">
      <c r="A6286" s="13"/>
      <c r="B6286" s="13"/>
      <c r="C6286" s="13"/>
      <c r="D6286" s="12"/>
      <c r="E6286" s="66"/>
    </row>
    <row r="6287" spans="1:5" ht="14.4" x14ac:dyDescent="0.3">
      <c r="A6287" s="13"/>
      <c r="B6287" s="13"/>
      <c r="C6287" s="13"/>
      <c r="D6287" s="12"/>
      <c r="E6287" s="66"/>
    </row>
    <row r="6288" spans="1:5" ht="14.4" x14ac:dyDescent="0.3">
      <c r="A6288" s="13"/>
      <c r="B6288" s="13"/>
      <c r="C6288" s="13"/>
      <c r="D6288" s="12"/>
      <c r="E6288" s="66"/>
    </row>
    <row r="6289" spans="1:5" ht="14.4" x14ac:dyDescent="0.3">
      <c r="A6289" s="13"/>
      <c r="B6289" s="13"/>
      <c r="C6289" s="13"/>
      <c r="D6289" s="12"/>
      <c r="E6289" s="66"/>
    </row>
    <row r="6290" spans="1:5" ht="14.4" x14ac:dyDescent="0.3">
      <c r="A6290" s="13"/>
      <c r="B6290" s="13"/>
      <c r="C6290" s="13"/>
      <c r="D6290" s="12"/>
      <c r="E6290" s="66"/>
    </row>
    <row r="6291" spans="1:5" ht="14.4" x14ac:dyDescent="0.3">
      <c r="A6291" s="13"/>
      <c r="B6291" s="13"/>
      <c r="C6291" s="13"/>
      <c r="D6291" s="12"/>
      <c r="E6291" s="66"/>
    </row>
    <row r="6292" spans="1:5" ht="14.4" x14ac:dyDescent="0.3">
      <c r="A6292" s="13"/>
      <c r="B6292" s="13"/>
      <c r="C6292" s="13"/>
      <c r="D6292" s="12"/>
      <c r="E6292" s="66"/>
    </row>
    <row r="6293" spans="1:5" ht="14.4" x14ac:dyDescent="0.3">
      <c r="A6293" s="13"/>
      <c r="B6293" s="13"/>
      <c r="C6293" s="13"/>
      <c r="D6293" s="12"/>
      <c r="E6293" s="66"/>
    </row>
    <row r="6294" spans="1:5" ht="14.4" x14ac:dyDescent="0.3">
      <c r="A6294" s="13"/>
      <c r="B6294" s="13"/>
      <c r="C6294" s="13"/>
      <c r="D6294" s="12"/>
      <c r="E6294" s="66"/>
    </row>
    <row r="6295" spans="1:5" ht="14.4" x14ac:dyDescent="0.3">
      <c r="A6295" s="13"/>
      <c r="B6295" s="13"/>
      <c r="C6295" s="13"/>
      <c r="D6295" s="12"/>
      <c r="E6295" s="66"/>
    </row>
    <row r="6296" spans="1:5" ht="14.4" x14ac:dyDescent="0.3">
      <c r="A6296" s="13"/>
      <c r="B6296" s="13"/>
      <c r="C6296" s="13"/>
      <c r="D6296" s="12"/>
      <c r="E6296" s="66"/>
    </row>
    <row r="6297" spans="1:5" ht="14.4" x14ac:dyDescent="0.3">
      <c r="A6297" s="13"/>
      <c r="B6297" s="13"/>
      <c r="C6297" s="13"/>
      <c r="D6297" s="12"/>
      <c r="E6297" s="66"/>
    </row>
    <row r="6298" spans="1:5" ht="14.4" x14ac:dyDescent="0.3">
      <c r="A6298" s="13"/>
      <c r="B6298" s="13"/>
      <c r="C6298" s="13"/>
      <c r="D6298" s="12"/>
      <c r="E6298" s="66"/>
    </row>
    <row r="6299" spans="1:5" ht="14.4" x14ac:dyDescent="0.3">
      <c r="A6299" s="13"/>
      <c r="B6299" s="13"/>
      <c r="C6299" s="13"/>
      <c r="D6299" s="12"/>
      <c r="E6299" s="66"/>
    </row>
    <row r="6300" spans="1:5" ht="14.4" x14ac:dyDescent="0.3">
      <c r="A6300" s="13"/>
      <c r="B6300" s="13"/>
      <c r="C6300" s="13"/>
      <c r="D6300" s="12"/>
      <c r="E6300" s="66"/>
    </row>
    <row r="6301" spans="1:5" ht="14.4" x14ac:dyDescent="0.3">
      <c r="A6301" s="13"/>
      <c r="B6301" s="13"/>
      <c r="C6301" s="13"/>
      <c r="D6301" s="12"/>
      <c r="E6301" s="66"/>
    </row>
    <row r="6302" spans="1:5" ht="14.4" x14ac:dyDescent="0.3">
      <c r="A6302" s="13"/>
      <c r="B6302" s="13"/>
      <c r="C6302" s="13"/>
      <c r="D6302" s="12"/>
      <c r="E6302" s="66"/>
    </row>
    <row r="6303" spans="1:5" ht="14.4" x14ac:dyDescent="0.3">
      <c r="A6303" s="13"/>
      <c r="B6303" s="13"/>
      <c r="C6303" s="13"/>
      <c r="D6303" s="12"/>
      <c r="E6303" s="66"/>
    </row>
    <row r="6304" spans="1:5" ht="14.4" x14ac:dyDescent="0.3">
      <c r="A6304" s="13"/>
      <c r="B6304" s="13"/>
      <c r="C6304" s="13"/>
      <c r="D6304" s="12"/>
      <c r="E6304" s="66"/>
    </row>
    <row r="6305" spans="1:5" ht="14.4" x14ac:dyDescent="0.3">
      <c r="A6305" s="13"/>
      <c r="B6305" s="13"/>
      <c r="C6305" s="13"/>
      <c r="D6305" s="12"/>
      <c r="E6305" s="66"/>
    </row>
    <row r="6306" spans="1:5" ht="14.4" x14ac:dyDescent="0.3">
      <c r="A6306" s="13"/>
      <c r="B6306" s="13"/>
      <c r="C6306" s="13"/>
      <c r="D6306" s="12"/>
      <c r="E6306" s="66"/>
    </row>
    <row r="6307" spans="1:5" ht="14.4" x14ac:dyDescent="0.3">
      <c r="A6307" s="13"/>
      <c r="B6307" s="13"/>
      <c r="C6307" s="13"/>
      <c r="D6307" s="12"/>
      <c r="E6307" s="66"/>
    </row>
    <row r="6308" spans="1:5" ht="14.4" x14ac:dyDescent="0.3">
      <c r="A6308" s="13"/>
      <c r="B6308" s="13"/>
      <c r="C6308" s="13"/>
      <c r="D6308" s="12"/>
      <c r="E6308" s="66"/>
    </row>
    <row r="6309" spans="1:5" ht="14.4" x14ac:dyDescent="0.3">
      <c r="A6309" s="13"/>
      <c r="B6309" s="13"/>
      <c r="C6309" s="13"/>
      <c r="D6309" s="12"/>
      <c r="E6309" s="66"/>
    </row>
    <row r="6310" spans="1:5" ht="14.4" x14ac:dyDescent="0.3">
      <c r="A6310" s="13"/>
      <c r="B6310" s="13"/>
      <c r="C6310" s="13"/>
      <c r="D6310" s="12"/>
      <c r="E6310" s="66"/>
    </row>
    <row r="6311" spans="1:5" ht="14.4" x14ac:dyDescent="0.3">
      <c r="A6311" s="13"/>
      <c r="B6311" s="13"/>
      <c r="C6311" s="13"/>
      <c r="D6311" s="12"/>
      <c r="E6311" s="66"/>
    </row>
    <row r="6312" spans="1:5" ht="14.4" x14ac:dyDescent="0.3">
      <c r="A6312" s="13"/>
      <c r="B6312" s="13"/>
      <c r="C6312" s="13"/>
      <c r="D6312" s="12"/>
      <c r="E6312" s="66"/>
    </row>
    <row r="6313" spans="1:5" ht="14.4" x14ac:dyDescent="0.3">
      <c r="A6313" s="13"/>
      <c r="B6313" s="13"/>
      <c r="C6313" s="13"/>
      <c r="D6313" s="12"/>
      <c r="E6313" s="66"/>
    </row>
    <row r="6314" spans="1:5" ht="14.4" x14ac:dyDescent="0.3">
      <c r="A6314" s="13"/>
      <c r="B6314" s="13"/>
      <c r="C6314" s="13"/>
      <c r="D6314" s="12"/>
      <c r="E6314" s="66"/>
    </row>
    <row r="6315" spans="1:5" ht="14.4" x14ac:dyDescent="0.3">
      <c r="A6315" s="13"/>
      <c r="B6315" s="13"/>
      <c r="C6315" s="13"/>
      <c r="D6315" s="12"/>
      <c r="E6315" s="66"/>
    </row>
    <row r="6316" spans="1:5" ht="14.4" x14ac:dyDescent="0.3">
      <c r="A6316" s="13"/>
      <c r="B6316" s="13"/>
      <c r="C6316" s="13"/>
      <c r="D6316" s="12"/>
      <c r="E6316" s="66"/>
    </row>
    <row r="6317" spans="1:5" ht="14.4" x14ac:dyDescent="0.3">
      <c r="A6317" s="13"/>
      <c r="B6317" s="13"/>
      <c r="C6317" s="13"/>
      <c r="D6317" s="12"/>
      <c r="E6317" s="66"/>
    </row>
    <row r="6318" spans="1:5" ht="14.4" x14ac:dyDescent="0.3">
      <c r="A6318" s="13"/>
      <c r="B6318" s="13"/>
      <c r="C6318" s="13"/>
      <c r="D6318" s="12"/>
      <c r="E6318" s="66"/>
    </row>
    <row r="6319" spans="1:5" ht="14.4" x14ac:dyDescent="0.3">
      <c r="A6319" s="13"/>
      <c r="B6319" s="13"/>
      <c r="C6319" s="13"/>
      <c r="D6319" s="12"/>
      <c r="E6319" s="66"/>
    </row>
    <row r="6320" spans="1:5" ht="14.4" x14ac:dyDescent="0.3">
      <c r="A6320" s="13"/>
      <c r="B6320" s="13"/>
      <c r="C6320" s="13"/>
      <c r="D6320" s="12"/>
      <c r="E6320" s="66"/>
    </row>
    <row r="6321" spans="1:5" ht="14.4" x14ac:dyDescent="0.3">
      <c r="A6321" s="13"/>
      <c r="B6321" s="13"/>
      <c r="C6321" s="13"/>
      <c r="D6321" s="12"/>
      <c r="E6321" s="66"/>
    </row>
    <row r="6322" spans="1:5" ht="14.4" x14ac:dyDescent="0.3">
      <c r="A6322" s="13"/>
      <c r="B6322" s="13"/>
      <c r="C6322" s="13"/>
      <c r="D6322" s="12"/>
      <c r="E6322" s="66"/>
    </row>
    <row r="6323" spans="1:5" ht="14.4" x14ac:dyDescent="0.3">
      <c r="A6323" s="13"/>
      <c r="B6323" s="13"/>
      <c r="C6323" s="13"/>
      <c r="D6323" s="12"/>
      <c r="E6323" s="66"/>
    </row>
    <row r="6324" spans="1:5" ht="14.4" x14ac:dyDescent="0.3">
      <c r="A6324" s="13"/>
      <c r="B6324" s="13"/>
      <c r="C6324" s="13"/>
      <c r="D6324" s="12"/>
      <c r="E6324" s="66"/>
    </row>
    <row r="6325" spans="1:5" ht="14.4" x14ac:dyDescent="0.3">
      <c r="A6325" s="13"/>
      <c r="B6325" s="13"/>
      <c r="C6325" s="13"/>
      <c r="D6325" s="12"/>
      <c r="E6325" s="66"/>
    </row>
    <row r="6326" spans="1:5" ht="14.4" x14ac:dyDescent="0.3">
      <c r="A6326" s="13"/>
      <c r="B6326" s="13"/>
      <c r="C6326" s="13"/>
      <c r="D6326" s="12"/>
      <c r="E6326" s="66"/>
    </row>
    <row r="6327" spans="1:5" ht="14.4" x14ac:dyDescent="0.3">
      <c r="A6327" s="13"/>
      <c r="B6327" s="13"/>
      <c r="C6327" s="13"/>
      <c r="D6327" s="12"/>
      <c r="E6327" s="66"/>
    </row>
    <row r="6328" spans="1:5" ht="14.4" x14ac:dyDescent="0.3">
      <c r="A6328" s="13"/>
      <c r="B6328" s="13"/>
      <c r="C6328" s="13"/>
      <c r="D6328" s="12"/>
      <c r="E6328" s="66"/>
    </row>
    <row r="6329" spans="1:5" ht="14.4" x14ac:dyDescent="0.3">
      <c r="A6329" s="13"/>
      <c r="B6329" s="13"/>
      <c r="C6329" s="13"/>
      <c r="D6329" s="12"/>
      <c r="E6329" s="66"/>
    </row>
    <row r="6330" spans="1:5" ht="14.4" x14ac:dyDescent="0.3">
      <c r="A6330" s="13"/>
      <c r="B6330" s="13"/>
      <c r="C6330" s="13"/>
      <c r="D6330" s="12"/>
      <c r="E6330" s="66"/>
    </row>
    <row r="6331" spans="1:5" ht="14.4" x14ac:dyDescent="0.3">
      <c r="A6331" s="13"/>
      <c r="B6331" s="13"/>
      <c r="C6331" s="13"/>
      <c r="D6331" s="12"/>
      <c r="E6331" s="66"/>
    </row>
    <row r="6332" spans="1:5" ht="14.4" x14ac:dyDescent="0.3">
      <c r="A6332" s="13"/>
      <c r="B6332" s="13"/>
      <c r="C6332" s="13"/>
      <c r="D6332" s="12"/>
      <c r="E6332" s="66"/>
    </row>
    <row r="6333" spans="1:5" ht="14.4" x14ac:dyDescent="0.3">
      <c r="A6333" s="13"/>
      <c r="B6333" s="13"/>
      <c r="C6333" s="13"/>
      <c r="D6333" s="12"/>
      <c r="E6333" s="66"/>
    </row>
    <row r="6334" spans="1:5" ht="14.4" x14ac:dyDescent="0.3">
      <c r="A6334" s="13"/>
      <c r="B6334" s="13"/>
      <c r="C6334" s="13"/>
      <c r="D6334" s="12"/>
      <c r="E6334" s="66"/>
    </row>
    <row r="6335" spans="1:5" ht="14.4" x14ac:dyDescent="0.3">
      <c r="A6335" s="13"/>
      <c r="B6335" s="13"/>
      <c r="C6335" s="13"/>
      <c r="D6335" s="12"/>
      <c r="E6335" s="66"/>
    </row>
    <row r="6336" spans="1:5" ht="14.4" x14ac:dyDescent="0.3">
      <c r="A6336" s="13"/>
      <c r="B6336" s="13"/>
      <c r="C6336" s="13"/>
      <c r="D6336" s="12"/>
      <c r="E6336" s="66"/>
    </row>
    <row r="6337" spans="1:5" ht="14.4" x14ac:dyDescent="0.3">
      <c r="A6337" s="13"/>
      <c r="B6337" s="13"/>
      <c r="C6337" s="13"/>
      <c r="D6337" s="12"/>
      <c r="E6337" s="66"/>
    </row>
    <row r="6338" spans="1:5" ht="14.4" x14ac:dyDescent="0.3">
      <c r="A6338" s="13"/>
      <c r="B6338" s="13"/>
      <c r="C6338" s="13"/>
      <c r="D6338" s="12"/>
      <c r="E6338" s="66"/>
    </row>
    <row r="6339" spans="1:5" ht="14.4" x14ac:dyDescent="0.3">
      <c r="A6339" s="13"/>
      <c r="B6339" s="13"/>
      <c r="C6339" s="13"/>
      <c r="D6339" s="12"/>
      <c r="E6339" s="66"/>
    </row>
    <row r="6340" spans="1:5" ht="14.4" x14ac:dyDescent="0.3">
      <c r="A6340" s="13"/>
      <c r="B6340" s="13"/>
      <c r="C6340" s="13"/>
      <c r="D6340" s="12"/>
      <c r="E6340" s="66"/>
    </row>
    <row r="6341" spans="1:5" ht="14.4" x14ac:dyDescent="0.3">
      <c r="A6341" s="13"/>
      <c r="B6341" s="13"/>
      <c r="C6341" s="13"/>
      <c r="D6341" s="12"/>
      <c r="E6341" s="66"/>
    </row>
    <row r="6342" spans="1:5" ht="14.4" x14ac:dyDescent="0.3">
      <c r="A6342" s="13"/>
      <c r="B6342" s="13"/>
      <c r="C6342" s="13"/>
      <c r="D6342" s="12"/>
      <c r="E6342" s="66"/>
    </row>
    <row r="6343" spans="1:5" ht="14.4" x14ac:dyDescent="0.3">
      <c r="A6343" s="13"/>
      <c r="B6343" s="13"/>
      <c r="C6343" s="13"/>
      <c r="D6343" s="12"/>
      <c r="E6343" s="66"/>
    </row>
    <row r="6344" spans="1:5" ht="14.4" x14ac:dyDescent="0.3">
      <c r="A6344" s="13"/>
      <c r="B6344" s="13"/>
      <c r="C6344" s="13"/>
      <c r="D6344" s="12"/>
      <c r="E6344" s="66"/>
    </row>
    <row r="6345" spans="1:5" ht="14.4" x14ac:dyDescent="0.3">
      <c r="A6345" s="13"/>
      <c r="B6345" s="13"/>
      <c r="C6345" s="13"/>
      <c r="D6345" s="12"/>
      <c r="E6345" s="66"/>
    </row>
    <row r="6346" spans="1:5" ht="14.4" x14ac:dyDescent="0.3">
      <c r="A6346" s="13"/>
      <c r="B6346" s="13"/>
      <c r="C6346" s="13"/>
      <c r="D6346" s="12"/>
      <c r="E6346" s="66"/>
    </row>
    <row r="6347" spans="1:5" ht="14.4" x14ac:dyDescent="0.3">
      <c r="A6347" s="13"/>
      <c r="B6347" s="13"/>
      <c r="C6347" s="13"/>
      <c r="D6347" s="12"/>
      <c r="E6347" s="66"/>
    </row>
    <row r="6348" spans="1:5" ht="14.4" x14ac:dyDescent="0.3">
      <c r="A6348" s="13"/>
      <c r="B6348" s="13"/>
      <c r="C6348" s="13"/>
      <c r="D6348" s="12"/>
      <c r="E6348" s="66"/>
    </row>
    <row r="6349" spans="1:5" ht="14.4" x14ac:dyDescent="0.3">
      <c r="A6349" s="13"/>
      <c r="B6349" s="13"/>
      <c r="C6349" s="13"/>
      <c r="D6349" s="12"/>
      <c r="E6349" s="66"/>
    </row>
    <row r="6350" spans="1:5" ht="14.4" x14ac:dyDescent="0.3">
      <c r="A6350" s="13"/>
      <c r="B6350" s="13"/>
      <c r="C6350" s="13"/>
      <c r="D6350" s="12"/>
      <c r="E6350" s="66"/>
    </row>
    <row r="6351" spans="1:5" ht="14.4" x14ac:dyDescent="0.3">
      <c r="A6351" s="13"/>
      <c r="B6351" s="13"/>
      <c r="C6351" s="13"/>
      <c r="D6351" s="12"/>
      <c r="E6351" s="66"/>
    </row>
    <row r="6352" spans="1:5" ht="14.4" x14ac:dyDescent="0.3">
      <c r="A6352" s="13"/>
      <c r="B6352" s="13"/>
      <c r="C6352" s="13"/>
      <c r="D6352" s="12"/>
      <c r="E6352" s="66"/>
    </row>
    <row r="6353" spans="1:5" ht="14.4" x14ac:dyDescent="0.3">
      <c r="A6353" s="13"/>
      <c r="B6353" s="13"/>
      <c r="C6353" s="13"/>
      <c r="D6353" s="12"/>
      <c r="E6353" s="66"/>
    </row>
    <row r="6354" spans="1:5" ht="14.4" x14ac:dyDescent="0.3">
      <c r="A6354" s="13"/>
      <c r="B6354" s="13"/>
      <c r="C6354" s="13"/>
      <c r="D6354" s="12"/>
      <c r="E6354" s="66"/>
    </row>
    <row r="6355" spans="1:5" ht="14.4" x14ac:dyDescent="0.3">
      <c r="A6355" s="13"/>
      <c r="B6355" s="13"/>
      <c r="C6355" s="13"/>
      <c r="D6355" s="12"/>
      <c r="E6355" s="66"/>
    </row>
    <row r="6356" spans="1:5" ht="14.4" x14ac:dyDescent="0.3">
      <c r="A6356" s="13"/>
      <c r="B6356" s="13"/>
      <c r="C6356" s="13"/>
      <c r="D6356" s="12"/>
      <c r="E6356" s="66"/>
    </row>
    <row r="6357" spans="1:5" ht="14.4" x14ac:dyDescent="0.3">
      <c r="A6357" s="13"/>
      <c r="B6357" s="13"/>
      <c r="C6357" s="13"/>
      <c r="D6357" s="12"/>
      <c r="E6357" s="66"/>
    </row>
    <row r="6358" spans="1:5" ht="14.4" x14ac:dyDescent="0.3">
      <c r="A6358" s="13"/>
      <c r="B6358" s="13"/>
      <c r="C6358" s="13"/>
      <c r="D6358" s="12"/>
      <c r="E6358" s="66"/>
    </row>
    <row r="6359" spans="1:5" ht="14.4" x14ac:dyDescent="0.3">
      <c r="A6359" s="13"/>
      <c r="B6359" s="13"/>
      <c r="C6359" s="13"/>
      <c r="D6359" s="12"/>
      <c r="E6359" s="66"/>
    </row>
    <row r="6360" spans="1:5" ht="14.4" x14ac:dyDescent="0.3">
      <c r="A6360" s="13"/>
      <c r="B6360" s="13"/>
      <c r="C6360" s="13"/>
      <c r="D6360" s="12"/>
      <c r="E6360" s="66"/>
    </row>
    <row r="6361" spans="1:5" ht="14.4" x14ac:dyDescent="0.3">
      <c r="A6361" s="13"/>
      <c r="B6361" s="13"/>
      <c r="C6361" s="13"/>
      <c r="D6361" s="12"/>
      <c r="E6361" s="66"/>
    </row>
    <row r="6362" spans="1:5" ht="14.4" x14ac:dyDescent="0.3">
      <c r="A6362" s="13"/>
      <c r="B6362" s="13"/>
      <c r="C6362" s="13"/>
      <c r="D6362" s="12"/>
      <c r="E6362" s="66"/>
    </row>
    <row r="6363" spans="1:5" ht="14.4" x14ac:dyDescent="0.3">
      <c r="A6363" s="13"/>
      <c r="B6363" s="13"/>
      <c r="C6363" s="13"/>
      <c r="D6363" s="12"/>
      <c r="E6363" s="66"/>
    </row>
    <row r="6364" spans="1:5" ht="14.4" x14ac:dyDescent="0.3">
      <c r="A6364" s="13"/>
      <c r="B6364" s="13"/>
      <c r="C6364" s="13"/>
      <c r="D6364" s="12"/>
      <c r="E6364" s="66"/>
    </row>
    <row r="6365" spans="1:5" ht="14.4" x14ac:dyDescent="0.3">
      <c r="A6365" s="13"/>
      <c r="B6365" s="13"/>
      <c r="C6365" s="13"/>
      <c r="D6365" s="12"/>
      <c r="E6365" s="66"/>
    </row>
    <row r="6366" spans="1:5" ht="14.4" x14ac:dyDescent="0.3">
      <c r="A6366" s="13"/>
      <c r="B6366" s="13"/>
      <c r="C6366" s="13"/>
      <c r="D6366" s="12"/>
      <c r="E6366" s="66"/>
    </row>
    <row r="6367" spans="1:5" ht="14.4" x14ac:dyDescent="0.3">
      <c r="A6367" s="13"/>
      <c r="B6367" s="13"/>
      <c r="C6367" s="13"/>
      <c r="D6367" s="12"/>
      <c r="E6367" s="66"/>
    </row>
    <row r="6368" spans="1:5" ht="14.4" x14ac:dyDescent="0.3">
      <c r="A6368" s="13"/>
      <c r="B6368" s="13"/>
      <c r="C6368" s="13"/>
      <c r="D6368" s="12"/>
      <c r="E6368" s="66"/>
    </row>
    <row r="6369" spans="1:5" ht="14.4" x14ac:dyDescent="0.3">
      <c r="A6369" s="13"/>
      <c r="B6369" s="13"/>
      <c r="C6369" s="13"/>
      <c r="D6369" s="12"/>
      <c r="E6369" s="66"/>
    </row>
    <row r="6370" spans="1:5" ht="14.4" x14ac:dyDescent="0.3">
      <c r="A6370" s="13"/>
      <c r="B6370" s="13"/>
      <c r="C6370" s="13"/>
      <c r="D6370" s="12"/>
      <c r="E6370" s="66"/>
    </row>
    <row r="6371" spans="1:5" ht="14.4" x14ac:dyDescent="0.3">
      <c r="A6371" s="13"/>
      <c r="B6371" s="13"/>
      <c r="C6371" s="13"/>
      <c r="D6371" s="12"/>
      <c r="E6371" s="66"/>
    </row>
    <row r="6372" spans="1:5" ht="14.4" x14ac:dyDescent="0.3">
      <c r="A6372" s="13"/>
      <c r="B6372" s="13"/>
      <c r="C6372" s="13"/>
      <c r="D6372" s="12"/>
      <c r="E6372" s="66"/>
    </row>
    <row r="6373" spans="1:5" ht="14.4" x14ac:dyDescent="0.3">
      <c r="A6373" s="13"/>
      <c r="B6373" s="13"/>
      <c r="C6373" s="13"/>
      <c r="D6373" s="12"/>
      <c r="E6373" s="66"/>
    </row>
    <row r="6374" spans="1:5" ht="14.4" x14ac:dyDescent="0.3">
      <c r="A6374" s="13"/>
      <c r="B6374" s="13"/>
      <c r="C6374" s="13"/>
      <c r="D6374" s="12"/>
      <c r="E6374" s="66"/>
    </row>
    <row r="6375" spans="1:5" ht="14.4" x14ac:dyDescent="0.3">
      <c r="A6375" s="13"/>
      <c r="B6375" s="13"/>
      <c r="C6375" s="13"/>
      <c r="D6375" s="12"/>
      <c r="E6375" s="66"/>
    </row>
    <row r="6376" spans="1:5" ht="14.4" x14ac:dyDescent="0.3">
      <c r="A6376" s="13"/>
      <c r="B6376" s="13"/>
      <c r="C6376" s="13"/>
      <c r="D6376" s="12"/>
      <c r="E6376" s="66"/>
    </row>
    <row r="6377" spans="1:5" ht="14.4" x14ac:dyDescent="0.3">
      <c r="A6377" s="13"/>
      <c r="B6377" s="13"/>
      <c r="C6377" s="13"/>
      <c r="D6377" s="12"/>
      <c r="E6377" s="66"/>
    </row>
    <row r="6378" spans="1:5" ht="14.4" x14ac:dyDescent="0.3">
      <c r="A6378" s="13"/>
      <c r="B6378" s="13"/>
      <c r="C6378" s="13"/>
      <c r="D6378" s="12"/>
      <c r="E6378" s="66"/>
    </row>
    <row r="6379" spans="1:5" ht="14.4" x14ac:dyDescent="0.3">
      <c r="A6379" s="13"/>
      <c r="B6379" s="13"/>
      <c r="C6379" s="13"/>
      <c r="D6379" s="12"/>
      <c r="E6379" s="66"/>
    </row>
    <row r="6380" spans="1:5" ht="14.4" x14ac:dyDescent="0.3">
      <c r="A6380" s="13"/>
      <c r="B6380" s="13"/>
      <c r="C6380" s="13"/>
      <c r="D6380" s="12"/>
      <c r="E6380" s="66"/>
    </row>
    <row r="6381" spans="1:5" ht="14.4" x14ac:dyDescent="0.3">
      <c r="A6381" s="13"/>
      <c r="B6381" s="13"/>
      <c r="C6381" s="13"/>
      <c r="D6381" s="12"/>
      <c r="E6381" s="66"/>
    </row>
    <row r="6382" spans="1:5" ht="14.4" x14ac:dyDescent="0.3">
      <c r="A6382" s="13"/>
      <c r="B6382" s="13"/>
      <c r="C6382" s="13"/>
      <c r="D6382" s="12"/>
      <c r="E6382" s="66"/>
    </row>
    <row r="6383" spans="1:5" ht="14.4" x14ac:dyDescent="0.3">
      <c r="A6383" s="13"/>
      <c r="B6383" s="13"/>
      <c r="C6383" s="13"/>
      <c r="D6383" s="12"/>
      <c r="E6383" s="66"/>
    </row>
    <row r="6384" spans="1:5" ht="14.4" x14ac:dyDescent="0.3">
      <c r="A6384" s="13"/>
      <c r="B6384" s="13"/>
      <c r="C6384" s="13"/>
      <c r="D6384" s="12"/>
      <c r="E6384" s="66"/>
    </row>
    <row r="6385" spans="1:5" ht="14.4" x14ac:dyDescent="0.3">
      <c r="A6385" s="13"/>
      <c r="B6385" s="13"/>
      <c r="C6385" s="13"/>
      <c r="D6385" s="12"/>
      <c r="E6385" s="66"/>
    </row>
    <row r="6386" spans="1:5" ht="14.4" x14ac:dyDescent="0.3">
      <c r="A6386" s="13"/>
      <c r="B6386" s="13"/>
      <c r="C6386" s="13"/>
      <c r="D6386" s="12"/>
      <c r="E6386" s="66"/>
    </row>
    <row r="6387" spans="1:5" ht="14.4" x14ac:dyDescent="0.3">
      <c r="A6387" s="13"/>
      <c r="B6387" s="13"/>
      <c r="C6387" s="13"/>
      <c r="D6387" s="12"/>
      <c r="E6387" s="66"/>
    </row>
    <row r="6388" spans="1:5" ht="14.4" x14ac:dyDescent="0.3">
      <c r="A6388" s="13"/>
      <c r="B6388" s="13"/>
      <c r="C6388" s="13"/>
      <c r="D6388" s="12"/>
      <c r="E6388" s="66"/>
    </row>
    <row r="6389" spans="1:5" ht="14.4" x14ac:dyDescent="0.3">
      <c r="A6389" s="13"/>
      <c r="B6389" s="13"/>
      <c r="C6389" s="13"/>
      <c r="D6389" s="12"/>
      <c r="E6389" s="66"/>
    </row>
    <row r="6390" spans="1:5" ht="14.4" x14ac:dyDescent="0.3">
      <c r="A6390" s="13"/>
      <c r="B6390" s="13"/>
      <c r="C6390" s="13"/>
      <c r="D6390" s="12"/>
      <c r="E6390" s="66"/>
    </row>
    <row r="6391" spans="1:5" ht="14.4" x14ac:dyDescent="0.3">
      <c r="A6391" s="13"/>
      <c r="B6391" s="13"/>
      <c r="C6391" s="13"/>
      <c r="D6391" s="12"/>
      <c r="E6391" s="66"/>
    </row>
    <row r="6392" spans="1:5" ht="14.4" x14ac:dyDescent="0.3">
      <c r="A6392" s="13"/>
      <c r="B6392" s="13"/>
      <c r="C6392" s="13"/>
      <c r="D6392" s="12"/>
      <c r="E6392" s="66"/>
    </row>
    <row r="6393" spans="1:5" ht="14.4" x14ac:dyDescent="0.3">
      <c r="A6393" s="13"/>
      <c r="B6393" s="13"/>
      <c r="C6393" s="13"/>
      <c r="D6393" s="12"/>
      <c r="E6393" s="66"/>
    </row>
    <row r="6394" spans="1:5" ht="14.4" x14ac:dyDescent="0.3">
      <c r="A6394" s="13"/>
      <c r="B6394" s="13"/>
      <c r="C6394" s="13"/>
      <c r="D6394" s="12"/>
      <c r="E6394" s="66"/>
    </row>
    <row r="6395" spans="1:5" ht="14.4" x14ac:dyDescent="0.3">
      <c r="A6395" s="13"/>
      <c r="B6395" s="13"/>
      <c r="C6395" s="13"/>
      <c r="D6395" s="12"/>
      <c r="E6395" s="66"/>
    </row>
    <row r="6396" spans="1:5" ht="14.4" x14ac:dyDescent="0.3">
      <c r="A6396" s="13"/>
      <c r="B6396" s="13"/>
      <c r="C6396" s="13"/>
      <c r="D6396" s="12"/>
      <c r="E6396" s="66"/>
    </row>
    <row r="6397" spans="1:5" ht="14.4" x14ac:dyDescent="0.3">
      <c r="A6397" s="13"/>
      <c r="B6397" s="13"/>
      <c r="C6397" s="13"/>
      <c r="D6397" s="12"/>
      <c r="E6397" s="66"/>
    </row>
    <row r="6398" spans="1:5" ht="14.4" x14ac:dyDescent="0.3">
      <c r="A6398" s="13"/>
      <c r="B6398" s="13"/>
      <c r="C6398" s="13"/>
      <c r="D6398" s="12"/>
      <c r="E6398" s="66"/>
    </row>
    <row r="6399" spans="1:5" ht="14.4" x14ac:dyDescent="0.3">
      <c r="A6399" s="13"/>
      <c r="B6399" s="13"/>
      <c r="C6399" s="13"/>
      <c r="D6399" s="12"/>
      <c r="E6399" s="66"/>
    </row>
    <row r="6400" spans="1:5" ht="14.4" x14ac:dyDescent="0.3">
      <c r="A6400" s="13"/>
      <c r="B6400" s="13"/>
      <c r="C6400" s="13"/>
      <c r="D6400" s="12"/>
      <c r="E6400" s="66"/>
    </row>
    <row r="6401" spans="1:5" ht="14.4" x14ac:dyDescent="0.3">
      <c r="A6401" s="13"/>
      <c r="B6401" s="13"/>
      <c r="C6401" s="13"/>
      <c r="D6401" s="12"/>
      <c r="E6401" s="66"/>
    </row>
    <row r="6402" spans="1:5" ht="14.4" x14ac:dyDescent="0.3">
      <c r="A6402" s="13"/>
      <c r="B6402" s="13"/>
      <c r="C6402" s="13"/>
      <c r="D6402" s="12"/>
      <c r="E6402" s="66"/>
    </row>
    <row r="6403" spans="1:5" ht="14.4" x14ac:dyDescent="0.3">
      <c r="A6403" s="13"/>
      <c r="B6403" s="13"/>
      <c r="C6403" s="13"/>
      <c r="D6403" s="12"/>
      <c r="E6403" s="66"/>
    </row>
    <row r="6404" spans="1:5" ht="14.4" x14ac:dyDescent="0.3">
      <c r="A6404" s="13"/>
      <c r="B6404" s="13"/>
      <c r="C6404" s="13"/>
      <c r="D6404" s="12"/>
      <c r="E6404" s="66"/>
    </row>
    <row r="6405" spans="1:5" ht="14.4" x14ac:dyDescent="0.3">
      <c r="A6405" s="13"/>
      <c r="B6405" s="13"/>
      <c r="C6405" s="13"/>
      <c r="D6405" s="12"/>
      <c r="E6405" s="66"/>
    </row>
    <row r="6406" spans="1:5" ht="14.4" x14ac:dyDescent="0.3">
      <c r="A6406" s="13"/>
      <c r="B6406" s="13"/>
      <c r="C6406" s="13"/>
      <c r="D6406" s="12"/>
      <c r="E6406" s="66"/>
    </row>
    <row r="6407" spans="1:5" ht="14.4" x14ac:dyDescent="0.3">
      <c r="A6407" s="13"/>
      <c r="B6407" s="13"/>
      <c r="C6407" s="13"/>
      <c r="D6407" s="12"/>
      <c r="E6407" s="66"/>
    </row>
    <row r="6408" spans="1:5" ht="14.4" x14ac:dyDescent="0.3">
      <c r="A6408" s="13"/>
      <c r="B6408" s="13"/>
      <c r="C6408" s="13"/>
      <c r="D6408" s="12"/>
      <c r="E6408" s="66"/>
    </row>
    <row r="6409" spans="1:5" ht="14.4" x14ac:dyDescent="0.3">
      <c r="A6409" s="13"/>
      <c r="B6409" s="13"/>
      <c r="C6409" s="13"/>
      <c r="D6409" s="12"/>
      <c r="E6409" s="66"/>
    </row>
    <row r="6410" spans="1:5" ht="14.4" x14ac:dyDescent="0.3">
      <c r="A6410" s="13"/>
      <c r="B6410" s="13"/>
      <c r="C6410" s="13"/>
      <c r="D6410" s="12"/>
      <c r="E6410" s="66"/>
    </row>
    <row r="6411" spans="1:5" ht="14.4" x14ac:dyDescent="0.3">
      <c r="A6411" s="13"/>
      <c r="B6411" s="13"/>
      <c r="C6411" s="13"/>
      <c r="D6411" s="12"/>
      <c r="E6411" s="66"/>
    </row>
    <row r="6412" spans="1:5" ht="14.4" x14ac:dyDescent="0.3">
      <c r="A6412" s="13"/>
      <c r="B6412" s="13"/>
      <c r="C6412" s="13"/>
      <c r="D6412" s="12"/>
      <c r="E6412" s="66"/>
    </row>
    <row r="6413" spans="1:5" ht="14.4" x14ac:dyDescent="0.3">
      <c r="A6413" s="13"/>
      <c r="B6413" s="13"/>
      <c r="C6413" s="13"/>
      <c r="D6413" s="12"/>
      <c r="E6413" s="66"/>
    </row>
    <row r="6414" spans="1:5" ht="14.4" x14ac:dyDescent="0.3">
      <c r="A6414" s="13"/>
      <c r="B6414" s="13"/>
      <c r="C6414" s="13"/>
      <c r="D6414" s="12"/>
      <c r="E6414" s="66"/>
    </row>
    <row r="6415" spans="1:5" ht="14.4" x14ac:dyDescent="0.3">
      <c r="A6415" s="13"/>
      <c r="B6415" s="13"/>
      <c r="C6415" s="13"/>
      <c r="D6415" s="12"/>
      <c r="E6415" s="66"/>
    </row>
    <row r="6416" spans="1:5" ht="14.4" x14ac:dyDescent="0.3">
      <c r="A6416" s="13"/>
      <c r="B6416" s="13"/>
      <c r="C6416" s="13"/>
      <c r="D6416" s="12"/>
      <c r="E6416" s="66"/>
    </row>
    <row r="6417" spans="1:5" ht="14.4" x14ac:dyDescent="0.3">
      <c r="A6417" s="13"/>
      <c r="B6417" s="13"/>
      <c r="C6417" s="13"/>
      <c r="D6417" s="12"/>
      <c r="E6417" s="66"/>
    </row>
    <row r="6418" spans="1:5" ht="14.4" x14ac:dyDescent="0.3">
      <c r="A6418" s="13"/>
      <c r="B6418" s="13"/>
      <c r="C6418" s="13"/>
      <c r="D6418" s="12"/>
      <c r="E6418" s="66"/>
    </row>
    <row r="6419" spans="1:5" ht="14.4" x14ac:dyDescent="0.3">
      <c r="A6419" s="13"/>
      <c r="B6419" s="13"/>
      <c r="C6419" s="13"/>
      <c r="D6419" s="12"/>
      <c r="E6419" s="66"/>
    </row>
    <row r="6420" spans="1:5" ht="14.4" x14ac:dyDescent="0.3">
      <c r="A6420" s="13"/>
      <c r="B6420" s="13"/>
      <c r="C6420" s="13"/>
      <c r="D6420" s="12"/>
      <c r="E6420" s="66"/>
    </row>
    <row r="6421" spans="1:5" ht="14.4" x14ac:dyDescent="0.3">
      <c r="A6421" s="13"/>
      <c r="B6421" s="13"/>
      <c r="C6421" s="13"/>
      <c r="D6421" s="12"/>
      <c r="E6421" s="66"/>
    </row>
    <row r="6422" spans="1:5" ht="14.4" x14ac:dyDescent="0.3">
      <c r="A6422" s="13"/>
      <c r="B6422" s="13"/>
      <c r="C6422" s="13"/>
      <c r="D6422" s="12"/>
      <c r="E6422" s="66"/>
    </row>
    <row r="6423" spans="1:5" ht="14.4" x14ac:dyDescent="0.3">
      <c r="A6423" s="13"/>
      <c r="B6423" s="13"/>
      <c r="C6423" s="13"/>
      <c r="D6423" s="12"/>
      <c r="E6423" s="66"/>
    </row>
    <row r="6424" spans="1:5" ht="14.4" x14ac:dyDescent="0.3">
      <c r="A6424" s="13"/>
      <c r="B6424" s="13"/>
      <c r="C6424" s="13"/>
      <c r="D6424" s="12"/>
      <c r="E6424" s="66"/>
    </row>
    <row r="6425" spans="1:5" ht="14.4" x14ac:dyDescent="0.3">
      <c r="A6425" s="13"/>
      <c r="B6425" s="13"/>
      <c r="C6425" s="13"/>
      <c r="D6425" s="12"/>
      <c r="E6425" s="66"/>
    </row>
    <row r="6426" spans="1:5" ht="14.4" x14ac:dyDescent="0.3">
      <c r="A6426" s="13"/>
      <c r="B6426" s="13"/>
      <c r="C6426" s="13"/>
      <c r="D6426" s="12"/>
      <c r="E6426" s="66"/>
    </row>
    <row r="6427" spans="1:5" ht="14.4" x14ac:dyDescent="0.3">
      <c r="A6427" s="13"/>
      <c r="B6427" s="13"/>
      <c r="C6427" s="13"/>
      <c r="D6427" s="12"/>
      <c r="E6427" s="66"/>
    </row>
    <row r="6428" spans="1:5" ht="14.4" x14ac:dyDescent="0.3">
      <c r="A6428" s="13"/>
      <c r="B6428" s="13"/>
      <c r="C6428" s="13"/>
      <c r="D6428" s="12"/>
      <c r="E6428" s="66"/>
    </row>
    <row r="6429" spans="1:5" ht="14.4" x14ac:dyDescent="0.3">
      <c r="A6429" s="13"/>
      <c r="B6429" s="13"/>
      <c r="C6429" s="13"/>
      <c r="D6429" s="12"/>
      <c r="E6429" s="66"/>
    </row>
    <row r="6430" spans="1:5" ht="14.4" x14ac:dyDescent="0.3">
      <c r="A6430" s="13"/>
      <c r="B6430" s="13"/>
      <c r="C6430" s="13"/>
      <c r="D6430" s="12"/>
      <c r="E6430" s="66"/>
    </row>
    <row r="6431" spans="1:5" ht="14.4" x14ac:dyDescent="0.3">
      <c r="A6431" s="13"/>
      <c r="B6431" s="13"/>
      <c r="C6431" s="13"/>
      <c r="D6431" s="12"/>
      <c r="E6431" s="66"/>
    </row>
    <row r="6432" spans="1:5" ht="14.4" x14ac:dyDescent="0.3">
      <c r="A6432" s="13"/>
      <c r="B6432" s="13"/>
      <c r="C6432" s="13"/>
      <c r="D6432" s="12"/>
      <c r="E6432" s="66"/>
    </row>
    <row r="6433" spans="1:5" ht="14.4" x14ac:dyDescent="0.3">
      <c r="A6433" s="13"/>
      <c r="B6433" s="13"/>
      <c r="C6433" s="13"/>
      <c r="D6433" s="12"/>
      <c r="E6433" s="66"/>
    </row>
    <row r="6434" spans="1:5" ht="14.4" x14ac:dyDescent="0.3">
      <c r="A6434" s="13"/>
      <c r="B6434" s="13"/>
      <c r="C6434" s="13"/>
      <c r="D6434" s="12"/>
      <c r="E6434" s="66"/>
    </row>
    <row r="6435" spans="1:5" ht="14.4" x14ac:dyDescent="0.3">
      <c r="A6435" s="13"/>
      <c r="B6435" s="13"/>
      <c r="C6435" s="13"/>
      <c r="D6435" s="12"/>
      <c r="E6435" s="66"/>
    </row>
    <row r="6436" spans="1:5" ht="14.4" x14ac:dyDescent="0.3">
      <c r="A6436" s="13"/>
      <c r="B6436" s="13"/>
      <c r="C6436" s="13"/>
      <c r="D6436" s="12"/>
      <c r="E6436" s="66"/>
    </row>
    <row r="6437" spans="1:5" ht="14.4" x14ac:dyDescent="0.3">
      <c r="A6437" s="13"/>
      <c r="B6437" s="13"/>
      <c r="C6437" s="13"/>
      <c r="D6437" s="12"/>
      <c r="E6437" s="66"/>
    </row>
    <row r="6438" spans="1:5" ht="14.4" x14ac:dyDescent="0.3">
      <c r="A6438" s="13"/>
      <c r="B6438" s="13"/>
      <c r="C6438" s="13"/>
      <c r="D6438" s="12"/>
      <c r="E6438" s="66"/>
    </row>
    <row r="6439" spans="1:5" ht="14.4" x14ac:dyDescent="0.3">
      <c r="A6439" s="13"/>
      <c r="B6439" s="13"/>
      <c r="C6439" s="13"/>
      <c r="D6439" s="12"/>
      <c r="E6439" s="66"/>
    </row>
    <row r="6440" spans="1:5" ht="14.4" x14ac:dyDescent="0.3">
      <c r="A6440" s="13"/>
      <c r="B6440" s="13"/>
      <c r="C6440" s="13"/>
      <c r="D6440" s="12"/>
      <c r="E6440" s="66"/>
    </row>
    <row r="6441" spans="1:5" ht="14.4" x14ac:dyDescent="0.3">
      <c r="A6441" s="13"/>
      <c r="B6441" s="13"/>
      <c r="C6441" s="13"/>
      <c r="D6441" s="12"/>
      <c r="E6441" s="66"/>
    </row>
    <row r="6442" spans="1:5" ht="14.4" x14ac:dyDescent="0.3">
      <c r="A6442" s="13"/>
      <c r="B6442" s="13"/>
      <c r="C6442" s="13"/>
      <c r="D6442" s="12"/>
      <c r="E6442" s="66"/>
    </row>
    <row r="6443" spans="1:5" ht="14.4" x14ac:dyDescent="0.3">
      <c r="A6443" s="13"/>
      <c r="B6443" s="13"/>
      <c r="C6443" s="13"/>
      <c r="D6443" s="12"/>
      <c r="E6443" s="66"/>
    </row>
    <row r="6444" spans="1:5" ht="14.4" x14ac:dyDescent="0.3">
      <c r="A6444" s="13"/>
      <c r="B6444" s="13"/>
      <c r="C6444" s="13"/>
      <c r="D6444" s="12"/>
      <c r="E6444" s="66"/>
    </row>
    <row r="6445" spans="1:5" ht="14.4" x14ac:dyDescent="0.3">
      <c r="A6445" s="13"/>
      <c r="B6445" s="13"/>
      <c r="C6445" s="13"/>
      <c r="D6445" s="12"/>
      <c r="E6445" s="66"/>
    </row>
    <row r="6446" spans="1:5" ht="14.4" x14ac:dyDescent="0.3">
      <c r="A6446" s="13"/>
      <c r="B6446" s="13"/>
      <c r="C6446" s="13"/>
      <c r="D6446" s="12"/>
      <c r="E6446" s="66"/>
    </row>
    <row r="6447" spans="1:5" ht="14.4" x14ac:dyDescent="0.3">
      <c r="A6447" s="13"/>
      <c r="B6447" s="13"/>
      <c r="C6447" s="13"/>
      <c r="D6447" s="12"/>
      <c r="E6447" s="66"/>
    </row>
    <row r="6448" spans="1:5" ht="14.4" x14ac:dyDescent="0.3">
      <c r="A6448" s="13"/>
      <c r="B6448" s="13"/>
      <c r="C6448" s="13"/>
      <c r="D6448" s="12"/>
      <c r="E6448" s="66"/>
    </row>
    <row r="6449" spans="1:5" ht="14.4" x14ac:dyDescent="0.3">
      <c r="A6449" s="13"/>
      <c r="B6449" s="13"/>
      <c r="C6449" s="13"/>
      <c r="D6449" s="12"/>
      <c r="E6449" s="66"/>
    </row>
    <row r="6450" spans="1:5" ht="14.4" x14ac:dyDescent="0.3">
      <c r="A6450" s="13"/>
      <c r="B6450" s="13"/>
      <c r="C6450" s="13"/>
      <c r="D6450" s="12"/>
      <c r="E6450" s="66"/>
    </row>
    <row r="6451" spans="1:5" ht="14.4" x14ac:dyDescent="0.3">
      <c r="A6451" s="13"/>
      <c r="B6451" s="13"/>
      <c r="C6451" s="13"/>
      <c r="D6451" s="12"/>
      <c r="E6451" s="66"/>
    </row>
    <row r="6452" spans="1:5" ht="14.4" x14ac:dyDescent="0.3">
      <c r="A6452" s="13"/>
      <c r="B6452" s="13"/>
      <c r="C6452" s="13"/>
      <c r="D6452" s="12"/>
      <c r="E6452" s="66"/>
    </row>
    <row r="6453" spans="1:5" ht="14.4" x14ac:dyDescent="0.3">
      <c r="A6453" s="13"/>
      <c r="B6453" s="13"/>
      <c r="C6453" s="13"/>
      <c r="D6453" s="12"/>
      <c r="E6453" s="66"/>
    </row>
    <row r="6454" spans="1:5" ht="14.4" x14ac:dyDescent="0.3">
      <c r="A6454" s="13"/>
      <c r="B6454" s="13"/>
      <c r="C6454" s="13"/>
      <c r="D6454" s="12"/>
      <c r="E6454" s="66"/>
    </row>
    <row r="6455" spans="1:5" ht="14.4" x14ac:dyDescent="0.3">
      <c r="A6455" s="13"/>
      <c r="B6455" s="13"/>
      <c r="C6455" s="13"/>
      <c r="D6455" s="12"/>
      <c r="E6455" s="66"/>
    </row>
    <row r="6456" spans="1:5" ht="14.4" x14ac:dyDescent="0.3">
      <c r="A6456" s="13"/>
      <c r="B6456" s="13"/>
      <c r="C6456" s="13"/>
      <c r="D6456" s="12"/>
      <c r="E6456" s="66"/>
    </row>
    <row r="6457" spans="1:5" ht="14.4" x14ac:dyDescent="0.3">
      <c r="A6457" s="13"/>
      <c r="B6457" s="13"/>
      <c r="C6457" s="13"/>
      <c r="D6457" s="12"/>
      <c r="E6457" s="66"/>
    </row>
    <row r="6458" spans="1:5" ht="14.4" x14ac:dyDescent="0.3">
      <c r="A6458" s="13"/>
      <c r="B6458" s="13"/>
      <c r="C6458" s="13"/>
      <c r="D6458" s="12"/>
      <c r="E6458" s="66"/>
    </row>
    <row r="6459" spans="1:5" ht="14.4" x14ac:dyDescent="0.3">
      <c r="A6459" s="13"/>
      <c r="B6459" s="13"/>
      <c r="C6459" s="13"/>
      <c r="D6459" s="12"/>
      <c r="E6459" s="66"/>
    </row>
    <row r="6460" spans="1:5" ht="14.4" x14ac:dyDescent="0.3">
      <c r="A6460" s="13"/>
      <c r="B6460" s="13"/>
      <c r="C6460" s="13"/>
      <c r="D6460" s="12"/>
      <c r="E6460" s="66"/>
    </row>
    <row r="6461" spans="1:5" ht="14.4" x14ac:dyDescent="0.3">
      <c r="A6461" s="13"/>
      <c r="B6461" s="13"/>
      <c r="C6461" s="13"/>
      <c r="D6461" s="12"/>
      <c r="E6461" s="66"/>
    </row>
    <row r="6462" spans="1:5" ht="14.4" x14ac:dyDescent="0.3">
      <c r="A6462" s="13"/>
      <c r="B6462" s="13"/>
      <c r="C6462" s="13"/>
      <c r="D6462" s="12"/>
      <c r="E6462" s="66"/>
    </row>
    <row r="6463" spans="1:5" ht="14.4" x14ac:dyDescent="0.3">
      <c r="A6463" s="13"/>
      <c r="B6463" s="13"/>
      <c r="C6463" s="13"/>
      <c r="D6463" s="12"/>
      <c r="E6463" s="66"/>
    </row>
    <row r="6464" spans="1:5" ht="14.4" x14ac:dyDescent="0.3">
      <c r="A6464" s="13"/>
      <c r="B6464" s="13"/>
      <c r="C6464" s="13"/>
      <c r="D6464" s="12"/>
      <c r="E6464" s="66"/>
    </row>
    <row r="6465" spans="1:5" ht="14.4" x14ac:dyDescent="0.3">
      <c r="A6465" s="13"/>
      <c r="B6465" s="13"/>
      <c r="C6465" s="13"/>
      <c r="D6465" s="12"/>
      <c r="E6465" s="66"/>
    </row>
    <row r="6466" spans="1:5" ht="14.4" x14ac:dyDescent="0.3">
      <c r="A6466" s="13"/>
      <c r="B6466" s="13"/>
      <c r="C6466" s="13"/>
      <c r="D6466" s="12"/>
      <c r="E6466" s="66"/>
    </row>
    <row r="6467" spans="1:5" ht="14.4" x14ac:dyDescent="0.3">
      <c r="A6467" s="13"/>
      <c r="B6467" s="13"/>
      <c r="C6467" s="13"/>
      <c r="D6467" s="12"/>
      <c r="E6467" s="66"/>
    </row>
    <row r="6468" spans="1:5" ht="14.4" x14ac:dyDescent="0.3">
      <c r="A6468" s="13"/>
      <c r="B6468" s="13"/>
      <c r="C6468" s="13"/>
      <c r="D6468" s="12"/>
      <c r="E6468" s="66"/>
    </row>
    <row r="6469" spans="1:5" ht="14.4" x14ac:dyDescent="0.3">
      <c r="A6469" s="13"/>
      <c r="B6469" s="13"/>
      <c r="C6469" s="13"/>
      <c r="D6469" s="12"/>
      <c r="E6469" s="66"/>
    </row>
    <row r="6470" spans="1:5" ht="14.4" x14ac:dyDescent="0.3">
      <c r="A6470" s="13"/>
      <c r="B6470" s="13"/>
      <c r="C6470" s="13"/>
      <c r="D6470" s="12"/>
      <c r="E6470" s="66"/>
    </row>
    <row r="6471" spans="1:5" ht="14.4" x14ac:dyDescent="0.3">
      <c r="A6471" s="13"/>
      <c r="B6471" s="13"/>
      <c r="C6471" s="13"/>
      <c r="D6471" s="12"/>
      <c r="E6471" s="66"/>
    </row>
    <row r="6472" spans="1:5" ht="14.4" x14ac:dyDescent="0.3">
      <c r="A6472" s="13"/>
      <c r="B6472" s="13"/>
      <c r="C6472" s="13"/>
      <c r="D6472" s="12"/>
      <c r="E6472" s="66"/>
    </row>
    <row r="6473" spans="1:5" ht="14.4" x14ac:dyDescent="0.3">
      <c r="A6473" s="13"/>
      <c r="B6473" s="13"/>
      <c r="C6473" s="13"/>
      <c r="D6473" s="12"/>
      <c r="E6473" s="66"/>
    </row>
    <row r="6474" spans="1:5" ht="14.4" x14ac:dyDescent="0.3">
      <c r="A6474" s="13"/>
      <c r="B6474" s="13"/>
      <c r="C6474" s="13"/>
      <c r="D6474" s="12"/>
      <c r="E6474" s="66"/>
    </row>
    <row r="6475" spans="1:5" ht="14.4" x14ac:dyDescent="0.3">
      <c r="A6475" s="13"/>
      <c r="B6475" s="13"/>
      <c r="C6475" s="13"/>
      <c r="D6475" s="12"/>
      <c r="E6475" s="66"/>
    </row>
    <row r="6476" spans="1:5" ht="14.4" x14ac:dyDescent="0.3">
      <c r="A6476" s="13"/>
      <c r="B6476" s="13"/>
      <c r="C6476" s="13"/>
      <c r="D6476" s="12"/>
      <c r="E6476" s="66"/>
    </row>
    <row r="6477" spans="1:5" ht="14.4" x14ac:dyDescent="0.3">
      <c r="A6477" s="13"/>
      <c r="B6477" s="13"/>
      <c r="C6477" s="13"/>
      <c r="D6477" s="12"/>
      <c r="E6477" s="66"/>
    </row>
    <row r="6478" spans="1:5" ht="14.4" x14ac:dyDescent="0.3">
      <c r="A6478" s="13"/>
      <c r="B6478" s="13"/>
      <c r="C6478" s="13"/>
      <c r="D6478" s="12"/>
      <c r="E6478" s="66"/>
    </row>
    <row r="6479" spans="1:5" ht="14.4" x14ac:dyDescent="0.3">
      <c r="A6479" s="13"/>
      <c r="B6479" s="13"/>
      <c r="C6479" s="13"/>
      <c r="D6479" s="12"/>
      <c r="E6479" s="66"/>
    </row>
    <row r="6480" spans="1:5" ht="14.4" x14ac:dyDescent="0.3">
      <c r="A6480" s="13"/>
      <c r="B6480" s="13"/>
      <c r="C6480" s="13"/>
      <c r="D6480" s="12"/>
      <c r="E6480" s="66"/>
    </row>
    <row r="6481" spans="1:5" ht="14.4" x14ac:dyDescent="0.3">
      <c r="A6481" s="13"/>
      <c r="B6481" s="13"/>
      <c r="C6481" s="13"/>
      <c r="D6481" s="12"/>
      <c r="E6481" s="66"/>
    </row>
    <row r="6482" spans="1:5" ht="14.4" x14ac:dyDescent="0.3">
      <c r="A6482" s="13"/>
      <c r="B6482" s="13"/>
      <c r="C6482" s="13"/>
      <c r="D6482" s="12"/>
      <c r="E6482" s="66"/>
    </row>
    <row r="6483" spans="1:5" ht="14.4" x14ac:dyDescent="0.3">
      <c r="A6483" s="13"/>
      <c r="B6483" s="13"/>
      <c r="C6483" s="13"/>
      <c r="D6483" s="12"/>
      <c r="E6483" s="66"/>
    </row>
    <row r="6484" spans="1:5" ht="14.4" x14ac:dyDescent="0.3">
      <c r="A6484" s="13"/>
      <c r="B6484" s="13"/>
      <c r="C6484" s="13"/>
      <c r="D6484" s="12"/>
      <c r="E6484" s="66"/>
    </row>
    <row r="6485" spans="1:5" ht="14.4" x14ac:dyDescent="0.3">
      <c r="A6485" s="13"/>
      <c r="B6485" s="13"/>
      <c r="C6485" s="13"/>
      <c r="D6485" s="12"/>
      <c r="E6485" s="66"/>
    </row>
    <row r="6486" spans="1:5" ht="14.4" x14ac:dyDescent="0.3">
      <c r="A6486" s="13"/>
      <c r="B6486" s="13"/>
      <c r="C6486" s="13"/>
      <c r="D6486" s="12"/>
      <c r="E6486" s="66"/>
    </row>
    <row r="6487" spans="1:5" ht="14.4" x14ac:dyDescent="0.3">
      <c r="A6487" s="13"/>
      <c r="B6487" s="13"/>
      <c r="C6487" s="13"/>
      <c r="D6487" s="12"/>
      <c r="E6487" s="66"/>
    </row>
    <row r="6488" spans="1:5" ht="14.4" x14ac:dyDescent="0.3">
      <c r="A6488" s="13"/>
      <c r="B6488" s="13"/>
      <c r="C6488" s="13"/>
      <c r="D6488" s="12"/>
      <c r="E6488" s="66"/>
    </row>
    <row r="6489" spans="1:5" ht="14.4" x14ac:dyDescent="0.3">
      <c r="A6489" s="13"/>
      <c r="B6489" s="13"/>
      <c r="C6489" s="13"/>
      <c r="D6489" s="12"/>
      <c r="E6489" s="66"/>
    </row>
    <row r="6490" spans="1:5" ht="14.4" x14ac:dyDescent="0.3">
      <c r="A6490" s="13"/>
      <c r="B6490" s="13"/>
      <c r="C6490" s="13"/>
      <c r="D6490" s="12"/>
      <c r="E6490" s="66"/>
    </row>
    <row r="6491" spans="1:5" ht="14.4" x14ac:dyDescent="0.3">
      <c r="A6491" s="13"/>
      <c r="B6491" s="13"/>
      <c r="C6491" s="13"/>
      <c r="D6491" s="12"/>
      <c r="E6491" s="66"/>
    </row>
    <row r="6492" spans="1:5" ht="14.4" x14ac:dyDescent="0.3">
      <c r="A6492" s="13"/>
      <c r="B6492" s="13"/>
      <c r="C6492" s="13"/>
      <c r="D6492" s="12"/>
      <c r="E6492" s="66"/>
    </row>
    <row r="6493" spans="1:5" ht="14.4" x14ac:dyDescent="0.3">
      <c r="A6493" s="13"/>
      <c r="B6493" s="13"/>
      <c r="C6493" s="13"/>
      <c r="D6493" s="12"/>
      <c r="E6493" s="66"/>
    </row>
    <row r="6494" spans="1:5" ht="14.4" x14ac:dyDescent="0.3">
      <c r="A6494" s="13"/>
      <c r="B6494" s="13"/>
      <c r="C6494" s="13"/>
      <c r="D6494" s="12"/>
      <c r="E6494" s="66"/>
    </row>
    <row r="6495" spans="1:5" ht="14.4" x14ac:dyDescent="0.3">
      <c r="A6495" s="13"/>
      <c r="B6495" s="13"/>
      <c r="C6495" s="13"/>
      <c r="D6495" s="12"/>
      <c r="E6495" s="66"/>
    </row>
    <row r="6496" spans="1:5" ht="14.4" x14ac:dyDescent="0.3">
      <c r="A6496" s="13"/>
      <c r="B6496" s="13"/>
      <c r="C6496" s="13"/>
      <c r="D6496" s="12"/>
      <c r="E6496" s="66"/>
    </row>
    <row r="6497" spans="1:5" ht="14.4" x14ac:dyDescent="0.3">
      <c r="A6497" s="13"/>
      <c r="B6497" s="13"/>
      <c r="C6497" s="13"/>
      <c r="D6497" s="12"/>
      <c r="E6497" s="66"/>
    </row>
    <row r="6498" spans="1:5" ht="14.4" x14ac:dyDescent="0.3">
      <c r="A6498" s="13"/>
      <c r="B6498" s="13"/>
      <c r="C6498" s="13"/>
      <c r="D6498" s="12"/>
      <c r="E6498" s="66"/>
    </row>
    <row r="6499" spans="1:5" ht="14.4" x14ac:dyDescent="0.3">
      <c r="A6499" s="13"/>
      <c r="B6499" s="13"/>
      <c r="C6499" s="13"/>
      <c r="D6499" s="12"/>
      <c r="E6499" s="66"/>
    </row>
    <row r="6500" spans="1:5" ht="14.4" x14ac:dyDescent="0.3">
      <c r="A6500" s="13"/>
      <c r="B6500" s="13"/>
      <c r="C6500" s="13"/>
      <c r="D6500" s="12"/>
      <c r="E6500" s="66"/>
    </row>
    <row r="6501" spans="1:5" ht="14.4" x14ac:dyDescent="0.3">
      <c r="A6501" s="13"/>
      <c r="B6501" s="13"/>
      <c r="C6501" s="13"/>
      <c r="D6501" s="12"/>
      <c r="E6501" s="66"/>
    </row>
    <row r="6502" spans="1:5" ht="14.4" x14ac:dyDescent="0.3">
      <c r="A6502" s="13"/>
      <c r="B6502" s="13"/>
      <c r="C6502" s="13"/>
      <c r="D6502" s="12"/>
      <c r="E6502" s="66"/>
    </row>
    <row r="6503" spans="1:5" ht="14.4" x14ac:dyDescent="0.3">
      <c r="A6503" s="13"/>
      <c r="B6503" s="13"/>
      <c r="C6503" s="13"/>
      <c r="D6503" s="12"/>
      <c r="E6503" s="66"/>
    </row>
    <row r="6504" spans="1:5" ht="14.4" x14ac:dyDescent="0.3">
      <c r="A6504" s="13"/>
      <c r="B6504" s="13"/>
      <c r="C6504" s="13"/>
      <c r="D6504" s="12"/>
      <c r="E6504" s="66"/>
    </row>
    <row r="6505" spans="1:5" ht="14.4" x14ac:dyDescent="0.3">
      <c r="A6505" s="13"/>
      <c r="B6505" s="13"/>
      <c r="C6505" s="13"/>
      <c r="D6505" s="12"/>
      <c r="E6505" s="66"/>
    </row>
    <row r="6506" spans="1:5" ht="14.4" x14ac:dyDescent="0.3">
      <c r="A6506" s="13"/>
      <c r="B6506" s="13"/>
      <c r="C6506" s="13"/>
      <c r="D6506" s="12"/>
      <c r="E6506" s="66"/>
    </row>
    <row r="6507" spans="1:5" ht="14.4" x14ac:dyDescent="0.3">
      <c r="A6507" s="13"/>
      <c r="B6507" s="13"/>
      <c r="C6507" s="13"/>
      <c r="D6507" s="12"/>
      <c r="E6507" s="66"/>
    </row>
    <row r="6508" spans="1:5" ht="14.4" x14ac:dyDescent="0.3">
      <c r="A6508" s="13"/>
      <c r="B6508" s="13"/>
      <c r="C6508" s="13"/>
      <c r="D6508" s="12"/>
      <c r="E6508" s="66"/>
    </row>
    <row r="6509" spans="1:5" ht="14.4" x14ac:dyDescent="0.3">
      <c r="A6509" s="13"/>
      <c r="B6509" s="13"/>
      <c r="C6509" s="13"/>
      <c r="D6509" s="12"/>
      <c r="E6509" s="66"/>
    </row>
    <row r="6510" spans="1:5" ht="14.4" x14ac:dyDescent="0.3">
      <c r="A6510" s="13"/>
      <c r="B6510" s="13"/>
      <c r="C6510" s="13"/>
      <c r="D6510" s="12"/>
      <c r="E6510" s="66"/>
    </row>
    <row r="6511" spans="1:5" ht="14.4" x14ac:dyDescent="0.3">
      <c r="A6511" s="13"/>
      <c r="B6511" s="13"/>
      <c r="C6511" s="13"/>
      <c r="D6511" s="12"/>
      <c r="E6511" s="66"/>
    </row>
    <row r="6512" spans="1:5" ht="14.4" x14ac:dyDescent="0.3">
      <c r="A6512" s="13"/>
      <c r="B6512" s="13"/>
      <c r="C6512" s="13"/>
      <c r="D6512" s="12"/>
      <c r="E6512" s="66"/>
    </row>
    <row r="6513" spans="1:5" ht="14.4" x14ac:dyDescent="0.3">
      <c r="A6513" s="13"/>
      <c r="B6513" s="13"/>
      <c r="C6513" s="13"/>
      <c r="D6513" s="12"/>
      <c r="E6513" s="66"/>
    </row>
    <row r="6514" spans="1:5" ht="14.4" x14ac:dyDescent="0.3">
      <c r="A6514" s="13"/>
      <c r="B6514" s="13"/>
      <c r="C6514" s="13"/>
      <c r="D6514" s="12"/>
      <c r="E6514" s="66"/>
    </row>
    <row r="6515" spans="1:5" ht="14.4" x14ac:dyDescent="0.3">
      <c r="A6515" s="13"/>
      <c r="B6515" s="13"/>
      <c r="C6515" s="13"/>
      <c r="D6515" s="12"/>
      <c r="E6515" s="66"/>
    </row>
    <row r="6516" spans="1:5" ht="14.4" x14ac:dyDescent="0.3">
      <c r="A6516" s="13"/>
      <c r="B6516" s="13"/>
      <c r="C6516" s="13"/>
      <c r="D6516" s="12"/>
      <c r="E6516" s="66"/>
    </row>
    <row r="6517" spans="1:5" ht="14.4" x14ac:dyDescent="0.3">
      <c r="A6517" s="13"/>
      <c r="B6517" s="13"/>
      <c r="C6517" s="13"/>
      <c r="D6517" s="12"/>
      <c r="E6517" s="66"/>
    </row>
    <row r="6518" spans="1:5" ht="14.4" x14ac:dyDescent="0.3">
      <c r="A6518" s="13"/>
      <c r="B6518" s="13"/>
      <c r="C6518" s="13"/>
      <c r="D6518" s="12"/>
      <c r="E6518" s="66"/>
    </row>
    <row r="6519" spans="1:5" ht="14.4" x14ac:dyDescent="0.3">
      <c r="A6519" s="13"/>
      <c r="B6519" s="13"/>
      <c r="C6519" s="13"/>
      <c r="D6519" s="12"/>
      <c r="E6519" s="66"/>
    </row>
    <row r="6520" spans="1:5" ht="14.4" x14ac:dyDescent="0.3">
      <c r="A6520" s="13"/>
      <c r="B6520" s="13"/>
      <c r="C6520" s="13"/>
      <c r="D6520" s="12"/>
      <c r="E6520" s="66"/>
    </row>
    <row r="6521" spans="1:5" ht="14.4" x14ac:dyDescent="0.3">
      <c r="A6521" s="13"/>
      <c r="B6521" s="13"/>
      <c r="C6521" s="13"/>
      <c r="D6521" s="12"/>
      <c r="E6521" s="66"/>
    </row>
    <row r="6522" spans="1:5" ht="14.4" x14ac:dyDescent="0.3">
      <c r="A6522" s="13"/>
      <c r="B6522" s="13"/>
      <c r="C6522" s="13"/>
      <c r="D6522" s="12"/>
      <c r="E6522" s="66"/>
    </row>
    <row r="6523" spans="1:5" ht="14.4" x14ac:dyDescent="0.3">
      <c r="A6523" s="13"/>
      <c r="B6523" s="13"/>
      <c r="C6523" s="13"/>
      <c r="D6523" s="12"/>
      <c r="E6523" s="66"/>
    </row>
    <row r="6524" spans="1:5" ht="14.4" x14ac:dyDescent="0.3">
      <c r="A6524" s="13"/>
      <c r="B6524" s="13"/>
      <c r="C6524" s="13"/>
      <c r="D6524" s="12"/>
      <c r="E6524" s="66"/>
    </row>
    <row r="6525" spans="1:5" ht="14.4" x14ac:dyDescent="0.3">
      <c r="A6525" s="13"/>
      <c r="B6525" s="13"/>
      <c r="C6525" s="13"/>
      <c r="D6525" s="12"/>
      <c r="E6525" s="66"/>
    </row>
    <row r="6526" spans="1:5" ht="14.4" x14ac:dyDescent="0.3">
      <c r="A6526" s="13"/>
      <c r="B6526" s="13"/>
      <c r="C6526" s="13"/>
      <c r="D6526" s="12"/>
      <c r="E6526" s="66"/>
    </row>
    <row r="6527" spans="1:5" ht="14.4" x14ac:dyDescent="0.3">
      <c r="A6527" s="13"/>
      <c r="B6527" s="13"/>
      <c r="C6527" s="13"/>
      <c r="D6527" s="12"/>
      <c r="E6527" s="66"/>
    </row>
    <row r="6528" spans="1:5" ht="14.4" x14ac:dyDescent="0.3">
      <c r="A6528" s="13"/>
      <c r="B6528" s="13"/>
      <c r="C6528" s="13"/>
      <c r="D6528" s="12"/>
      <c r="E6528" s="66"/>
    </row>
    <row r="6529" spans="1:5" ht="14.4" x14ac:dyDescent="0.3">
      <c r="A6529" s="13"/>
      <c r="B6529" s="13"/>
      <c r="C6529" s="13"/>
      <c r="D6529" s="12"/>
      <c r="E6529" s="66"/>
    </row>
    <row r="6530" spans="1:5" ht="14.4" x14ac:dyDescent="0.3">
      <c r="A6530" s="13"/>
      <c r="B6530" s="13"/>
      <c r="C6530" s="13"/>
      <c r="D6530" s="12"/>
      <c r="E6530" s="66"/>
    </row>
    <row r="6531" spans="1:5" ht="14.4" x14ac:dyDescent="0.3">
      <c r="A6531" s="13"/>
      <c r="B6531" s="13"/>
      <c r="C6531" s="13"/>
      <c r="D6531" s="12"/>
      <c r="E6531" s="66"/>
    </row>
    <row r="6532" spans="1:5" ht="14.4" x14ac:dyDescent="0.3">
      <c r="A6532" s="13"/>
      <c r="B6532" s="13"/>
      <c r="C6532" s="13"/>
      <c r="D6532" s="12"/>
      <c r="E6532" s="66"/>
    </row>
    <row r="6533" spans="1:5" ht="14.4" x14ac:dyDescent="0.3">
      <c r="A6533" s="13"/>
      <c r="B6533" s="13"/>
      <c r="C6533" s="13"/>
      <c r="D6533" s="12"/>
      <c r="E6533" s="66"/>
    </row>
    <row r="6534" spans="1:5" ht="14.4" x14ac:dyDescent="0.3">
      <c r="A6534" s="13"/>
      <c r="B6534" s="13"/>
      <c r="C6534" s="13"/>
      <c r="D6534" s="12"/>
      <c r="E6534" s="66"/>
    </row>
    <row r="6535" spans="1:5" ht="14.4" x14ac:dyDescent="0.3">
      <c r="A6535" s="13"/>
      <c r="B6535" s="13"/>
      <c r="C6535" s="13"/>
      <c r="D6535" s="12"/>
      <c r="E6535" s="66"/>
    </row>
    <row r="6536" spans="1:5" ht="14.4" x14ac:dyDescent="0.3">
      <c r="A6536" s="13"/>
      <c r="B6536" s="13"/>
      <c r="C6536" s="13"/>
      <c r="D6536" s="12"/>
      <c r="E6536" s="66"/>
    </row>
    <row r="6537" spans="1:5" ht="14.4" x14ac:dyDescent="0.3">
      <c r="A6537" s="13"/>
      <c r="B6537" s="13"/>
      <c r="C6537" s="13"/>
      <c r="D6537" s="12"/>
      <c r="E6537" s="66"/>
    </row>
    <row r="6538" spans="1:5" ht="14.4" x14ac:dyDescent="0.3">
      <c r="A6538" s="13"/>
      <c r="B6538" s="13"/>
      <c r="C6538" s="13"/>
      <c r="D6538" s="12"/>
      <c r="E6538" s="66"/>
    </row>
    <row r="6539" spans="1:5" ht="14.4" x14ac:dyDescent="0.3">
      <c r="A6539" s="13"/>
      <c r="B6539" s="13"/>
      <c r="C6539" s="13"/>
      <c r="D6539" s="12"/>
      <c r="E6539" s="66"/>
    </row>
    <row r="6540" spans="1:5" ht="14.4" x14ac:dyDescent="0.3">
      <c r="A6540" s="13"/>
      <c r="B6540" s="13"/>
      <c r="C6540" s="13"/>
      <c r="D6540" s="12"/>
      <c r="E6540" s="66"/>
    </row>
    <row r="6541" spans="1:5" ht="14.4" x14ac:dyDescent="0.3">
      <c r="A6541" s="13"/>
      <c r="B6541" s="13"/>
      <c r="C6541" s="13"/>
      <c r="D6541" s="12"/>
      <c r="E6541" s="66"/>
    </row>
    <row r="6542" spans="1:5" ht="14.4" x14ac:dyDescent="0.3">
      <c r="A6542" s="13"/>
      <c r="B6542" s="13"/>
      <c r="C6542" s="13"/>
      <c r="D6542" s="12"/>
      <c r="E6542" s="66"/>
    </row>
    <row r="6543" spans="1:5" ht="14.4" x14ac:dyDescent="0.3">
      <c r="A6543" s="13"/>
      <c r="B6543" s="13"/>
      <c r="C6543" s="13"/>
      <c r="D6543" s="12"/>
      <c r="E6543" s="66"/>
    </row>
    <row r="6544" spans="1:5" ht="14.4" x14ac:dyDescent="0.3">
      <c r="A6544" s="13"/>
      <c r="B6544" s="13"/>
      <c r="C6544" s="13"/>
      <c r="D6544" s="12"/>
      <c r="E6544" s="66"/>
    </row>
    <row r="6545" spans="1:5" ht="14.4" x14ac:dyDescent="0.3">
      <c r="A6545" s="13"/>
      <c r="B6545" s="13"/>
      <c r="C6545" s="13"/>
      <c r="D6545" s="12"/>
      <c r="E6545" s="66"/>
    </row>
    <row r="6546" spans="1:5" ht="14.4" x14ac:dyDescent="0.3">
      <c r="A6546" s="13"/>
      <c r="B6546" s="13"/>
      <c r="C6546" s="13"/>
      <c r="D6546" s="12"/>
      <c r="E6546" s="66"/>
    </row>
    <row r="6547" spans="1:5" ht="14.4" x14ac:dyDescent="0.3">
      <c r="A6547" s="13"/>
      <c r="B6547" s="13"/>
      <c r="C6547" s="13"/>
      <c r="D6547" s="12"/>
      <c r="E6547" s="66"/>
    </row>
    <row r="6548" spans="1:5" ht="14.4" x14ac:dyDescent="0.3">
      <c r="A6548" s="13"/>
      <c r="B6548" s="13"/>
      <c r="C6548" s="13"/>
      <c r="D6548" s="12"/>
      <c r="E6548" s="66"/>
    </row>
    <row r="6549" spans="1:5" ht="14.4" x14ac:dyDescent="0.3">
      <c r="A6549" s="13"/>
      <c r="B6549" s="13"/>
      <c r="C6549" s="13"/>
      <c r="D6549" s="12"/>
      <c r="E6549" s="66"/>
    </row>
    <row r="6550" spans="1:5" ht="14.4" x14ac:dyDescent="0.3">
      <c r="A6550" s="13"/>
      <c r="B6550" s="13"/>
      <c r="C6550" s="13"/>
      <c r="D6550" s="12"/>
      <c r="E6550" s="66"/>
    </row>
    <row r="6551" spans="1:5" ht="14.4" x14ac:dyDescent="0.3">
      <c r="A6551" s="13"/>
      <c r="B6551" s="13"/>
      <c r="C6551" s="13"/>
      <c r="D6551" s="12"/>
      <c r="E6551" s="66"/>
    </row>
    <row r="6552" spans="1:5" ht="14.4" x14ac:dyDescent="0.3">
      <c r="A6552" s="13"/>
      <c r="B6552" s="13"/>
      <c r="C6552" s="13"/>
      <c r="D6552" s="12"/>
      <c r="E6552" s="66"/>
    </row>
    <row r="6553" spans="1:5" ht="14.4" x14ac:dyDescent="0.3">
      <c r="A6553" s="13"/>
      <c r="B6553" s="13"/>
      <c r="C6553" s="13"/>
      <c r="D6553" s="12"/>
      <c r="E6553" s="66"/>
    </row>
    <row r="6554" spans="1:5" ht="14.4" x14ac:dyDescent="0.3">
      <c r="A6554" s="13"/>
      <c r="B6554" s="13"/>
      <c r="C6554" s="13"/>
      <c r="D6554" s="12"/>
      <c r="E6554" s="66"/>
    </row>
    <row r="6555" spans="1:5" ht="14.4" x14ac:dyDescent="0.3">
      <c r="A6555" s="13"/>
      <c r="B6555" s="13"/>
      <c r="C6555" s="13"/>
      <c r="D6555" s="12"/>
      <c r="E6555" s="66"/>
    </row>
    <row r="6556" spans="1:5" ht="14.4" x14ac:dyDescent="0.3">
      <c r="A6556" s="13"/>
      <c r="B6556" s="13"/>
      <c r="C6556" s="13"/>
      <c r="D6556" s="12"/>
      <c r="E6556" s="66"/>
    </row>
    <row r="6557" spans="1:5" ht="14.4" x14ac:dyDescent="0.3">
      <c r="A6557" s="13"/>
      <c r="B6557" s="13"/>
      <c r="C6557" s="13"/>
      <c r="D6557" s="12"/>
      <c r="E6557" s="66"/>
    </row>
    <row r="6558" spans="1:5" ht="14.4" x14ac:dyDescent="0.3">
      <c r="A6558" s="13"/>
      <c r="B6558" s="13"/>
      <c r="C6558" s="13"/>
      <c r="D6558" s="12"/>
      <c r="E6558" s="66"/>
    </row>
    <row r="6559" spans="1:5" ht="14.4" x14ac:dyDescent="0.3">
      <c r="A6559" s="13"/>
      <c r="B6559" s="13"/>
      <c r="C6559" s="13"/>
      <c r="D6559" s="12"/>
      <c r="E6559" s="66"/>
    </row>
    <row r="6560" spans="1:5" ht="14.4" x14ac:dyDescent="0.3">
      <c r="A6560" s="13"/>
      <c r="B6560" s="13"/>
      <c r="C6560" s="13"/>
      <c r="D6560" s="12"/>
      <c r="E6560" s="66"/>
    </row>
    <row r="6561" spans="1:5" ht="14.4" x14ac:dyDescent="0.3">
      <c r="A6561" s="13"/>
      <c r="B6561" s="13"/>
      <c r="C6561" s="13"/>
      <c r="D6561" s="12"/>
      <c r="E6561" s="66"/>
    </row>
    <row r="6562" spans="1:5" ht="14.4" x14ac:dyDescent="0.3">
      <c r="A6562" s="13"/>
      <c r="B6562" s="13"/>
      <c r="C6562" s="13"/>
      <c r="D6562" s="12"/>
      <c r="E6562" s="66"/>
    </row>
    <row r="6563" spans="1:5" ht="14.4" x14ac:dyDescent="0.3">
      <c r="A6563" s="13"/>
      <c r="B6563" s="13"/>
      <c r="C6563" s="13"/>
      <c r="D6563" s="12"/>
      <c r="E6563" s="66"/>
    </row>
    <row r="6564" spans="1:5" ht="14.4" x14ac:dyDescent="0.3">
      <c r="A6564" s="13"/>
      <c r="B6564" s="13"/>
      <c r="C6564" s="13"/>
      <c r="D6564" s="12"/>
      <c r="E6564" s="66"/>
    </row>
    <row r="6565" spans="1:5" ht="14.4" x14ac:dyDescent="0.3">
      <c r="A6565" s="13"/>
      <c r="B6565" s="13"/>
      <c r="C6565" s="13"/>
      <c r="D6565" s="12"/>
      <c r="E6565" s="66"/>
    </row>
    <row r="6566" spans="1:5" ht="14.4" x14ac:dyDescent="0.3">
      <c r="A6566" s="13"/>
      <c r="B6566" s="13"/>
      <c r="C6566" s="13"/>
      <c r="D6566" s="12"/>
      <c r="E6566" s="66"/>
    </row>
    <row r="6567" spans="1:5" ht="14.4" x14ac:dyDescent="0.3">
      <c r="A6567" s="13"/>
      <c r="B6567" s="13"/>
      <c r="C6567" s="13"/>
      <c r="D6567" s="12"/>
      <c r="E6567" s="66"/>
    </row>
    <row r="6568" spans="1:5" ht="14.4" x14ac:dyDescent="0.3">
      <c r="A6568" s="13"/>
      <c r="B6568" s="13"/>
      <c r="C6568" s="13"/>
      <c r="D6568" s="12"/>
      <c r="E6568" s="66"/>
    </row>
    <row r="6569" spans="1:5" ht="14.4" x14ac:dyDescent="0.3">
      <c r="A6569" s="13"/>
      <c r="B6569" s="13"/>
      <c r="C6569" s="13"/>
      <c r="D6569" s="12"/>
      <c r="E6569" s="66"/>
    </row>
    <row r="6570" spans="1:5" ht="14.4" x14ac:dyDescent="0.3">
      <c r="A6570" s="13"/>
      <c r="B6570" s="13"/>
      <c r="C6570" s="13"/>
      <c r="D6570" s="12"/>
      <c r="E6570" s="66"/>
    </row>
    <row r="6571" spans="1:5" ht="14.4" x14ac:dyDescent="0.3">
      <c r="A6571" s="13"/>
      <c r="B6571" s="13"/>
      <c r="C6571" s="13"/>
      <c r="D6571" s="12"/>
      <c r="E6571" s="66"/>
    </row>
    <row r="6572" spans="1:5" ht="14.4" x14ac:dyDescent="0.3">
      <c r="A6572" s="13"/>
      <c r="B6572" s="13"/>
      <c r="C6572" s="13"/>
      <c r="D6572" s="12"/>
      <c r="E6572" s="66"/>
    </row>
    <row r="6573" spans="1:5" ht="14.4" x14ac:dyDescent="0.3">
      <c r="A6573" s="13"/>
      <c r="B6573" s="13"/>
      <c r="C6573" s="13"/>
      <c r="D6573" s="12"/>
      <c r="E6573" s="66"/>
    </row>
    <row r="6574" spans="1:5" ht="14.4" x14ac:dyDescent="0.3">
      <c r="A6574" s="13"/>
      <c r="B6574" s="13"/>
      <c r="C6574" s="13"/>
      <c r="D6574" s="12"/>
      <c r="E6574" s="66"/>
    </row>
    <row r="6575" spans="1:5" ht="14.4" x14ac:dyDescent="0.3">
      <c r="A6575" s="13"/>
      <c r="B6575" s="13"/>
      <c r="C6575" s="13"/>
      <c r="D6575" s="12"/>
      <c r="E6575" s="66"/>
    </row>
    <row r="6576" spans="1:5" ht="14.4" x14ac:dyDescent="0.3">
      <c r="A6576" s="13"/>
      <c r="B6576" s="13"/>
      <c r="C6576" s="13"/>
      <c r="D6576" s="12"/>
      <c r="E6576" s="66"/>
    </row>
    <row r="6577" spans="1:5" ht="14.4" x14ac:dyDescent="0.3">
      <c r="A6577" s="13"/>
      <c r="B6577" s="13"/>
      <c r="C6577" s="13"/>
      <c r="D6577" s="12"/>
      <c r="E6577" s="66"/>
    </row>
    <row r="6578" spans="1:5" ht="14.4" x14ac:dyDescent="0.3">
      <c r="A6578" s="13"/>
      <c r="B6578" s="13"/>
      <c r="C6578" s="13"/>
      <c r="D6578" s="12"/>
      <c r="E6578" s="66"/>
    </row>
    <row r="6579" spans="1:5" ht="14.4" x14ac:dyDescent="0.3">
      <c r="A6579" s="13"/>
      <c r="B6579" s="13"/>
      <c r="C6579" s="13"/>
      <c r="D6579" s="12"/>
      <c r="E6579" s="66"/>
    </row>
    <row r="6580" spans="1:5" ht="14.4" x14ac:dyDescent="0.3">
      <c r="A6580" s="13"/>
      <c r="B6580" s="13"/>
      <c r="C6580" s="13"/>
      <c r="D6580" s="12"/>
      <c r="E6580" s="66"/>
    </row>
    <row r="6581" spans="1:5" ht="14.4" x14ac:dyDescent="0.3">
      <c r="A6581" s="13"/>
      <c r="B6581" s="13"/>
      <c r="C6581" s="13"/>
      <c r="D6581" s="12"/>
      <c r="E6581" s="66"/>
    </row>
    <row r="6582" spans="1:5" ht="14.4" x14ac:dyDescent="0.3">
      <c r="A6582" s="13"/>
      <c r="B6582" s="13"/>
      <c r="C6582" s="13"/>
      <c r="D6582" s="12"/>
      <c r="E6582" s="66"/>
    </row>
    <row r="6583" spans="1:5" ht="14.4" x14ac:dyDescent="0.3">
      <c r="A6583" s="13"/>
      <c r="B6583" s="13"/>
      <c r="C6583" s="13"/>
      <c r="D6583" s="12"/>
      <c r="E6583" s="66"/>
    </row>
    <row r="6584" spans="1:5" ht="14.4" x14ac:dyDescent="0.3">
      <c r="A6584" s="13"/>
      <c r="B6584" s="13"/>
      <c r="C6584" s="13"/>
      <c r="D6584" s="12"/>
      <c r="E6584" s="66"/>
    </row>
    <row r="6585" spans="1:5" ht="14.4" x14ac:dyDescent="0.3">
      <c r="A6585" s="13"/>
      <c r="B6585" s="13"/>
      <c r="C6585" s="13"/>
      <c r="D6585" s="12"/>
      <c r="E6585" s="66"/>
    </row>
    <row r="6586" spans="1:5" ht="14.4" x14ac:dyDescent="0.3">
      <c r="A6586" s="13"/>
      <c r="B6586" s="13"/>
      <c r="C6586" s="13"/>
      <c r="D6586" s="12"/>
      <c r="E6586" s="66"/>
    </row>
    <row r="6587" spans="1:5" ht="14.4" x14ac:dyDescent="0.3">
      <c r="A6587" s="13"/>
      <c r="B6587" s="13"/>
      <c r="C6587" s="13"/>
      <c r="D6587" s="12"/>
      <c r="E6587" s="66"/>
    </row>
    <row r="6588" spans="1:5" ht="14.4" x14ac:dyDescent="0.3">
      <c r="A6588" s="13"/>
      <c r="B6588" s="13"/>
      <c r="C6588" s="13"/>
      <c r="D6588" s="12"/>
      <c r="E6588" s="66"/>
    </row>
    <row r="6589" spans="1:5" ht="14.4" x14ac:dyDescent="0.3">
      <c r="A6589" s="13"/>
      <c r="B6589" s="13"/>
      <c r="C6589" s="13"/>
      <c r="D6589" s="12"/>
      <c r="E6589" s="66"/>
    </row>
    <row r="6590" spans="1:5" ht="14.4" x14ac:dyDescent="0.3">
      <c r="A6590" s="13"/>
      <c r="B6590" s="13"/>
      <c r="C6590" s="13"/>
      <c r="D6590" s="12"/>
      <c r="E6590" s="66"/>
    </row>
    <row r="6591" spans="1:5" ht="14.4" x14ac:dyDescent="0.3">
      <c r="A6591" s="13"/>
      <c r="B6591" s="13"/>
      <c r="C6591" s="13"/>
      <c r="D6591" s="12"/>
      <c r="E6591" s="66"/>
    </row>
    <row r="6592" spans="1:5" ht="14.4" x14ac:dyDescent="0.3">
      <c r="A6592" s="13"/>
      <c r="B6592" s="13"/>
      <c r="C6592" s="13"/>
      <c r="D6592" s="12"/>
      <c r="E6592" s="66"/>
    </row>
    <row r="6593" spans="1:5" ht="14.4" x14ac:dyDescent="0.3">
      <c r="A6593" s="13"/>
      <c r="B6593" s="13"/>
      <c r="C6593" s="13"/>
      <c r="D6593" s="12"/>
      <c r="E6593" s="66"/>
    </row>
    <row r="6594" spans="1:5" ht="14.4" x14ac:dyDescent="0.3">
      <c r="A6594" s="13"/>
      <c r="B6594" s="13"/>
      <c r="C6594" s="13"/>
      <c r="D6594" s="12"/>
      <c r="E6594" s="66"/>
    </row>
    <row r="6595" spans="1:5" ht="14.4" x14ac:dyDescent="0.3">
      <c r="A6595" s="13"/>
      <c r="B6595" s="13"/>
      <c r="C6595" s="13"/>
      <c r="D6595" s="12"/>
      <c r="E6595" s="66"/>
    </row>
    <row r="6596" spans="1:5" ht="14.4" x14ac:dyDescent="0.3">
      <c r="A6596" s="13"/>
      <c r="B6596" s="13"/>
      <c r="C6596" s="13"/>
      <c r="D6596" s="12"/>
      <c r="E6596" s="66"/>
    </row>
    <row r="6597" spans="1:5" ht="14.4" x14ac:dyDescent="0.3">
      <c r="A6597" s="13"/>
      <c r="B6597" s="13"/>
      <c r="C6597" s="13"/>
      <c r="D6597" s="12"/>
      <c r="E6597" s="66"/>
    </row>
    <row r="6598" spans="1:5" ht="14.4" x14ac:dyDescent="0.3">
      <c r="A6598" s="13"/>
      <c r="B6598" s="13"/>
      <c r="C6598" s="13"/>
      <c r="D6598" s="12"/>
      <c r="E6598" s="66"/>
    </row>
    <row r="6599" spans="1:5" ht="14.4" x14ac:dyDescent="0.3">
      <c r="A6599" s="13"/>
      <c r="B6599" s="13"/>
      <c r="C6599" s="13"/>
      <c r="D6599" s="12"/>
      <c r="E6599" s="66"/>
    </row>
    <row r="6600" spans="1:5" ht="14.4" x14ac:dyDescent="0.3">
      <c r="A6600" s="13"/>
      <c r="B6600" s="13"/>
      <c r="C6600" s="13"/>
      <c r="D6600" s="12"/>
      <c r="E6600" s="66"/>
    </row>
    <row r="6601" spans="1:5" ht="14.4" x14ac:dyDescent="0.3">
      <c r="A6601" s="13"/>
      <c r="B6601" s="13"/>
      <c r="C6601" s="13"/>
      <c r="D6601" s="12"/>
      <c r="E6601" s="66"/>
    </row>
    <row r="6602" spans="1:5" ht="14.4" x14ac:dyDescent="0.3">
      <c r="A6602" s="13"/>
      <c r="B6602" s="13"/>
      <c r="C6602" s="13"/>
      <c r="D6602" s="12"/>
      <c r="E6602" s="66"/>
    </row>
    <row r="6603" spans="1:5" ht="14.4" x14ac:dyDescent="0.3">
      <c r="A6603" s="13"/>
      <c r="B6603" s="13"/>
      <c r="C6603" s="13"/>
      <c r="D6603" s="12"/>
      <c r="E6603" s="66"/>
    </row>
    <row r="6604" spans="1:5" ht="14.4" x14ac:dyDescent="0.3">
      <c r="A6604" s="13"/>
      <c r="B6604" s="13"/>
      <c r="C6604" s="13"/>
      <c r="D6604" s="12"/>
      <c r="E6604" s="66"/>
    </row>
    <row r="6605" spans="1:5" ht="14.4" x14ac:dyDescent="0.3">
      <c r="A6605" s="13"/>
      <c r="B6605" s="13"/>
      <c r="C6605" s="13"/>
      <c r="D6605" s="12"/>
      <c r="E6605" s="66"/>
    </row>
    <row r="6606" spans="1:5" ht="14.4" x14ac:dyDescent="0.3">
      <c r="A6606" s="13"/>
      <c r="B6606" s="13"/>
      <c r="C6606" s="13"/>
      <c r="D6606" s="12"/>
      <c r="E6606" s="66"/>
    </row>
    <row r="6607" spans="1:5" ht="14.4" x14ac:dyDescent="0.3">
      <c r="A6607" s="13"/>
      <c r="B6607" s="13"/>
      <c r="C6607" s="13"/>
      <c r="D6607" s="12"/>
      <c r="E6607" s="66"/>
    </row>
    <row r="6608" spans="1:5" ht="14.4" x14ac:dyDescent="0.3">
      <c r="A6608" s="13"/>
      <c r="B6608" s="13"/>
      <c r="C6608" s="13"/>
      <c r="D6608" s="12"/>
      <c r="E6608" s="66"/>
    </row>
    <row r="6609" spans="1:5" ht="14.4" x14ac:dyDescent="0.3">
      <c r="A6609" s="13"/>
      <c r="B6609" s="13"/>
      <c r="C6609" s="13"/>
      <c r="D6609" s="12"/>
      <c r="E6609" s="66"/>
    </row>
    <row r="6610" spans="1:5" ht="14.4" x14ac:dyDescent="0.3">
      <c r="A6610" s="13"/>
      <c r="B6610" s="13"/>
      <c r="C6610" s="13"/>
      <c r="D6610" s="12"/>
      <c r="E6610" s="66"/>
    </row>
    <row r="6611" spans="1:5" ht="14.4" x14ac:dyDescent="0.3">
      <c r="A6611" s="13"/>
      <c r="B6611" s="13"/>
      <c r="C6611" s="13"/>
      <c r="D6611" s="12"/>
      <c r="E6611" s="66"/>
    </row>
    <row r="6612" spans="1:5" ht="14.4" x14ac:dyDescent="0.3">
      <c r="A6612" s="13"/>
      <c r="B6612" s="13"/>
      <c r="C6612" s="13"/>
      <c r="D6612" s="12"/>
      <c r="E6612" s="66"/>
    </row>
    <row r="6613" spans="1:5" ht="14.4" x14ac:dyDescent="0.3">
      <c r="A6613" s="13"/>
      <c r="B6613" s="13"/>
      <c r="C6613" s="13"/>
      <c r="D6613" s="12"/>
      <c r="E6613" s="66"/>
    </row>
    <row r="6614" spans="1:5" ht="14.4" x14ac:dyDescent="0.3">
      <c r="A6614" s="13"/>
      <c r="B6614" s="13"/>
      <c r="C6614" s="13"/>
      <c r="D6614" s="12"/>
      <c r="E6614" s="66"/>
    </row>
    <row r="6615" spans="1:5" ht="14.4" x14ac:dyDescent="0.3">
      <c r="A6615" s="13"/>
      <c r="B6615" s="13"/>
      <c r="C6615" s="13"/>
      <c r="D6615" s="12"/>
      <c r="E6615" s="66"/>
    </row>
    <row r="6616" spans="1:5" ht="14.4" x14ac:dyDescent="0.3">
      <c r="A6616" s="13"/>
      <c r="B6616" s="13"/>
      <c r="C6616" s="13"/>
      <c r="D6616" s="12"/>
      <c r="E6616" s="66"/>
    </row>
    <row r="6617" spans="1:5" ht="14.4" x14ac:dyDescent="0.3">
      <c r="A6617" s="13"/>
      <c r="B6617" s="13"/>
      <c r="C6617" s="13"/>
      <c r="D6617" s="12"/>
      <c r="E6617" s="66"/>
    </row>
    <row r="6618" spans="1:5" ht="14.4" x14ac:dyDescent="0.3">
      <c r="A6618" s="13"/>
      <c r="B6618" s="13"/>
      <c r="C6618" s="13"/>
      <c r="D6618" s="12"/>
      <c r="E6618" s="66"/>
    </row>
    <row r="6619" spans="1:5" ht="14.4" x14ac:dyDescent="0.3">
      <c r="A6619" s="13"/>
      <c r="B6619" s="13"/>
      <c r="C6619" s="13"/>
      <c r="D6619" s="12"/>
      <c r="E6619" s="66"/>
    </row>
    <row r="6620" spans="1:5" ht="14.4" x14ac:dyDescent="0.3">
      <c r="A6620" s="13"/>
      <c r="B6620" s="13"/>
      <c r="C6620" s="13"/>
      <c r="D6620" s="12"/>
      <c r="E6620" s="66"/>
    </row>
    <row r="6621" spans="1:5" ht="14.4" x14ac:dyDescent="0.3">
      <c r="A6621" s="13"/>
      <c r="B6621" s="13"/>
      <c r="C6621" s="13"/>
      <c r="D6621" s="12"/>
      <c r="E6621" s="66"/>
    </row>
    <row r="6622" spans="1:5" ht="14.4" x14ac:dyDescent="0.3">
      <c r="A6622" s="13"/>
      <c r="B6622" s="13"/>
      <c r="C6622" s="13"/>
      <c r="D6622" s="12"/>
      <c r="E6622" s="66"/>
    </row>
    <row r="6623" spans="1:5" ht="14.4" x14ac:dyDescent="0.3">
      <c r="A6623" s="13"/>
      <c r="B6623" s="13"/>
      <c r="C6623" s="13"/>
      <c r="D6623" s="12"/>
      <c r="E6623" s="66"/>
    </row>
    <row r="6624" spans="1:5" ht="14.4" x14ac:dyDescent="0.3">
      <c r="A6624" s="13"/>
      <c r="B6624" s="13"/>
      <c r="C6624" s="13"/>
      <c r="D6624" s="12"/>
      <c r="E6624" s="66"/>
    </row>
    <row r="6625" spans="1:5" ht="14.4" x14ac:dyDescent="0.3">
      <c r="A6625" s="13"/>
      <c r="B6625" s="13"/>
      <c r="C6625" s="13"/>
      <c r="D6625" s="12"/>
      <c r="E6625" s="66"/>
    </row>
    <row r="6626" spans="1:5" ht="14.4" x14ac:dyDescent="0.3">
      <c r="A6626" s="13"/>
      <c r="B6626" s="13"/>
      <c r="C6626" s="13"/>
      <c r="D6626" s="12"/>
      <c r="E6626" s="66"/>
    </row>
    <row r="6627" spans="1:5" ht="14.4" x14ac:dyDescent="0.3">
      <c r="A6627" s="13"/>
      <c r="B6627" s="13"/>
      <c r="C6627" s="13"/>
      <c r="D6627" s="12"/>
      <c r="E6627" s="66"/>
    </row>
    <row r="6628" spans="1:5" ht="14.4" x14ac:dyDescent="0.3">
      <c r="A6628" s="13"/>
      <c r="B6628" s="13"/>
      <c r="C6628" s="13"/>
      <c r="D6628" s="12"/>
      <c r="E6628" s="66"/>
    </row>
    <row r="6629" spans="1:5" ht="14.4" x14ac:dyDescent="0.3">
      <c r="A6629" s="13"/>
      <c r="B6629" s="13"/>
      <c r="C6629" s="13"/>
      <c r="D6629" s="12"/>
      <c r="E6629" s="66"/>
    </row>
    <row r="6630" spans="1:5" ht="14.4" x14ac:dyDescent="0.3">
      <c r="A6630" s="13"/>
      <c r="B6630" s="13"/>
      <c r="C6630" s="13"/>
      <c r="D6630" s="12"/>
      <c r="E6630" s="66"/>
    </row>
    <row r="6631" spans="1:5" ht="14.4" x14ac:dyDescent="0.3">
      <c r="A6631" s="13"/>
      <c r="B6631" s="13"/>
      <c r="C6631" s="13"/>
      <c r="D6631" s="12"/>
      <c r="E6631" s="66"/>
    </row>
    <row r="6632" spans="1:5" ht="14.4" x14ac:dyDescent="0.3">
      <c r="A6632" s="13"/>
      <c r="B6632" s="13"/>
      <c r="C6632" s="13"/>
      <c r="D6632" s="12"/>
      <c r="E6632" s="66"/>
    </row>
    <row r="6633" spans="1:5" ht="14.4" x14ac:dyDescent="0.3">
      <c r="A6633" s="13"/>
      <c r="B6633" s="13"/>
      <c r="C6633" s="13"/>
      <c r="D6633" s="12"/>
      <c r="E6633" s="66"/>
    </row>
    <row r="6634" spans="1:5" ht="14.4" x14ac:dyDescent="0.3">
      <c r="A6634" s="13"/>
      <c r="B6634" s="13"/>
      <c r="C6634" s="13"/>
      <c r="D6634" s="12"/>
      <c r="E6634" s="66"/>
    </row>
    <row r="6635" spans="1:5" ht="14.4" x14ac:dyDescent="0.3">
      <c r="A6635" s="13"/>
      <c r="B6635" s="13"/>
      <c r="C6635" s="13"/>
      <c r="D6635" s="12"/>
      <c r="E6635" s="66"/>
    </row>
    <row r="6636" spans="1:5" ht="14.4" x14ac:dyDescent="0.3">
      <c r="A6636" s="13"/>
      <c r="B6636" s="13"/>
      <c r="C6636" s="13"/>
      <c r="D6636" s="12"/>
      <c r="E6636" s="66"/>
    </row>
    <row r="6637" spans="1:5" ht="14.4" x14ac:dyDescent="0.3">
      <c r="A6637" s="13"/>
      <c r="B6637" s="13"/>
      <c r="C6637" s="13"/>
      <c r="D6637" s="12"/>
      <c r="E6637" s="66"/>
    </row>
    <row r="6638" spans="1:5" ht="14.4" x14ac:dyDescent="0.3">
      <c r="A6638" s="13"/>
      <c r="B6638" s="13"/>
      <c r="C6638" s="13"/>
      <c r="D6638" s="12"/>
      <c r="E6638" s="66"/>
    </row>
    <row r="6639" spans="1:5" ht="14.4" x14ac:dyDescent="0.3">
      <c r="A6639" s="13"/>
      <c r="B6639" s="13"/>
      <c r="C6639" s="13"/>
      <c r="D6639" s="12"/>
      <c r="E6639" s="66"/>
    </row>
    <row r="6640" spans="1:5" ht="14.4" x14ac:dyDescent="0.3">
      <c r="A6640" s="13"/>
      <c r="B6640" s="13"/>
      <c r="C6640" s="13"/>
      <c r="D6640" s="12"/>
      <c r="E6640" s="66"/>
    </row>
    <row r="6641" spans="1:5" ht="14.4" x14ac:dyDescent="0.3">
      <c r="A6641" s="13"/>
      <c r="B6641" s="13"/>
      <c r="C6641" s="13"/>
      <c r="D6641" s="12"/>
      <c r="E6641" s="66"/>
    </row>
    <row r="6642" spans="1:5" ht="14.4" x14ac:dyDescent="0.3">
      <c r="A6642" s="13"/>
      <c r="B6642" s="13"/>
      <c r="C6642" s="13"/>
      <c r="D6642" s="12"/>
      <c r="E6642" s="66"/>
    </row>
    <row r="6643" spans="1:5" ht="14.4" x14ac:dyDescent="0.3">
      <c r="A6643" s="13"/>
      <c r="B6643" s="13"/>
      <c r="C6643" s="13"/>
      <c r="D6643" s="12"/>
      <c r="E6643" s="66"/>
    </row>
    <row r="6644" spans="1:5" ht="14.4" x14ac:dyDescent="0.3">
      <c r="A6644" s="13"/>
      <c r="B6644" s="13"/>
      <c r="C6644" s="13"/>
      <c r="D6644" s="12"/>
      <c r="E6644" s="66"/>
    </row>
    <row r="6645" spans="1:5" ht="14.4" x14ac:dyDescent="0.3">
      <c r="A6645" s="13"/>
      <c r="B6645" s="13"/>
      <c r="C6645" s="13"/>
      <c r="D6645" s="12"/>
      <c r="E6645" s="66"/>
    </row>
    <row r="6646" spans="1:5" ht="14.4" x14ac:dyDescent="0.3">
      <c r="A6646" s="13"/>
      <c r="B6646" s="13"/>
      <c r="C6646" s="13"/>
      <c r="D6646" s="12"/>
      <c r="E6646" s="66"/>
    </row>
    <row r="6647" spans="1:5" ht="14.4" x14ac:dyDescent="0.3">
      <c r="A6647" s="13"/>
      <c r="B6647" s="13"/>
      <c r="C6647" s="13"/>
      <c r="D6647" s="12"/>
      <c r="E6647" s="66"/>
    </row>
    <row r="6648" spans="1:5" ht="14.4" x14ac:dyDescent="0.3">
      <c r="A6648" s="13"/>
      <c r="B6648" s="13"/>
      <c r="C6648" s="13"/>
      <c r="D6648" s="12"/>
      <c r="E6648" s="66"/>
    </row>
    <row r="6649" spans="1:5" ht="14.4" x14ac:dyDescent="0.3">
      <c r="A6649" s="13"/>
      <c r="B6649" s="13"/>
      <c r="C6649" s="13"/>
      <c r="D6649" s="12"/>
      <c r="E6649" s="66"/>
    </row>
    <row r="6650" spans="1:5" ht="14.4" x14ac:dyDescent="0.3">
      <c r="A6650" s="13"/>
      <c r="B6650" s="13"/>
      <c r="C6650" s="13"/>
      <c r="D6650" s="12"/>
      <c r="E6650" s="66"/>
    </row>
    <row r="6651" spans="1:5" ht="14.4" x14ac:dyDescent="0.3">
      <c r="A6651" s="13"/>
      <c r="B6651" s="13"/>
      <c r="C6651" s="13"/>
      <c r="D6651" s="12"/>
      <c r="E6651" s="66"/>
    </row>
    <row r="6652" spans="1:5" ht="14.4" x14ac:dyDescent="0.3">
      <c r="A6652" s="13"/>
      <c r="B6652" s="13"/>
      <c r="C6652" s="13"/>
      <c r="D6652" s="12"/>
      <c r="E6652" s="66"/>
    </row>
    <row r="6653" spans="1:5" ht="14.4" x14ac:dyDescent="0.3">
      <c r="A6653" s="13"/>
      <c r="B6653" s="13"/>
      <c r="C6653" s="13"/>
      <c r="D6653" s="12"/>
      <c r="E6653" s="66"/>
    </row>
    <row r="6654" spans="1:5" ht="14.4" x14ac:dyDescent="0.3">
      <c r="A6654" s="13"/>
      <c r="B6654" s="13"/>
      <c r="C6654" s="13"/>
      <c r="D6654" s="12"/>
      <c r="E6654" s="66"/>
    </row>
    <row r="6655" spans="1:5" ht="14.4" x14ac:dyDescent="0.3">
      <c r="A6655" s="13"/>
      <c r="B6655" s="13"/>
      <c r="C6655" s="13"/>
      <c r="D6655" s="12"/>
      <c r="E6655" s="66"/>
    </row>
    <row r="6656" spans="1:5" ht="14.4" x14ac:dyDescent="0.3">
      <c r="A6656" s="13"/>
      <c r="B6656" s="13"/>
      <c r="C6656" s="13"/>
      <c r="D6656" s="12"/>
      <c r="E6656" s="66"/>
    </row>
    <row r="6657" spans="1:5" ht="14.4" x14ac:dyDescent="0.3">
      <c r="A6657" s="13"/>
      <c r="B6657" s="13"/>
      <c r="C6657" s="13"/>
      <c r="D6657" s="12"/>
      <c r="E6657" s="66"/>
    </row>
    <row r="6658" spans="1:5" ht="14.4" x14ac:dyDescent="0.3">
      <c r="A6658" s="13"/>
      <c r="B6658" s="13"/>
      <c r="C6658" s="13"/>
      <c r="D6658" s="12"/>
      <c r="E6658" s="66"/>
    </row>
    <row r="6659" spans="1:5" ht="14.4" x14ac:dyDescent="0.3">
      <c r="A6659" s="13"/>
      <c r="B6659" s="13"/>
      <c r="C6659" s="13"/>
      <c r="D6659" s="12"/>
      <c r="E6659" s="66"/>
    </row>
    <row r="6660" spans="1:5" ht="14.4" x14ac:dyDescent="0.3">
      <c r="A6660" s="13"/>
      <c r="B6660" s="13"/>
      <c r="C6660" s="13"/>
      <c r="D6660" s="12"/>
      <c r="E6660" s="66"/>
    </row>
    <row r="6661" spans="1:5" ht="14.4" x14ac:dyDescent="0.3">
      <c r="A6661" s="13"/>
      <c r="B6661" s="13"/>
      <c r="C6661" s="13"/>
      <c r="D6661" s="12"/>
      <c r="E6661" s="66"/>
    </row>
    <row r="6662" spans="1:5" ht="14.4" x14ac:dyDescent="0.3">
      <c r="A6662" s="13"/>
      <c r="B6662" s="13"/>
      <c r="C6662" s="13"/>
      <c r="D6662" s="12"/>
      <c r="E6662" s="66"/>
    </row>
    <row r="6663" spans="1:5" ht="14.4" x14ac:dyDescent="0.3">
      <c r="A6663" s="13"/>
      <c r="B6663" s="13"/>
      <c r="C6663" s="13"/>
      <c r="D6663" s="12"/>
      <c r="E6663" s="66"/>
    </row>
    <row r="6664" spans="1:5" ht="14.4" x14ac:dyDescent="0.3">
      <c r="A6664" s="13"/>
      <c r="B6664" s="13"/>
      <c r="C6664" s="13"/>
      <c r="D6664" s="12"/>
      <c r="E6664" s="66"/>
    </row>
    <row r="6665" spans="1:5" ht="14.4" x14ac:dyDescent="0.3">
      <c r="A6665" s="13"/>
      <c r="B6665" s="13"/>
      <c r="C6665" s="13"/>
      <c r="D6665" s="12"/>
      <c r="E6665" s="66"/>
    </row>
    <row r="6666" spans="1:5" ht="14.4" x14ac:dyDescent="0.3">
      <c r="A6666" s="13"/>
      <c r="B6666" s="13"/>
      <c r="C6666" s="13"/>
      <c r="D6666" s="12"/>
      <c r="E6666" s="66"/>
    </row>
    <row r="6667" spans="1:5" ht="14.4" x14ac:dyDescent="0.3">
      <c r="A6667" s="13"/>
      <c r="B6667" s="13"/>
      <c r="C6667" s="13"/>
      <c r="D6667" s="12"/>
      <c r="E6667" s="66"/>
    </row>
    <row r="6668" spans="1:5" ht="14.4" x14ac:dyDescent="0.3">
      <c r="A6668" s="13"/>
      <c r="B6668" s="13"/>
      <c r="C6668" s="13"/>
      <c r="D6668" s="12"/>
      <c r="E6668" s="66"/>
    </row>
    <row r="6669" spans="1:5" ht="14.4" x14ac:dyDescent="0.3">
      <c r="A6669" s="13"/>
      <c r="B6669" s="13"/>
      <c r="C6669" s="13"/>
      <c r="D6669" s="12"/>
      <c r="E6669" s="66"/>
    </row>
    <row r="6670" spans="1:5" ht="14.4" x14ac:dyDescent="0.3">
      <c r="A6670" s="13"/>
      <c r="B6670" s="13"/>
      <c r="C6670" s="13"/>
      <c r="D6670" s="12"/>
      <c r="E6670" s="66"/>
    </row>
    <row r="6671" spans="1:5" ht="14.4" x14ac:dyDescent="0.3">
      <c r="A6671" s="13"/>
      <c r="B6671" s="13"/>
      <c r="C6671" s="13"/>
      <c r="D6671" s="12"/>
      <c r="E6671" s="66"/>
    </row>
    <row r="6672" spans="1:5" ht="14.4" x14ac:dyDescent="0.3">
      <c r="A6672" s="13"/>
      <c r="B6672" s="13"/>
      <c r="C6672" s="13"/>
      <c r="D6672" s="12"/>
      <c r="E6672" s="66"/>
    </row>
    <row r="6673" spans="1:5" ht="14.4" x14ac:dyDescent="0.3">
      <c r="A6673" s="13"/>
      <c r="B6673" s="13"/>
      <c r="C6673" s="13"/>
      <c r="D6673" s="12"/>
      <c r="E6673" s="66"/>
    </row>
    <row r="6674" spans="1:5" ht="14.4" x14ac:dyDescent="0.3">
      <c r="A6674" s="13"/>
      <c r="B6674" s="13"/>
      <c r="C6674" s="13"/>
      <c r="D6674" s="12"/>
      <c r="E6674" s="66"/>
    </row>
    <row r="6675" spans="1:5" ht="14.4" x14ac:dyDescent="0.3">
      <c r="A6675" s="13"/>
      <c r="B6675" s="13"/>
      <c r="C6675" s="13"/>
      <c r="D6675" s="12"/>
      <c r="E6675" s="66"/>
    </row>
    <row r="6676" spans="1:5" ht="14.4" x14ac:dyDescent="0.3">
      <c r="A6676" s="13"/>
      <c r="B6676" s="13"/>
      <c r="C6676" s="13"/>
      <c r="D6676" s="12"/>
      <c r="E6676" s="66"/>
    </row>
    <row r="6677" spans="1:5" ht="14.4" x14ac:dyDescent="0.3">
      <c r="A6677" s="13"/>
      <c r="B6677" s="13"/>
      <c r="C6677" s="13"/>
      <c r="D6677" s="12"/>
      <c r="E6677" s="66"/>
    </row>
    <row r="6678" spans="1:5" ht="14.4" x14ac:dyDescent="0.3">
      <c r="A6678" s="13"/>
      <c r="B6678" s="13"/>
      <c r="C6678" s="13"/>
      <c r="D6678" s="12"/>
      <c r="E6678" s="66"/>
    </row>
    <row r="6679" spans="1:5" ht="14.4" x14ac:dyDescent="0.3">
      <c r="A6679" s="13"/>
      <c r="B6679" s="13"/>
      <c r="C6679" s="13"/>
      <c r="D6679" s="12"/>
      <c r="E6679" s="66"/>
    </row>
    <row r="6680" spans="1:5" ht="14.4" x14ac:dyDescent="0.3">
      <c r="A6680" s="13"/>
      <c r="B6680" s="13"/>
      <c r="C6680" s="13"/>
      <c r="D6680" s="12"/>
      <c r="E6680" s="66"/>
    </row>
    <row r="6681" spans="1:5" ht="14.4" x14ac:dyDescent="0.3">
      <c r="A6681" s="13"/>
      <c r="B6681" s="13"/>
      <c r="C6681" s="13"/>
      <c r="D6681" s="12"/>
      <c r="E6681" s="66"/>
    </row>
    <row r="6682" spans="1:5" ht="14.4" x14ac:dyDescent="0.3">
      <c r="A6682" s="13"/>
      <c r="B6682" s="13"/>
      <c r="C6682" s="13"/>
      <c r="D6682" s="12"/>
      <c r="E6682" s="66"/>
    </row>
    <row r="6683" spans="1:5" x14ac:dyDescent="0.25">
      <c r="E6683" s="66"/>
    </row>
    <row r="6684" spans="1:5" x14ac:dyDescent="0.25">
      <c r="E6684" s="66"/>
    </row>
    <row r="6685" spans="1:5" x14ac:dyDescent="0.25">
      <c r="E6685" s="66"/>
    </row>
    <row r="6686" spans="1:5" x14ac:dyDescent="0.25">
      <c r="E6686" s="66"/>
    </row>
    <row r="6687" spans="1:5" x14ac:dyDescent="0.25">
      <c r="E6687" s="66"/>
    </row>
    <row r="6688" spans="1:5" x14ac:dyDescent="0.25">
      <c r="E6688" s="66"/>
    </row>
    <row r="6689" spans="5:5" x14ac:dyDescent="0.25">
      <c r="E6689" s="66"/>
    </row>
    <row r="6690" spans="5:5" x14ac:dyDescent="0.25">
      <c r="E6690" s="66"/>
    </row>
    <row r="6691" spans="5:5" x14ac:dyDescent="0.25">
      <c r="E6691" s="66"/>
    </row>
    <row r="6692" spans="5:5" x14ac:dyDescent="0.25">
      <c r="E6692" s="66"/>
    </row>
    <row r="6693" spans="5:5" x14ac:dyDescent="0.25">
      <c r="E6693" s="66"/>
    </row>
    <row r="6694" spans="5:5" x14ac:dyDescent="0.25">
      <c r="E6694" s="66"/>
    </row>
    <row r="6695" spans="5:5" x14ac:dyDescent="0.25">
      <c r="E6695" s="66"/>
    </row>
    <row r="6696" spans="5:5" x14ac:dyDescent="0.25">
      <c r="E6696" s="66"/>
    </row>
    <row r="6697" spans="5:5" x14ac:dyDescent="0.25">
      <c r="E6697" s="66"/>
    </row>
    <row r="6698" spans="5:5" x14ac:dyDescent="0.25">
      <c r="E6698" s="66"/>
    </row>
    <row r="6699" spans="5:5" x14ac:dyDescent="0.25">
      <c r="E6699" s="66"/>
    </row>
    <row r="6700" spans="5:5" x14ac:dyDescent="0.25">
      <c r="E6700" s="66"/>
    </row>
    <row r="6701" spans="5:5" x14ac:dyDescent="0.25">
      <c r="E6701" s="66"/>
    </row>
    <row r="6702" spans="5:5" x14ac:dyDescent="0.25">
      <c r="E6702" s="66"/>
    </row>
    <row r="6703" spans="5:5" x14ac:dyDescent="0.25">
      <c r="E6703" s="66"/>
    </row>
    <row r="6704" spans="5:5" x14ac:dyDescent="0.25">
      <c r="E6704" s="66"/>
    </row>
    <row r="6705" spans="5:5" x14ac:dyDescent="0.25">
      <c r="E6705" s="66"/>
    </row>
    <row r="6706" spans="5:5" x14ac:dyDescent="0.25">
      <c r="E6706" s="66"/>
    </row>
    <row r="6707" spans="5:5" x14ac:dyDescent="0.25">
      <c r="E6707" s="66"/>
    </row>
    <row r="6708" spans="5:5" x14ac:dyDescent="0.25">
      <c r="E6708" s="66"/>
    </row>
    <row r="6709" spans="5:5" x14ac:dyDescent="0.25">
      <c r="E6709" s="66"/>
    </row>
    <row r="6710" spans="5:5" x14ac:dyDescent="0.25">
      <c r="E6710" s="66"/>
    </row>
    <row r="6711" spans="5:5" x14ac:dyDescent="0.25">
      <c r="E6711" s="66"/>
    </row>
    <row r="6712" spans="5:5" x14ac:dyDescent="0.25">
      <c r="E6712" s="66"/>
    </row>
    <row r="6713" spans="5:5" x14ac:dyDescent="0.25">
      <c r="E6713" s="66"/>
    </row>
    <row r="6714" spans="5:5" x14ac:dyDescent="0.25">
      <c r="E6714" s="66"/>
    </row>
    <row r="6715" spans="5:5" x14ac:dyDescent="0.25">
      <c r="E6715" s="66"/>
    </row>
    <row r="6716" spans="5:5" x14ac:dyDescent="0.25">
      <c r="E6716" s="66"/>
    </row>
    <row r="6717" spans="5:5" x14ac:dyDescent="0.25">
      <c r="E6717" s="66"/>
    </row>
    <row r="6718" spans="5:5" x14ac:dyDescent="0.25">
      <c r="E6718" s="66"/>
    </row>
    <row r="6719" spans="5:5" x14ac:dyDescent="0.25">
      <c r="E6719" s="66"/>
    </row>
    <row r="6720" spans="5:5" x14ac:dyDescent="0.25">
      <c r="E6720" s="66"/>
    </row>
    <row r="6721" spans="5:5" x14ac:dyDescent="0.25">
      <c r="E6721" s="66"/>
    </row>
    <row r="6722" spans="5:5" x14ac:dyDescent="0.25">
      <c r="E6722" s="66"/>
    </row>
    <row r="6723" spans="5:5" x14ac:dyDescent="0.25">
      <c r="E6723" s="66"/>
    </row>
    <row r="6724" spans="5:5" x14ac:dyDescent="0.25">
      <c r="E6724" s="66"/>
    </row>
    <row r="6725" spans="5:5" x14ac:dyDescent="0.25">
      <c r="E6725" s="66"/>
    </row>
    <row r="6726" spans="5:5" x14ac:dyDescent="0.25">
      <c r="E6726" s="66"/>
    </row>
    <row r="6727" spans="5:5" x14ac:dyDescent="0.25">
      <c r="E6727" s="66"/>
    </row>
    <row r="6728" spans="5:5" x14ac:dyDescent="0.25">
      <c r="E6728" s="66"/>
    </row>
    <row r="6729" spans="5:5" x14ac:dyDescent="0.25">
      <c r="E6729" s="66"/>
    </row>
    <row r="6730" spans="5:5" x14ac:dyDescent="0.25">
      <c r="E6730" s="66"/>
    </row>
    <row r="6731" spans="5:5" x14ac:dyDescent="0.25">
      <c r="E6731" s="66"/>
    </row>
    <row r="6732" spans="5:5" x14ac:dyDescent="0.25">
      <c r="E6732" s="66"/>
    </row>
    <row r="6733" spans="5:5" x14ac:dyDescent="0.25">
      <c r="E6733" s="66"/>
    </row>
    <row r="6734" spans="5:5" x14ac:dyDescent="0.25">
      <c r="E6734" s="66"/>
    </row>
    <row r="6735" spans="5:5" x14ac:dyDescent="0.25">
      <c r="E6735" s="66"/>
    </row>
    <row r="6736" spans="5:5" x14ac:dyDescent="0.25">
      <c r="E6736" s="66"/>
    </row>
    <row r="6737" spans="5:5" x14ac:dyDescent="0.25">
      <c r="E6737" s="66"/>
    </row>
    <row r="6738" spans="5:5" x14ac:dyDescent="0.25">
      <c r="E6738" s="66"/>
    </row>
    <row r="6739" spans="5:5" x14ac:dyDescent="0.25">
      <c r="E6739" s="66"/>
    </row>
    <row r="6740" spans="5:5" x14ac:dyDescent="0.25">
      <c r="E6740" s="66"/>
    </row>
    <row r="6741" spans="5:5" x14ac:dyDescent="0.25">
      <c r="E6741" s="66"/>
    </row>
    <row r="6742" spans="5:5" x14ac:dyDescent="0.25">
      <c r="E6742" s="66"/>
    </row>
    <row r="6743" spans="5:5" x14ac:dyDescent="0.25">
      <c r="E6743" s="66"/>
    </row>
    <row r="6744" spans="5:5" x14ac:dyDescent="0.25">
      <c r="E6744" s="66"/>
    </row>
    <row r="6745" spans="5:5" x14ac:dyDescent="0.25">
      <c r="E6745" s="66"/>
    </row>
    <row r="6746" spans="5:5" x14ac:dyDescent="0.25">
      <c r="E6746" s="66"/>
    </row>
    <row r="6747" spans="5:5" x14ac:dyDescent="0.25">
      <c r="E6747" s="66"/>
    </row>
    <row r="6748" spans="5:5" x14ac:dyDescent="0.25">
      <c r="E6748" s="66"/>
    </row>
    <row r="6749" spans="5:5" x14ac:dyDescent="0.25">
      <c r="E6749" s="66"/>
    </row>
    <row r="6750" spans="5:5" x14ac:dyDescent="0.25">
      <c r="E6750" s="66"/>
    </row>
    <row r="6751" spans="5:5" x14ac:dyDescent="0.25">
      <c r="E6751" s="66"/>
    </row>
    <row r="6752" spans="5:5" x14ac:dyDescent="0.25">
      <c r="E6752" s="66"/>
    </row>
    <row r="6753" spans="5:5" x14ac:dyDescent="0.25">
      <c r="E6753" s="66"/>
    </row>
    <row r="6754" spans="5:5" x14ac:dyDescent="0.25">
      <c r="E6754" s="66"/>
    </row>
    <row r="6755" spans="5:5" x14ac:dyDescent="0.25">
      <c r="E6755" s="66"/>
    </row>
    <row r="6756" spans="5:5" x14ac:dyDescent="0.25">
      <c r="E6756" s="66"/>
    </row>
    <row r="6757" spans="5:5" x14ac:dyDescent="0.25">
      <c r="E6757" s="66"/>
    </row>
    <row r="6758" spans="5:5" x14ac:dyDescent="0.25">
      <c r="E6758" s="66"/>
    </row>
    <row r="6759" spans="5:5" x14ac:dyDescent="0.25">
      <c r="E6759" s="66"/>
    </row>
    <row r="6760" spans="5:5" x14ac:dyDescent="0.25">
      <c r="E6760" s="66"/>
    </row>
    <row r="6761" spans="5:5" x14ac:dyDescent="0.25">
      <c r="E6761" s="66"/>
    </row>
    <row r="6762" spans="5:5" x14ac:dyDescent="0.25">
      <c r="E6762" s="66"/>
    </row>
    <row r="6763" spans="5:5" x14ac:dyDescent="0.25">
      <c r="E6763" s="66"/>
    </row>
    <row r="6764" spans="5:5" x14ac:dyDescent="0.25">
      <c r="E6764" s="66"/>
    </row>
    <row r="6765" spans="5:5" x14ac:dyDescent="0.25">
      <c r="E6765" s="66"/>
    </row>
    <row r="6766" spans="5:5" x14ac:dyDescent="0.25">
      <c r="E6766" s="66"/>
    </row>
    <row r="6767" spans="5:5" x14ac:dyDescent="0.25">
      <c r="E6767" s="66"/>
    </row>
    <row r="6768" spans="5:5" x14ac:dyDescent="0.25">
      <c r="E6768" s="66"/>
    </row>
    <row r="6769" spans="5:5" x14ac:dyDescent="0.25">
      <c r="E6769" s="66"/>
    </row>
    <row r="6770" spans="5:5" x14ac:dyDescent="0.25">
      <c r="E6770" s="66"/>
    </row>
    <row r="6771" spans="5:5" x14ac:dyDescent="0.25">
      <c r="E6771" s="66"/>
    </row>
    <row r="6772" spans="5:5" x14ac:dyDescent="0.25">
      <c r="E6772" s="66"/>
    </row>
    <row r="6773" spans="5:5" x14ac:dyDescent="0.25">
      <c r="E6773" s="66"/>
    </row>
    <row r="6774" spans="5:5" x14ac:dyDescent="0.25">
      <c r="E6774" s="66"/>
    </row>
    <row r="6775" spans="5:5" x14ac:dyDescent="0.25">
      <c r="E6775" s="66"/>
    </row>
    <row r="6776" spans="5:5" x14ac:dyDescent="0.25">
      <c r="E6776" s="66"/>
    </row>
    <row r="6777" spans="5:5" x14ac:dyDescent="0.25">
      <c r="E6777" s="66"/>
    </row>
    <row r="6778" spans="5:5" x14ac:dyDescent="0.25">
      <c r="E6778" s="66"/>
    </row>
    <row r="6779" spans="5:5" x14ac:dyDescent="0.25">
      <c r="E6779" s="66"/>
    </row>
    <row r="6780" spans="5:5" x14ac:dyDescent="0.25">
      <c r="E6780" s="66"/>
    </row>
    <row r="6781" spans="5:5" x14ac:dyDescent="0.25">
      <c r="E6781" s="66"/>
    </row>
    <row r="6782" spans="5:5" x14ac:dyDescent="0.25">
      <c r="E6782" s="66"/>
    </row>
    <row r="6783" spans="5:5" x14ac:dyDescent="0.25">
      <c r="E6783" s="66"/>
    </row>
    <row r="6784" spans="5:5" x14ac:dyDescent="0.25">
      <c r="E6784" s="66"/>
    </row>
    <row r="6785" spans="5:5" x14ac:dyDescent="0.25">
      <c r="E6785" s="66"/>
    </row>
    <row r="6786" spans="5:5" x14ac:dyDescent="0.25">
      <c r="E6786" s="66"/>
    </row>
    <row r="6787" spans="5:5" x14ac:dyDescent="0.25">
      <c r="E6787" s="66"/>
    </row>
    <row r="6788" spans="5:5" x14ac:dyDescent="0.25">
      <c r="E6788" s="66"/>
    </row>
    <row r="6789" spans="5:5" x14ac:dyDescent="0.25">
      <c r="E6789" s="66"/>
    </row>
    <row r="6790" spans="5:5" x14ac:dyDescent="0.25">
      <c r="E6790" s="66"/>
    </row>
    <row r="6791" spans="5:5" x14ac:dyDescent="0.25">
      <c r="E6791" s="66"/>
    </row>
    <row r="6792" spans="5:5" x14ac:dyDescent="0.25">
      <c r="E6792" s="66"/>
    </row>
    <row r="6793" spans="5:5" x14ac:dyDescent="0.25">
      <c r="E6793" s="66"/>
    </row>
    <row r="6794" spans="5:5" x14ac:dyDescent="0.25">
      <c r="E6794" s="66"/>
    </row>
    <row r="6795" spans="5:5" x14ac:dyDescent="0.25">
      <c r="E6795" s="66"/>
    </row>
    <row r="6796" spans="5:5" x14ac:dyDescent="0.25">
      <c r="E6796" s="66"/>
    </row>
    <row r="6797" spans="5:5" x14ac:dyDescent="0.25">
      <c r="E6797" s="66"/>
    </row>
    <row r="6798" spans="5:5" x14ac:dyDescent="0.25">
      <c r="E6798" s="66"/>
    </row>
    <row r="6799" spans="5:5" x14ac:dyDescent="0.25">
      <c r="E6799" s="66"/>
    </row>
    <row r="6800" spans="5:5" x14ac:dyDescent="0.25">
      <c r="E6800" s="66"/>
    </row>
    <row r="6801" spans="5:5" x14ac:dyDescent="0.25">
      <c r="E6801" s="66"/>
    </row>
    <row r="6802" spans="5:5" x14ac:dyDescent="0.25">
      <c r="E6802" s="66"/>
    </row>
    <row r="6803" spans="5:5" x14ac:dyDescent="0.25">
      <c r="E6803" s="66"/>
    </row>
    <row r="6804" spans="5:5" x14ac:dyDescent="0.25">
      <c r="E6804" s="66"/>
    </row>
    <row r="6805" spans="5:5" x14ac:dyDescent="0.25">
      <c r="E6805" s="66"/>
    </row>
    <row r="6806" spans="5:5" x14ac:dyDescent="0.25">
      <c r="E6806" s="66"/>
    </row>
    <row r="6807" spans="5:5" x14ac:dyDescent="0.25">
      <c r="E6807" s="66"/>
    </row>
    <row r="6808" spans="5:5" x14ac:dyDescent="0.25">
      <c r="E6808" s="66"/>
    </row>
    <row r="6809" spans="5:5" x14ac:dyDescent="0.25">
      <c r="E6809" s="66"/>
    </row>
    <row r="6810" spans="5:5" x14ac:dyDescent="0.25">
      <c r="E6810" s="11"/>
    </row>
    <row r="6811" spans="5:5" x14ac:dyDescent="0.25">
      <c r="E6811" s="11"/>
    </row>
    <row r="6812" spans="5:5" x14ac:dyDescent="0.25">
      <c r="E6812" s="11"/>
    </row>
    <row r="6813" spans="5:5" x14ac:dyDescent="0.25">
      <c r="E6813" s="11"/>
    </row>
    <row r="6814" spans="5:5" x14ac:dyDescent="0.25">
      <c r="E6814" s="11"/>
    </row>
    <row r="6815" spans="5:5" x14ac:dyDescent="0.25">
      <c r="E6815" s="11"/>
    </row>
    <row r="6816" spans="5:5" x14ac:dyDescent="0.25">
      <c r="E6816" s="11"/>
    </row>
    <row r="6817" spans="5:5" x14ac:dyDescent="0.25">
      <c r="E6817" s="11"/>
    </row>
    <row r="6818" spans="5:5" x14ac:dyDescent="0.25">
      <c r="E6818" s="11"/>
    </row>
    <row r="6819" spans="5:5" x14ac:dyDescent="0.25">
      <c r="E6819" s="11"/>
    </row>
    <row r="6820" spans="5:5" x14ac:dyDescent="0.25">
      <c r="E6820" s="11"/>
    </row>
    <row r="6821" spans="5:5" x14ac:dyDescent="0.25">
      <c r="E6821" s="11"/>
    </row>
    <row r="6822" spans="5:5" x14ac:dyDescent="0.25">
      <c r="E6822" s="11"/>
    </row>
    <row r="6823" spans="5:5" x14ac:dyDescent="0.25">
      <c r="E6823" s="11"/>
    </row>
    <row r="6824" spans="5:5" x14ac:dyDescent="0.25">
      <c r="E6824" s="11"/>
    </row>
    <row r="6825" spans="5:5" x14ac:dyDescent="0.25">
      <c r="E6825" s="11"/>
    </row>
    <row r="6826" spans="5:5" x14ac:dyDescent="0.25">
      <c r="E6826" s="11"/>
    </row>
    <row r="6827" spans="5:5" x14ac:dyDescent="0.25">
      <c r="E6827" s="11"/>
    </row>
    <row r="6828" spans="5:5" x14ac:dyDescent="0.25">
      <c r="E6828" s="11"/>
    </row>
    <row r="6829" spans="5:5" x14ac:dyDescent="0.25">
      <c r="E6829" s="11"/>
    </row>
    <row r="6830" spans="5:5" x14ac:dyDescent="0.25">
      <c r="E6830" s="11"/>
    </row>
    <row r="6831" spans="5:5" x14ac:dyDescent="0.25">
      <c r="E6831" s="11"/>
    </row>
    <row r="6832" spans="5:5" x14ac:dyDescent="0.25">
      <c r="E6832" s="11"/>
    </row>
    <row r="6833" spans="5:5" x14ac:dyDescent="0.25">
      <c r="E6833" s="11"/>
    </row>
    <row r="6834" spans="5:5" x14ac:dyDescent="0.25">
      <c r="E6834" s="11"/>
    </row>
    <row r="6835" spans="5:5" x14ac:dyDescent="0.25">
      <c r="E6835" s="11"/>
    </row>
    <row r="6836" spans="5:5" x14ac:dyDescent="0.25">
      <c r="E6836" s="11"/>
    </row>
    <row r="6837" spans="5:5" x14ac:dyDescent="0.25">
      <c r="E6837" s="11"/>
    </row>
    <row r="6838" spans="5:5" x14ac:dyDescent="0.25">
      <c r="E6838" s="11"/>
    </row>
    <row r="6839" spans="5:5" x14ac:dyDescent="0.25">
      <c r="E6839" s="11"/>
    </row>
    <row r="6840" spans="5:5" x14ac:dyDescent="0.25">
      <c r="E6840" s="11"/>
    </row>
    <row r="6841" spans="5:5" x14ac:dyDescent="0.25">
      <c r="E6841" s="11"/>
    </row>
    <row r="6842" spans="5:5" x14ac:dyDescent="0.25">
      <c r="E6842" s="11"/>
    </row>
    <row r="6843" spans="5:5" x14ac:dyDescent="0.25">
      <c r="E6843" s="11"/>
    </row>
    <row r="6844" spans="5:5" x14ac:dyDescent="0.25">
      <c r="E6844" s="11"/>
    </row>
    <row r="6845" spans="5:5" x14ac:dyDescent="0.25">
      <c r="E6845" s="11"/>
    </row>
    <row r="6846" spans="5:5" x14ac:dyDescent="0.25">
      <c r="E6846" s="11"/>
    </row>
    <row r="6847" spans="5:5" x14ac:dyDescent="0.25">
      <c r="E6847" s="11"/>
    </row>
    <row r="6848" spans="5:5" x14ac:dyDescent="0.25">
      <c r="E6848" s="11"/>
    </row>
    <row r="6849" spans="5:5" x14ac:dyDescent="0.25">
      <c r="E6849" s="11"/>
    </row>
    <row r="6850" spans="5:5" x14ac:dyDescent="0.25">
      <c r="E6850" s="11"/>
    </row>
    <row r="6851" spans="5:5" x14ac:dyDescent="0.25">
      <c r="E6851" s="11"/>
    </row>
    <row r="6852" spans="5:5" x14ac:dyDescent="0.25">
      <c r="E6852" s="11"/>
    </row>
    <row r="6853" spans="5:5" x14ac:dyDescent="0.25">
      <c r="E6853" s="11"/>
    </row>
    <row r="6854" spans="5:5" x14ac:dyDescent="0.25">
      <c r="E6854" s="11"/>
    </row>
    <row r="6855" spans="5:5" x14ac:dyDescent="0.25">
      <c r="E6855" s="11"/>
    </row>
    <row r="6856" spans="5:5" x14ac:dyDescent="0.25">
      <c r="E6856" s="11"/>
    </row>
    <row r="6857" spans="5:5" x14ac:dyDescent="0.25">
      <c r="E6857" s="11"/>
    </row>
    <row r="6858" spans="5:5" x14ac:dyDescent="0.25">
      <c r="E6858" s="11"/>
    </row>
    <row r="6859" spans="5:5" x14ac:dyDescent="0.25">
      <c r="E6859" s="11"/>
    </row>
    <row r="6860" spans="5:5" x14ac:dyDescent="0.25">
      <c r="E6860" s="11"/>
    </row>
    <row r="6861" spans="5:5" x14ac:dyDescent="0.25">
      <c r="E6861" s="11"/>
    </row>
    <row r="6862" spans="5:5" x14ac:dyDescent="0.25">
      <c r="E6862" s="11"/>
    </row>
    <row r="6863" spans="5:5" x14ac:dyDescent="0.25">
      <c r="E6863" s="11"/>
    </row>
    <row r="6864" spans="5:5" x14ac:dyDescent="0.25">
      <c r="E6864" s="11"/>
    </row>
    <row r="6865" spans="5:5" x14ac:dyDescent="0.25">
      <c r="E6865" s="11"/>
    </row>
    <row r="6866" spans="5:5" x14ac:dyDescent="0.25">
      <c r="E6866" s="11"/>
    </row>
    <row r="6867" spans="5:5" x14ac:dyDescent="0.25">
      <c r="E6867" s="11"/>
    </row>
    <row r="6868" spans="5:5" x14ac:dyDescent="0.25">
      <c r="E6868" s="11"/>
    </row>
    <row r="6869" spans="5:5" x14ac:dyDescent="0.25">
      <c r="E6869" s="11"/>
    </row>
    <row r="6870" spans="5:5" x14ac:dyDescent="0.25">
      <c r="E6870" s="11"/>
    </row>
    <row r="6871" spans="5:5" x14ac:dyDescent="0.25">
      <c r="E6871" s="11"/>
    </row>
    <row r="6872" spans="5:5" x14ac:dyDescent="0.25">
      <c r="E6872" s="11"/>
    </row>
    <row r="6873" spans="5:5" x14ac:dyDescent="0.25">
      <c r="E6873" s="11"/>
    </row>
    <row r="6874" spans="5:5" x14ac:dyDescent="0.25">
      <c r="E6874" s="11"/>
    </row>
    <row r="6875" spans="5:5" x14ac:dyDescent="0.25">
      <c r="E6875" s="11"/>
    </row>
    <row r="6876" spans="5:5" x14ac:dyDescent="0.25">
      <c r="E6876" s="11"/>
    </row>
    <row r="6877" spans="5:5" x14ac:dyDescent="0.25">
      <c r="E6877" s="11"/>
    </row>
    <row r="6878" spans="5:5" x14ac:dyDescent="0.25">
      <c r="E6878" s="11"/>
    </row>
    <row r="6879" spans="5:5" x14ac:dyDescent="0.25">
      <c r="E6879" s="11"/>
    </row>
    <row r="6880" spans="5:5" x14ac:dyDescent="0.25">
      <c r="E6880" s="11"/>
    </row>
    <row r="6881" spans="5:5" x14ac:dyDescent="0.25">
      <c r="E6881" s="11"/>
    </row>
    <row r="6882" spans="5:5" x14ac:dyDescent="0.25">
      <c r="E6882" s="11"/>
    </row>
    <row r="6883" spans="5:5" x14ac:dyDescent="0.25">
      <c r="E6883" s="11"/>
    </row>
    <row r="6884" spans="5:5" x14ac:dyDescent="0.25">
      <c r="E6884" s="11"/>
    </row>
    <row r="6885" spans="5:5" x14ac:dyDescent="0.25">
      <c r="E6885" s="11"/>
    </row>
    <row r="6886" spans="5:5" x14ac:dyDescent="0.25">
      <c r="E6886" s="11"/>
    </row>
    <row r="6887" spans="5:5" x14ac:dyDescent="0.25">
      <c r="E6887" s="11"/>
    </row>
    <row r="6888" spans="5:5" x14ac:dyDescent="0.25">
      <c r="E6888" s="11"/>
    </row>
    <row r="6889" spans="5:5" x14ac:dyDescent="0.25">
      <c r="E6889" s="11"/>
    </row>
    <row r="6890" spans="5:5" x14ac:dyDescent="0.25">
      <c r="E6890" s="11"/>
    </row>
    <row r="6891" spans="5:5" x14ac:dyDescent="0.25">
      <c r="E6891" s="11"/>
    </row>
    <row r="6892" spans="5:5" x14ac:dyDescent="0.25">
      <c r="E6892" s="11"/>
    </row>
    <row r="6893" spans="5:5" x14ac:dyDescent="0.25">
      <c r="E6893" s="11"/>
    </row>
    <row r="6894" spans="5:5" x14ac:dyDescent="0.25">
      <c r="E6894" s="11"/>
    </row>
    <row r="6895" spans="5:5" x14ac:dyDescent="0.25">
      <c r="E6895" s="11"/>
    </row>
    <row r="6896" spans="5:5" x14ac:dyDescent="0.25">
      <c r="E6896" s="11"/>
    </row>
    <row r="6897" spans="5:5" x14ac:dyDescent="0.25">
      <c r="E6897" s="11"/>
    </row>
    <row r="6898" spans="5:5" x14ac:dyDescent="0.25">
      <c r="E6898" s="11"/>
    </row>
    <row r="6899" spans="5:5" x14ac:dyDescent="0.25">
      <c r="E6899" s="11"/>
    </row>
    <row r="6900" spans="5:5" x14ac:dyDescent="0.25">
      <c r="E6900" s="11"/>
    </row>
    <row r="6901" spans="5:5" x14ac:dyDescent="0.25">
      <c r="E6901" s="11"/>
    </row>
    <row r="6902" spans="5:5" x14ac:dyDescent="0.25">
      <c r="E6902" s="11"/>
    </row>
    <row r="6903" spans="5:5" x14ac:dyDescent="0.25">
      <c r="E6903" s="11"/>
    </row>
    <row r="6904" spans="5:5" x14ac:dyDescent="0.25">
      <c r="E6904" s="11"/>
    </row>
    <row r="6905" spans="5:5" x14ac:dyDescent="0.25">
      <c r="E6905" s="11"/>
    </row>
    <row r="6906" spans="5:5" x14ac:dyDescent="0.25">
      <c r="E6906" s="11"/>
    </row>
    <row r="6907" spans="5:5" x14ac:dyDescent="0.25">
      <c r="E6907" s="11"/>
    </row>
    <row r="6908" spans="5:5" x14ac:dyDescent="0.25">
      <c r="E6908" s="11"/>
    </row>
    <row r="6909" spans="5:5" x14ac:dyDescent="0.25">
      <c r="E6909" s="11"/>
    </row>
    <row r="6910" spans="5:5" x14ac:dyDescent="0.25">
      <c r="E6910" s="11"/>
    </row>
    <row r="6911" spans="5:5" x14ac:dyDescent="0.25">
      <c r="E6911" s="11"/>
    </row>
    <row r="6912" spans="5:5" x14ac:dyDescent="0.25">
      <c r="E6912" s="11"/>
    </row>
    <row r="6913" spans="5:5" x14ac:dyDescent="0.25">
      <c r="E6913" s="11"/>
    </row>
    <row r="6914" spans="5:5" x14ac:dyDescent="0.25">
      <c r="E6914" s="11"/>
    </row>
    <row r="6915" spans="5:5" x14ac:dyDescent="0.25">
      <c r="E6915" s="11"/>
    </row>
    <row r="6916" spans="5:5" x14ac:dyDescent="0.25">
      <c r="E6916" s="11"/>
    </row>
    <row r="6917" spans="5:5" x14ac:dyDescent="0.25">
      <c r="E6917" s="11"/>
    </row>
    <row r="6918" spans="5:5" x14ac:dyDescent="0.25">
      <c r="E6918" s="11"/>
    </row>
    <row r="6919" spans="5:5" x14ac:dyDescent="0.25">
      <c r="E6919" s="11"/>
    </row>
    <row r="6920" spans="5:5" x14ac:dyDescent="0.25">
      <c r="E6920" s="11"/>
    </row>
    <row r="6921" spans="5:5" x14ac:dyDescent="0.25">
      <c r="E6921" s="11"/>
    </row>
    <row r="6922" spans="5:5" x14ac:dyDescent="0.25">
      <c r="E6922" s="11"/>
    </row>
    <row r="6923" spans="5:5" x14ac:dyDescent="0.25">
      <c r="E6923" s="11"/>
    </row>
    <row r="6924" spans="5:5" x14ac:dyDescent="0.25">
      <c r="E6924" s="11"/>
    </row>
    <row r="6925" spans="5:5" x14ac:dyDescent="0.25">
      <c r="E6925" s="11"/>
    </row>
    <row r="6926" spans="5:5" x14ac:dyDescent="0.25">
      <c r="E6926" s="11"/>
    </row>
    <row r="6927" spans="5:5" x14ac:dyDescent="0.25">
      <c r="E6927" s="11"/>
    </row>
    <row r="6928" spans="5:5" x14ac:dyDescent="0.25">
      <c r="E6928" s="11"/>
    </row>
    <row r="6929" spans="5:5" x14ac:dyDescent="0.25">
      <c r="E6929" s="11"/>
    </row>
    <row r="6930" spans="5:5" x14ac:dyDescent="0.25">
      <c r="E6930" s="11"/>
    </row>
    <row r="6931" spans="5:5" x14ac:dyDescent="0.25">
      <c r="E6931" s="11"/>
    </row>
    <row r="6932" spans="5:5" x14ac:dyDescent="0.25">
      <c r="E6932" s="11"/>
    </row>
    <row r="6933" spans="5:5" x14ac:dyDescent="0.25">
      <c r="E6933" s="11"/>
    </row>
    <row r="6934" spans="5:5" x14ac:dyDescent="0.25">
      <c r="E6934" s="11"/>
    </row>
    <row r="6935" spans="5:5" x14ac:dyDescent="0.25">
      <c r="E6935" s="11"/>
    </row>
    <row r="6936" spans="5:5" x14ac:dyDescent="0.25">
      <c r="E6936" s="11"/>
    </row>
    <row r="6937" spans="5:5" x14ac:dyDescent="0.25">
      <c r="E6937" s="11"/>
    </row>
    <row r="6938" spans="5:5" x14ac:dyDescent="0.25">
      <c r="E6938" s="11"/>
    </row>
    <row r="6939" spans="5:5" x14ac:dyDescent="0.25">
      <c r="E6939" s="11"/>
    </row>
    <row r="6940" spans="5:5" x14ac:dyDescent="0.25">
      <c r="E6940" s="11"/>
    </row>
    <row r="6941" spans="5:5" x14ac:dyDescent="0.25">
      <c r="E6941" s="11"/>
    </row>
    <row r="6942" spans="5:5" x14ac:dyDescent="0.25">
      <c r="E6942" s="11"/>
    </row>
    <row r="6943" spans="5:5" x14ac:dyDescent="0.25">
      <c r="E6943" s="11"/>
    </row>
    <row r="6944" spans="5:5" x14ac:dyDescent="0.25">
      <c r="E6944" s="11"/>
    </row>
    <row r="6945" spans="5:5" x14ac:dyDescent="0.25">
      <c r="E6945" s="11"/>
    </row>
    <row r="6946" spans="5:5" x14ac:dyDescent="0.25">
      <c r="E6946" s="11"/>
    </row>
    <row r="6947" spans="5:5" x14ac:dyDescent="0.25">
      <c r="E6947" s="11"/>
    </row>
    <row r="6948" spans="5:5" x14ac:dyDescent="0.25">
      <c r="E6948" s="11"/>
    </row>
    <row r="6949" spans="5:5" x14ac:dyDescent="0.25">
      <c r="E6949" s="11"/>
    </row>
    <row r="6950" spans="5:5" x14ac:dyDescent="0.25">
      <c r="E6950" s="11"/>
    </row>
    <row r="6951" spans="5:5" x14ac:dyDescent="0.25">
      <c r="E6951" s="11"/>
    </row>
    <row r="6952" spans="5:5" x14ac:dyDescent="0.25">
      <c r="E6952" s="11"/>
    </row>
    <row r="6953" spans="5:5" x14ac:dyDescent="0.25">
      <c r="E6953" s="11"/>
    </row>
    <row r="6954" spans="5:5" x14ac:dyDescent="0.25">
      <c r="E6954" s="11"/>
    </row>
    <row r="6955" spans="5:5" x14ac:dyDescent="0.25">
      <c r="E6955" s="11"/>
    </row>
    <row r="6956" spans="5:5" x14ac:dyDescent="0.25">
      <c r="E6956" s="11"/>
    </row>
    <row r="6957" spans="5:5" x14ac:dyDescent="0.25">
      <c r="E6957" s="11"/>
    </row>
    <row r="6958" spans="5:5" x14ac:dyDescent="0.25">
      <c r="E6958" s="11"/>
    </row>
    <row r="6959" spans="5:5" x14ac:dyDescent="0.25">
      <c r="E6959" s="11"/>
    </row>
    <row r="6960" spans="5:5" x14ac:dyDescent="0.25">
      <c r="E6960" s="11"/>
    </row>
    <row r="6961" spans="5:5" x14ac:dyDescent="0.25">
      <c r="E6961" s="11"/>
    </row>
    <row r="6962" spans="5:5" x14ac:dyDescent="0.25">
      <c r="E6962" s="11"/>
    </row>
    <row r="6963" spans="5:5" x14ac:dyDescent="0.25">
      <c r="E6963" s="11"/>
    </row>
    <row r="6964" spans="5:5" x14ac:dyDescent="0.25">
      <c r="E6964" s="11"/>
    </row>
    <row r="6965" spans="5:5" x14ac:dyDescent="0.25">
      <c r="E6965" s="11"/>
    </row>
    <row r="6966" spans="5:5" x14ac:dyDescent="0.25">
      <c r="E6966" s="11"/>
    </row>
    <row r="6967" spans="5:5" x14ac:dyDescent="0.25">
      <c r="E6967" s="11"/>
    </row>
    <row r="6968" spans="5:5" x14ac:dyDescent="0.25">
      <c r="E6968" s="11"/>
    </row>
    <row r="6969" spans="5:5" x14ac:dyDescent="0.25">
      <c r="E6969" s="11"/>
    </row>
    <row r="6970" spans="5:5" x14ac:dyDescent="0.25">
      <c r="E6970" s="11"/>
    </row>
    <row r="6971" spans="5:5" x14ac:dyDescent="0.25">
      <c r="E6971" s="11"/>
    </row>
    <row r="6972" spans="5:5" x14ac:dyDescent="0.25">
      <c r="E6972" s="11"/>
    </row>
    <row r="6973" spans="5:5" x14ac:dyDescent="0.25">
      <c r="E6973" s="11"/>
    </row>
    <row r="6974" spans="5:5" x14ac:dyDescent="0.25">
      <c r="E6974" s="11"/>
    </row>
    <row r="6975" spans="5:5" x14ac:dyDescent="0.25">
      <c r="E6975" s="11"/>
    </row>
    <row r="6976" spans="5:5" x14ac:dyDescent="0.25">
      <c r="E6976" s="11"/>
    </row>
    <row r="6977" spans="5:5" x14ac:dyDescent="0.25">
      <c r="E6977" s="11"/>
    </row>
    <row r="6978" spans="5:5" x14ac:dyDescent="0.25">
      <c r="E6978" s="11"/>
    </row>
    <row r="6979" spans="5:5" x14ac:dyDescent="0.25">
      <c r="E6979" s="11"/>
    </row>
    <row r="6980" spans="5:5" x14ac:dyDescent="0.25">
      <c r="E6980" s="11"/>
    </row>
    <row r="6981" spans="5:5" x14ac:dyDescent="0.25">
      <c r="E6981" s="11"/>
    </row>
    <row r="6982" spans="5:5" x14ac:dyDescent="0.25">
      <c r="E6982" s="11"/>
    </row>
    <row r="6983" spans="5:5" x14ac:dyDescent="0.25">
      <c r="E6983" s="11"/>
    </row>
    <row r="6984" spans="5:5" x14ac:dyDescent="0.25">
      <c r="E6984" s="11"/>
    </row>
    <row r="6985" spans="5:5" x14ac:dyDescent="0.25">
      <c r="E6985" s="11"/>
    </row>
    <row r="6986" spans="5:5" x14ac:dyDescent="0.25">
      <c r="E6986" s="11"/>
    </row>
    <row r="6987" spans="5:5" x14ac:dyDescent="0.25">
      <c r="E6987" s="11"/>
    </row>
    <row r="6988" spans="5:5" x14ac:dyDescent="0.25">
      <c r="E6988" s="11"/>
    </row>
    <row r="6989" spans="5:5" x14ac:dyDescent="0.25">
      <c r="E6989" s="11"/>
    </row>
    <row r="6990" spans="5:5" x14ac:dyDescent="0.25">
      <c r="E6990" s="11"/>
    </row>
    <row r="6991" spans="5:5" x14ac:dyDescent="0.25">
      <c r="E6991" s="11"/>
    </row>
    <row r="6992" spans="5:5" x14ac:dyDescent="0.25">
      <c r="E6992" s="11"/>
    </row>
    <row r="6993" spans="5:5" x14ac:dyDescent="0.25">
      <c r="E6993" s="11"/>
    </row>
    <row r="6994" spans="5:5" x14ac:dyDescent="0.25">
      <c r="E6994" s="11"/>
    </row>
    <row r="6995" spans="5:5" x14ac:dyDescent="0.25">
      <c r="E6995" s="11"/>
    </row>
    <row r="6996" spans="5:5" x14ac:dyDescent="0.25">
      <c r="E6996" s="11"/>
    </row>
    <row r="6997" spans="5:5" x14ac:dyDescent="0.25">
      <c r="E6997" s="11"/>
    </row>
    <row r="6998" spans="5:5" x14ac:dyDescent="0.25">
      <c r="E6998" s="11"/>
    </row>
    <row r="6999" spans="5:5" x14ac:dyDescent="0.25">
      <c r="E6999" s="11"/>
    </row>
    <row r="7000" spans="5:5" x14ac:dyDescent="0.25">
      <c r="E7000" s="11"/>
    </row>
    <row r="7001" spans="5:5" x14ac:dyDescent="0.25">
      <c r="E7001" s="11"/>
    </row>
    <row r="7002" spans="5:5" x14ac:dyDescent="0.25">
      <c r="E7002" s="11"/>
    </row>
    <row r="7003" spans="5:5" x14ac:dyDescent="0.25">
      <c r="E7003" s="11"/>
    </row>
    <row r="7004" spans="5:5" x14ac:dyDescent="0.25">
      <c r="E7004" s="11"/>
    </row>
    <row r="7005" spans="5:5" x14ac:dyDescent="0.25">
      <c r="E7005" s="11"/>
    </row>
    <row r="7006" spans="5:5" x14ac:dyDescent="0.25">
      <c r="E7006" s="11"/>
    </row>
    <row r="7007" spans="5:5" x14ac:dyDescent="0.25">
      <c r="E7007" s="11"/>
    </row>
    <row r="7008" spans="5:5" x14ac:dyDescent="0.25">
      <c r="E7008" s="11"/>
    </row>
    <row r="7009" spans="5:5" x14ac:dyDescent="0.25">
      <c r="E7009" s="11"/>
    </row>
    <row r="7010" spans="5:5" x14ac:dyDescent="0.25">
      <c r="E7010" s="11"/>
    </row>
    <row r="7011" spans="5:5" x14ac:dyDescent="0.25">
      <c r="E7011" s="11"/>
    </row>
    <row r="7012" spans="5:5" x14ac:dyDescent="0.25">
      <c r="E7012" s="11"/>
    </row>
    <row r="7013" spans="5:5" x14ac:dyDescent="0.25">
      <c r="E7013" s="11"/>
    </row>
    <row r="7014" spans="5:5" x14ac:dyDescent="0.25">
      <c r="E7014" s="11"/>
    </row>
    <row r="7015" spans="5:5" x14ac:dyDescent="0.25">
      <c r="E7015" s="11"/>
    </row>
    <row r="7016" spans="5:5" x14ac:dyDescent="0.25">
      <c r="E7016" s="11"/>
    </row>
    <row r="7017" spans="5:5" x14ac:dyDescent="0.25">
      <c r="E7017" s="11"/>
    </row>
    <row r="7018" spans="5:5" x14ac:dyDescent="0.25">
      <c r="E7018" s="11"/>
    </row>
    <row r="7019" spans="5:5" x14ac:dyDescent="0.25">
      <c r="E7019" s="11"/>
    </row>
    <row r="7020" spans="5:5" x14ac:dyDescent="0.25">
      <c r="E7020" s="11"/>
    </row>
    <row r="7021" spans="5:5" x14ac:dyDescent="0.25">
      <c r="E7021" s="11"/>
    </row>
    <row r="7022" spans="5:5" x14ac:dyDescent="0.25">
      <c r="E7022" s="11"/>
    </row>
    <row r="7023" spans="5:5" x14ac:dyDescent="0.25">
      <c r="E7023" s="11"/>
    </row>
    <row r="7024" spans="5:5" x14ac:dyDescent="0.25">
      <c r="E7024" s="11"/>
    </row>
    <row r="7025" spans="5:5" x14ac:dyDescent="0.25">
      <c r="E7025" s="11"/>
    </row>
    <row r="7026" spans="5:5" x14ac:dyDescent="0.25">
      <c r="E7026" s="11"/>
    </row>
    <row r="7027" spans="5:5" x14ac:dyDescent="0.25">
      <c r="E7027" s="11"/>
    </row>
    <row r="7028" spans="5:5" x14ac:dyDescent="0.25">
      <c r="E7028" s="11"/>
    </row>
    <row r="7029" spans="5:5" x14ac:dyDescent="0.25">
      <c r="E7029" s="11"/>
    </row>
    <row r="7030" spans="5:5" x14ac:dyDescent="0.25">
      <c r="E7030" s="11"/>
    </row>
    <row r="7031" spans="5:5" x14ac:dyDescent="0.25">
      <c r="E7031" s="11"/>
    </row>
    <row r="7032" spans="5:5" x14ac:dyDescent="0.25">
      <c r="E7032" s="11"/>
    </row>
    <row r="7033" spans="5:5" x14ac:dyDescent="0.25">
      <c r="E7033" s="11"/>
    </row>
    <row r="7034" spans="5:5" x14ac:dyDescent="0.25">
      <c r="E7034" s="11"/>
    </row>
    <row r="7035" spans="5:5" x14ac:dyDescent="0.25">
      <c r="E7035" s="11"/>
    </row>
    <row r="7036" spans="5:5" x14ac:dyDescent="0.25">
      <c r="E7036" s="11"/>
    </row>
    <row r="7037" spans="5:5" x14ac:dyDescent="0.25">
      <c r="E7037" s="11"/>
    </row>
    <row r="7038" spans="5:5" x14ac:dyDescent="0.25">
      <c r="E7038" s="11"/>
    </row>
    <row r="7039" spans="5:5" x14ac:dyDescent="0.25">
      <c r="E7039" s="11"/>
    </row>
    <row r="7040" spans="5:5" x14ac:dyDescent="0.25">
      <c r="E7040" s="11"/>
    </row>
    <row r="7041" spans="5:5" x14ac:dyDescent="0.25">
      <c r="E7041" s="11"/>
    </row>
    <row r="7042" spans="5:5" x14ac:dyDescent="0.25">
      <c r="E7042" s="11"/>
    </row>
    <row r="7043" spans="5:5" x14ac:dyDescent="0.25">
      <c r="E7043" s="11"/>
    </row>
    <row r="7044" spans="5:5" x14ac:dyDescent="0.25">
      <c r="E7044" s="11"/>
    </row>
    <row r="7045" spans="5:5" x14ac:dyDescent="0.25">
      <c r="E7045" s="11"/>
    </row>
    <row r="7046" spans="5:5" x14ac:dyDescent="0.25">
      <c r="E7046" s="11"/>
    </row>
    <row r="7047" spans="5:5" x14ac:dyDescent="0.25">
      <c r="E7047" s="11"/>
    </row>
    <row r="7048" spans="5:5" x14ac:dyDescent="0.25">
      <c r="E7048" s="11"/>
    </row>
    <row r="7049" spans="5:5" x14ac:dyDescent="0.25">
      <c r="E7049" s="11"/>
    </row>
    <row r="7050" spans="5:5" x14ac:dyDescent="0.25">
      <c r="E7050" s="11"/>
    </row>
    <row r="7051" spans="5:5" x14ac:dyDescent="0.25">
      <c r="E7051" s="11"/>
    </row>
    <row r="7052" spans="5:5" x14ac:dyDescent="0.25">
      <c r="E7052" s="11"/>
    </row>
    <row r="7053" spans="5:5" x14ac:dyDescent="0.25">
      <c r="E7053" s="11"/>
    </row>
    <row r="7054" spans="5:5" x14ac:dyDescent="0.25">
      <c r="E7054" s="11"/>
    </row>
    <row r="7055" spans="5:5" x14ac:dyDescent="0.25">
      <c r="E7055" s="11"/>
    </row>
    <row r="7056" spans="5:5" x14ac:dyDescent="0.25">
      <c r="E7056" s="11"/>
    </row>
    <row r="7057" spans="5:5" x14ac:dyDescent="0.25">
      <c r="E7057" s="11"/>
    </row>
    <row r="7058" spans="5:5" x14ac:dyDescent="0.25">
      <c r="E7058" s="11"/>
    </row>
    <row r="7059" spans="5:5" x14ac:dyDescent="0.25">
      <c r="E7059" s="11"/>
    </row>
    <row r="7060" spans="5:5" x14ac:dyDescent="0.25">
      <c r="E7060" s="11"/>
    </row>
    <row r="7061" spans="5:5" x14ac:dyDescent="0.25">
      <c r="E7061" s="11"/>
    </row>
    <row r="7062" spans="5:5" x14ac:dyDescent="0.25">
      <c r="E7062" s="11"/>
    </row>
    <row r="7063" spans="5:5" x14ac:dyDescent="0.25">
      <c r="E7063" s="11"/>
    </row>
    <row r="7064" spans="5:5" x14ac:dyDescent="0.25">
      <c r="E7064" s="11"/>
    </row>
    <row r="7065" spans="5:5" x14ac:dyDescent="0.25">
      <c r="E7065" s="11"/>
    </row>
    <row r="7066" spans="5:5" x14ac:dyDescent="0.25">
      <c r="E7066" s="11"/>
    </row>
    <row r="7067" spans="5:5" x14ac:dyDescent="0.25">
      <c r="E7067" s="11"/>
    </row>
    <row r="7068" spans="5:5" x14ac:dyDescent="0.25">
      <c r="E7068" s="11"/>
    </row>
    <row r="7069" spans="5:5" x14ac:dyDescent="0.25">
      <c r="E7069" s="11"/>
    </row>
    <row r="7070" spans="5:5" x14ac:dyDescent="0.25">
      <c r="E7070" s="11"/>
    </row>
    <row r="7071" spans="5:5" x14ac:dyDescent="0.25">
      <c r="E7071" s="11"/>
    </row>
    <row r="7072" spans="5:5" x14ac:dyDescent="0.25">
      <c r="E7072" s="11"/>
    </row>
    <row r="7073" spans="5:5" x14ac:dyDescent="0.25">
      <c r="E7073" s="11"/>
    </row>
    <row r="7074" spans="5:5" x14ac:dyDescent="0.25">
      <c r="E7074" s="11"/>
    </row>
    <row r="7075" spans="5:5" x14ac:dyDescent="0.25">
      <c r="E7075" s="11"/>
    </row>
    <row r="7076" spans="5:5" x14ac:dyDescent="0.25">
      <c r="E7076" s="11"/>
    </row>
    <row r="7077" spans="5:5" x14ac:dyDescent="0.25">
      <c r="E7077" s="11"/>
    </row>
    <row r="7078" spans="5:5" x14ac:dyDescent="0.25">
      <c r="E7078" s="11"/>
    </row>
    <row r="7079" spans="5:5" x14ac:dyDescent="0.25">
      <c r="E7079" s="11"/>
    </row>
    <row r="7080" spans="5:5" x14ac:dyDescent="0.25">
      <c r="E7080" s="11"/>
    </row>
    <row r="7081" spans="5:5" x14ac:dyDescent="0.25">
      <c r="E7081" s="11"/>
    </row>
    <row r="7082" spans="5:5" x14ac:dyDescent="0.25">
      <c r="E7082" s="11"/>
    </row>
    <row r="7083" spans="5:5" x14ac:dyDescent="0.25">
      <c r="E7083" s="11"/>
    </row>
    <row r="7084" spans="5:5" x14ac:dyDescent="0.25">
      <c r="E7084" s="11"/>
    </row>
    <row r="7085" spans="5:5" x14ac:dyDescent="0.25">
      <c r="E7085" s="11"/>
    </row>
    <row r="7086" spans="5:5" x14ac:dyDescent="0.25">
      <c r="E7086" s="11"/>
    </row>
    <row r="7087" spans="5:5" x14ac:dyDescent="0.25">
      <c r="E7087" s="11"/>
    </row>
    <row r="7088" spans="5:5" x14ac:dyDescent="0.25">
      <c r="E7088" s="11"/>
    </row>
    <row r="7089" spans="5:5" x14ac:dyDescent="0.25">
      <c r="E7089" s="11"/>
    </row>
    <row r="7090" spans="5:5" x14ac:dyDescent="0.25">
      <c r="E7090" s="11"/>
    </row>
    <row r="7091" spans="5:5" x14ac:dyDescent="0.25">
      <c r="E7091" s="11"/>
    </row>
    <row r="7092" spans="5:5" x14ac:dyDescent="0.25">
      <c r="E7092" s="11"/>
    </row>
    <row r="7093" spans="5:5" x14ac:dyDescent="0.25">
      <c r="E7093" s="11"/>
    </row>
    <row r="7094" spans="5:5" x14ac:dyDescent="0.25">
      <c r="E7094" s="11"/>
    </row>
    <row r="7095" spans="5:5" x14ac:dyDescent="0.25">
      <c r="E7095" s="11"/>
    </row>
    <row r="7096" spans="5:5" x14ac:dyDescent="0.25">
      <c r="E7096" s="11"/>
    </row>
    <row r="7097" spans="5:5" x14ac:dyDescent="0.25">
      <c r="E7097" s="11"/>
    </row>
    <row r="7098" spans="5:5" x14ac:dyDescent="0.25">
      <c r="E7098" s="11"/>
    </row>
    <row r="7099" spans="5:5" x14ac:dyDescent="0.25">
      <c r="E7099" s="11"/>
    </row>
    <row r="7100" spans="5:5" x14ac:dyDescent="0.25">
      <c r="E7100" s="11"/>
    </row>
    <row r="7101" spans="5:5" x14ac:dyDescent="0.25">
      <c r="E7101" s="11"/>
    </row>
    <row r="7102" spans="5:5" x14ac:dyDescent="0.25">
      <c r="E7102" s="11"/>
    </row>
    <row r="7103" spans="5:5" x14ac:dyDescent="0.25">
      <c r="E7103" s="11"/>
    </row>
    <row r="7104" spans="5:5" x14ac:dyDescent="0.25">
      <c r="E7104" s="11"/>
    </row>
    <row r="7105" spans="5:5" x14ac:dyDescent="0.25">
      <c r="E7105" s="11"/>
    </row>
    <row r="7106" spans="5:5" x14ac:dyDescent="0.25">
      <c r="E7106" s="11"/>
    </row>
    <row r="7107" spans="5:5" x14ac:dyDescent="0.25">
      <c r="E7107" s="11"/>
    </row>
    <row r="7108" spans="5:5" x14ac:dyDescent="0.25">
      <c r="E7108" s="11"/>
    </row>
    <row r="7109" spans="5:5" x14ac:dyDescent="0.25">
      <c r="E7109" s="11"/>
    </row>
    <row r="7110" spans="5:5" x14ac:dyDescent="0.25">
      <c r="E7110" s="11"/>
    </row>
    <row r="7111" spans="5:5" x14ac:dyDescent="0.25">
      <c r="E7111" s="11"/>
    </row>
    <row r="7112" spans="5:5" x14ac:dyDescent="0.25">
      <c r="E7112" s="11"/>
    </row>
    <row r="7113" spans="5:5" x14ac:dyDescent="0.25">
      <c r="E7113" s="11"/>
    </row>
    <row r="7114" spans="5:5" x14ac:dyDescent="0.25">
      <c r="E7114" s="11"/>
    </row>
    <row r="7115" spans="5:5" x14ac:dyDescent="0.25">
      <c r="E7115" s="11"/>
    </row>
    <row r="7116" spans="5:5" x14ac:dyDescent="0.25">
      <c r="E7116" s="11"/>
    </row>
    <row r="7117" spans="5:5" x14ac:dyDescent="0.25">
      <c r="E7117" s="11"/>
    </row>
    <row r="7118" spans="5:5" x14ac:dyDescent="0.25">
      <c r="E7118" s="11"/>
    </row>
    <row r="7119" spans="5:5" x14ac:dyDescent="0.25">
      <c r="E7119" s="11"/>
    </row>
    <row r="7120" spans="5:5" x14ac:dyDescent="0.25">
      <c r="E7120" s="11"/>
    </row>
    <row r="7121" spans="5:5" x14ac:dyDescent="0.25">
      <c r="E7121" s="11"/>
    </row>
    <row r="7122" spans="5:5" x14ac:dyDescent="0.25">
      <c r="E7122" s="11"/>
    </row>
    <row r="7123" spans="5:5" x14ac:dyDescent="0.25">
      <c r="E7123" s="11"/>
    </row>
    <row r="7124" spans="5:5" x14ac:dyDescent="0.25">
      <c r="E7124" s="11"/>
    </row>
    <row r="7125" spans="5:5" x14ac:dyDescent="0.25">
      <c r="E7125" s="11"/>
    </row>
    <row r="7126" spans="5:5" x14ac:dyDescent="0.25">
      <c r="E7126" s="11"/>
    </row>
    <row r="7127" spans="5:5" x14ac:dyDescent="0.25">
      <c r="E7127" s="11"/>
    </row>
    <row r="7128" spans="5:5" x14ac:dyDescent="0.25">
      <c r="E7128" s="11"/>
    </row>
    <row r="7129" spans="5:5" x14ac:dyDescent="0.25">
      <c r="E7129" s="11"/>
    </row>
    <row r="7130" spans="5:5" x14ac:dyDescent="0.25">
      <c r="E7130" s="11"/>
    </row>
    <row r="7131" spans="5:5" x14ac:dyDescent="0.25">
      <c r="E7131" s="11"/>
    </row>
  </sheetData>
  <sheetProtection algorithmName="SHA-512" hashValue="xgQoP1V41XtW94/W53BXr3V32Mh9UUhDkMwVHuSfbObJUyXqU4wkxVmUkZIfrU1WJOonklnIyDhtL4Jis4Anug==" saltValue="xRTzWORkL8wiOAvlpdv1eQ==" spinCount="100000" sheet="1" objects="1" scenarios="1"/>
  <mergeCells count="1">
    <mergeCell ref="A1:E4"/>
  </mergeCells>
  <dataValidations count="1">
    <dataValidation type="list" allowBlank="1" showInputMessage="1" showErrorMessage="1" sqref="E5">
      <formula1>"Celcius, Fahrenheit"</formula1>
    </dataValidation>
  </dataValidations>
  <pageMargins left="0.75" right="0.75" top="1" bottom="1" header="0.5" footer="0.5"/>
  <pageSetup paperSize="9" orientation="portrait"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B4:L50"/>
  <sheetViews>
    <sheetView zoomScaleNormal="100" zoomScaleSheetLayoutView="70" workbookViewId="0">
      <selection activeCell="I16" sqref="I16"/>
    </sheetView>
  </sheetViews>
  <sheetFormatPr defaultColWidth="9.109375" defaultRowHeight="13.2" x14ac:dyDescent="0.25"/>
  <cols>
    <col min="1" max="1" width="4" style="22" customWidth="1"/>
    <col min="2" max="2" width="23.33203125" style="22" bestFit="1" customWidth="1"/>
    <col min="3" max="3" width="18" style="22" customWidth="1"/>
    <col min="4" max="4" width="2.5546875" style="22" customWidth="1"/>
    <col min="5" max="5" width="21.88671875" style="22" customWidth="1"/>
    <col min="6" max="6" width="13.109375" style="22" customWidth="1"/>
    <col min="7" max="7" width="14.88671875" style="22" customWidth="1"/>
    <col min="8" max="8" width="19" style="22" customWidth="1"/>
    <col min="9" max="9" width="18.6640625" style="22" customWidth="1"/>
    <col min="10" max="10" width="4" style="22" customWidth="1"/>
    <col min="11" max="12" width="12.5546875" style="22" customWidth="1"/>
    <col min="13" max="16384" width="9.109375" style="22"/>
  </cols>
  <sheetData>
    <row r="4" spans="2:11" ht="18" thickBot="1" x14ac:dyDescent="0.35">
      <c r="B4" s="128" t="s">
        <v>125</v>
      </c>
      <c r="C4" s="129"/>
      <c r="D4" s="129"/>
      <c r="E4" s="129"/>
      <c r="F4" s="129"/>
      <c r="G4" s="129"/>
      <c r="H4" s="129"/>
      <c r="I4" s="129"/>
      <c r="K4" s="47"/>
    </row>
    <row r="5" spans="2:11" ht="6" customHeight="1" x14ac:dyDescent="0.3">
      <c r="B5" s="60"/>
      <c r="C5" s="59"/>
      <c r="D5" s="59"/>
      <c r="E5" s="59"/>
      <c r="F5" s="59"/>
      <c r="G5" s="59"/>
      <c r="H5" s="59"/>
      <c r="I5" s="59"/>
      <c r="K5" s="47"/>
    </row>
    <row r="6" spans="2:11" ht="15.75" customHeight="1" x14ac:dyDescent="0.3">
      <c r="B6" s="61" t="s">
        <v>94</v>
      </c>
      <c r="C6" s="127"/>
      <c r="D6" s="127"/>
      <c r="E6" s="127"/>
      <c r="F6" s="127"/>
      <c r="G6" s="127"/>
      <c r="H6" s="127"/>
      <c r="I6" s="127"/>
      <c r="K6" s="47"/>
    </row>
    <row r="7" spans="2:11" ht="6" customHeight="1" x14ac:dyDescent="0.3">
      <c r="B7" s="60"/>
      <c r="C7" s="59"/>
      <c r="D7" s="59"/>
      <c r="E7" s="59"/>
      <c r="F7" s="59"/>
      <c r="G7" s="59"/>
      <c r="H7" s="59"/>
      <c r="I7" s="59"/>
      <c r="K7" s="47"/>
    </row>
    <row r="8" spans="2:11" ht="15" customHeight="1" thickBot="1" x14ac:dyDescent="0.35">
      <c r="B8" s="140" t="s">
        <v>88</v>
      </c>
      <c r="C8" s="140"/>
      <c r="E8" s="52" t="s">
        <v>3</v>
      </c>
      <c r="F8" s="131" t="s">
        <v>49</v>
      </c>
      <c r="G8" s="131"/>
      <c r="H8" s="23"/>
      <c r="K8" s="47"/>
    </row>
    <row r="9" spans="2:11" ht="15" customHeight="1" thickBot="1" x14ac:dyDescent="0.35">
      <c r="B9" s="24" t="s">
        <v>24</v>
      </c>
      <c r="C9" s="57">
        <f ca="1">IF(ISBLANK('Temperature log'!$D$7),TODAY(),MIN(Logger_Date))</f>
        <v>43398.716944444444</v>
      </c>
      <c r="E9" s="53"/>
      <c r="F9" s="54" t="s">
        <v>26</v>
      </c>
      <c r="G9" s="54" t="s">
        <v>27</v>
      </c>
      <c r="H9" s="26"/>
      <c r="K9" s="47"/>
    </row>
    <row r="10" spans="2:11" ht="15" customHeight="1" x14ac:dyDescent="0.3">
      <c r="B10" s="24" t="s">
        <v>25</v>
      </c>
      <c r="C10" s="25">
        <f ca="1">IF(ISBLANK('Temperature log'!$D$7),TODAY()+1,MAX(Logger_Date))</f>
        <v>43468.716944444444</v>
      </c>
      <c r="E10" s="27" t="s">
        <v>50</v>
      </c>
      <c r="F10" s="71">
        <v>1000</v>
      </c>
      <c r="G10" s="28">
        <f>IF(InitCFU="","",LOG10(InitCFU))</f>
        <v>3</v>
      </c>
      <c r="K10"/>
    </row>
    <row r="11" spans="2:11" ht="15" customHeight="1" x14ac:dyDescent="0.3">
      <c r="B11" s="24" t="s">
        <v>46</v>
      </c>
      <c r="C11" s="68" t="str">
        <f ca="1">'Temperature log'!H11</f>
        <v>1440.0 min</v>
      </c>
      <c r="E11" s="27" t="s">
        <v>51</v>
      </c>
      <c r="F11" s="29">
        <f ca="1">IF(InitCFU="","",10^G11)</f>
        <v>100000</v>
      </c>
      <c r="G11" s="28">
        <f ca="1">IF(InitCFU="","",G12-G10)</f>
        <v>5</v>
      </c>
    </row>
    <row r="12" spans="2:11" ht="15" customHeight="1" x14ac:dyDescent="0.25">
      <c r="E12" s="30" t="s">
        <v>52</v>
      </c>
      <c r="F12" s="31">
        <f ca="1">IF(InitCFU="","",10^G12)</f>
        <v>100000000</v>
      </c>
      <c r="G12" s="32">
        <f ca="1">IF(InitCFU="","",MAX('Temperature log'!U7:U2407))</f>
        <v>8</v>
      </c>
      <c r="H12" s="23"/>
    </row>
    <row r="13" spans="2:11" ht="15" customHeight="1" thickBot="1" x14ac:dyDescent="0.3">
      <c r="B13" s="132" t="s">
        <v>23</v>
      </c>
      <c r="C13" s="132"/>
      <c r="E13" s="50"/>
      <c r="F13" s="51"/>
      <c r="G13" s="51"/>
      <c r="H13" s="51"/>
    </row>
    <row r="14" spans="2:11" ht="15" customHeight="1" x14ac:dyDescent="0.3">
      <c r="B14" s="24" t="s">
        <v>19</v>
      </c>
      <c r="C14" s="55">
        <f ca="1">IF(ISBLANK('Temperature log'!$E$7),0,'Temperature log'!$H$22)</f>
        <v>0.48028571428571415</v>
      </c>
      <c r="E14" s="141"/>
      <c r="F14" s="130" t="s">
        <v>70</v>
      </c>
      <c r="G14" s="133" t="s">
        <v>90</v>
      </c>
      <c r="H14" s="133" t="s">
        <v>91</v>
      </c>
    </row>
    <row r="15" spans="2:11" ht="15" customHeight="1" x14ac:dyDescent="0.3">
      <c r="B15" s="24" t="s">
        <v>20</v>
      </c>
      <c r="C15" s="37">
        <f ca="1">IF(ISBLANK('Temperature log'!$E$8),0,MIN(Plot_Temp))</f>
        <v>-0.55000000000000004</v>
      </c>
      <c r="E15" s="141"/>
      <c r="F15" s="130"/>
      <c r="G15" s="133"/>
      <c r="H15" s="133"/>
    </row>
    <row r="16" spans="2:11" ht="15" customHeight="1" x14ac:dyDescent="0.3">
      <c r="B16" s="24" t="s">
        <v>21</v>
      </c>
      <c r="C16" s="37">
        <f ca="1">IF(ISBLANK('Temperature log'!$E$8),0,MAX(Plot_Temp))</f>
        <v>12.1</v>
      </c>
      <c r="E16" s="141"/>
      <c r="F16" s="130"/>
      <c r="G16" s="133"/>
      <c r="H16" s="133"/>
    </row>
    <row r="17" spans="2:12" ht="15" customHeight="1" thickBot="1" x14ac:dyDescent="0.3">
      <c r="E17" s="142"/>
      <c r="F17" s="140"/>
      <c r="G17" s="134"/>
      <c r="H17" s="134"/>
    </row>
    <row r="18" spans="2:12" ht="15" customHeight="1" thickBot="1" x14ac:dyDescent="0.3">
      <c r="B18" s="140" t="s">
        <v>89</v>
      </c>
      <c r="C18" s="140"/>
      <c r="E18" s="33" t="s">
        <v>79</v>
      </c>
      <c r="F18" s="34">
        <v>-0.5</v>
      </c>
      <c r="G18" s="35">
        <f>IF(ISBLANK(InitCFU),"N/A",M_CF*((1/(M_a*(F18-M_tmin))-M_c)^2))</f>
        <v>159.96560400062614</v>
      </c>
      <c r="H18" s="36">
        <f ca="1">IF(ISBLANK(InitCFU),"N/A",IF(FLOOR(MIN('Temperature log'!X7:X2407),1)&lt;0,"None",FLOOR(MIN('Temperature log'!X7:X2407),1)))</f>
        <v>39</v>
      </c>
    </row>
    <row r="19" spans="2:12" ht="15" customHeight="1" x14ac:dyDescent="0.3">
      <c r="B19" s="5" t="s">
        <v>92</v>
      </c>
      <c r="C19" s="56">
        <f ca="1">C10-C9</f>
        <v>70</v>
      </c>
      <c r="E19" s="138" t="s">
        <v>71</v>
      </c>
      <c r="F19" s="62">
        <v>0</v>
      </c>
      <c r="G19" s="38"/>
      <c r="H19" s="39">
        <f ca="1">IF(ISBLANK(InitCFU),"N/A",IF(H18="None","None",H18/((F19-M_tmin)/(F18-M_tmin))^2))</f>
        <v>30.743332671817477</v>
      </c>
    </row>
    <row r="20" spans="2:12" ht="15" customHeight="1" thickBot="1" x14ac:dyDescent="0.35">
      <c r="B20" s="5" t="s">
        <v>93</v>
      </c>
      <c r="C20" s="49">
        <f ca="1">IF(H18="None",G18,G18-H18)</f>
        <v>120.96560400062614</v>
      </c>
      <c r="E20" s="139"/>
      <c r="F20" s="72"/>
      <c r="G20" s="73" t="s">
        <v>127</v>
      </c>
      <c r="H20" s="112" t="s">
        <v>122</v>
      </c>
    </row>
    <row r="21" spans="2:12" ht="15" customHeight="1" x14ac:dyDescent="0.25">
      <c r="F21" s="40"/>
      <c r="G21" s="41"/>
      <c r="H21" s="41"/>
    </row>
    <row r="22" spans="2:12" ht="15" customHeight="1" x14ac:dyDescent="0.25">
      <c r="H22" s="130" t="s">
        <v>58</v>
      </c>
      <c r="I22" s="130"/>
    </row>
    <row r="23" spans="2:12" ht="15" customHeight="1" thickBot="1" x14ac:dyDescent="0.3">
      <c r="H23" s="58" t="s">
        <v>59</v>
      </c>
      <c r="I23" s="58" t="s">
        <v>13</v>
      </c>
      <c r="L23"/>
    </row>
    <row r="24" spans="2:12" ht="15" customHeight="1" x14ac:dyDescent="0.3">
      <c r="F24" s="137"/>
      <c r="G24" s="42"/>
      <c r="H24" s="63" t="s">
        <v>113</v>
      </c>
      <c r="I24" s="74">
        <v>43398.479814814818</v>
      </c>
    </row>
    <row r="25" spans="2:12" ht="15" customHeight="1" x14ac:dyDescent="0.3">
      <c r="F25" s="137"/>
      <c r="G25" s="42"/>
      <c r="H25" s="63" t="s">
        <v>114</v>
      </c>
      <c r="I25" s="74">
        <v>43424.716944444444</v>
      </c>
    </row>
    <row r="26" spans="2:12" ht="15" customHeight="1" x14ac:dyDescent="0.3">
      <c r="H26" s="63" t="s">
        <v>115</v>
      </c>
      <c r="I26" s="74">
        <v>43468.716944444444</v>
      </c>
    </row>
    <row r="27" spans="2:12" ht="15" customHeight="1" x14ac:dyDescent="0.3">
      <c r="H27" s="63"/>
      <c r="I27" s="74"/>
      <c r="L27"/>
    </row>
    <row r="28" spans="2:12" ht="15" customHeight="1" x14ac:dyDescent="0.3">
      <c r="H28" s="63"/>
      <c r="I28" s="74"/>
    </row>
    <row r="29" spans="2:12" ht="12.75" customHeight="1" x14ac:dyDescent="0.3">
      <c r="H29" s="63"/>
      <c r="I29" s="74"/>
    </row>
    <row r="30" spans="2:12" ht="14.4" x14ac:dyDescent="0.3">
      <c r="H30" s="63"/>
      <c r="I30" s="74"/>
    </row>
    <row r="31" spans="2:12" ht="14.4" x14ac:dyDescent="0.3">
      <c r="H31" s="63"/>
      <c r="I31" s="64"/>
    </row>
    <row r="32" spans="2:12" ht="14.4" x14ac:dyDescent="0.3">
      <c r="H32" s="63"/>
      <c r="I32" s="64"/>
    </row>
    <row r="33" spans="2:10" ht="14.4" x14ac:dyDescent="0.3">
      <c r="H33" s="63"/>
      <c r="I33" s="64"/>
    </row>
    <row r="39" spans="2:10" x14ac:dyDescent="0.25">
      <c r="B39" s="136" t="s">
        <v>124</v>
      </c>
      <c r="C39" s="136"/>
      <c r="D39" s="136"/>
      <c r="E39" s="136"/>
      <c r="F39" s="136"/>
      <c r="G39" s="136"/>
      <c r="H39" s="136"/>
      <c r="I39" s="136"/>
      <c r="J39" s="43"/>
    </row>
    <row r="41" spans="2:10" hidden="1" x14ac:dyDescent="0.25">
      <c r="E41" s="135" t="s">
        <v>105</v>
      </c>
      <c r="F41" s="135"/>
      <c r="G41" s="135"/>
    </row>
    <row r="42" spans="2:10" hidden="1" x14ac:dyDescent="0.25">
      <c r="E42" s="50" t="s">
        <v>108</v>
      </c>
      <c r="F42" s="50" t="s">
        <v>112</v>
      </c>
      <c r="G42" s="50" t="s">
        <v>106</v>
      </c>
      <c r="H42" s="50" t="s">
        <v>107</v>
      </c>
      <c r="I42" s="50" t="s">
        <v>109</v>
      </c>
      <c r="J42" s="50" t="s">
        <v>110</v>
      </c>
    </row>
    <row r="43" spans="2:10" ht="12.75" hidden="1" customHeight="1" x14ac:dyDescent="0.25">
      <c r="C43" s="43"/>
      <c r="D43" s="43"/>
      <c r="E43" s="43">
        <v>-1</v>
      </c>
      <c r="F43" s="70">
        <f t="shared" ref="F43:F48" ca="1" si="0">IF(ISBLANK(InitCFU),"N/A",IF($H$18="None","None",$H$18/((E43-M_tmin)/($F$18-M_tmin))^2))</f>
        <v>51.091307653071198</v>
      </c>
      <c r="G43" s="69">
        <f t="shared" ref="G43:G48" ca="1" si="1">$C$10</f>
        <v>43468.716944444444</v>
      </c>
      <c r="H43" s="69">
        <f ca="1">G43+F43</f>
        <v>43519.808252097515</v>
      </c>
      <c r="I43" s="22">
        <f ca="1">$H$18</f>
        <v>39</v>
      </c>
      <c r="J43" s="6">
        <v>0</v>
      </c>
    </row>
    <row r="44" spans="2:10" hidden="1" x14ac:dyDescent="0.25">
      <c r="E44" s="22">
        <v>0</v>
      </c>
      <c r="F44" s="70">
        <f t="shared" ca="1" si="0"/>
        <v>30.743332671817477</v>
      </c>
      <c r="G44" s="69">
        <f t="shared" ca="1" si="1"/>
        <v>43468.716944444444</v>
      </c>
      <c r="H44" s="69">
        <f t="shared" ref="H44:H48" ca="1" si="2">G44+F44</f>
        <v>43499.460277116261</v>
      </c>
      <c r="I44" s="22">
        <f t="shared" ref="I44:I48" ca="1" si="3">$H$18</f>
        <v>39</v>
      </c>
      <c r="J44" s="6">
        <v>0</v>
      </c>
    </row>
    <row r="45" spans="2:10" hidden="1" x14ac:dyDescent="0.25">
      <c r="E45" s="22">
        <v>1</v>
      </c>
      <c r="F45" s="70">
        <f t="shared" ca="1" si="0"/>
        <v>20.510941722528916</v>
      </c>
      <c r="G45" s="69">
        <f t="shared" ca="1" si="1"/>
        <v>43468.716944444444</v>
      </c>
      <c r="H45" s="69">
        <f t="shared" ca="1" si="2"/>
        <v>43489.227886166977</v>
      </c>
      <c r="I45" s="22">
        <f t="shared" ca="1" si="3"/>
        <v>39</v>
      </c>
      <c r="J45" s="6">
        <v>0</v>
      </c>
    </row>
    <row r="46" spans="2:10" hidden="1" x14ac:dyDescent="0.25">
      <c r="E46" s="6">
        <v>2</v>
      </c>
      <c r="F46" s="70">
        <f t="shared" ca="1" si="0"/>
        <v>14.651142294889578</v>
      </c>
      <c r="G46" s="69">
        <f t="shared" ca="1" si="1"/>
        <v>43468.716944444444</v>
      </c>
      <c r="H46" s="69">
        <f t="shared" ca="1" si="2"/>
        <v>43483.368086739334</v>
      </c>
      <c r="I46" s="22">
        <f t="shared" ca="1" si="3"/>
        <v>39</v>
      </c>
      <c r="J46" s="6">
        <v>0</v>
      </c>
    </row>
    <row r="47" spans="2:10" hidden="1" x14ac:dyDescent="0.25">
      <c r="E47" s="6">
        <v>4</v>
      </c>
      <c r="F47" s="70">
        <f t="shared" ca="1" si="0"/>
        <v>8.5418401955890761</v>
      </c>
      <c r="G47" s="69">
        <f t="shared" ca="1" si="1"/>
        <v>43468.716944444444</v>
      </c>
      <c r="H47" s="69">
        <f t="shared" ca="1" si="2"/>
        <v>43477.258784640035</v>
      </c>
      <c r="I47" s="22">
        <f t="shared" ca="1" si="3"/>
        <v>39</v>
      </c>
      <c r="J47" s="6">
        <v>0</v>
      </c>
    </row>
    <row r="48" spans="2:10" hidden="1" x14ac:dyDescent="0.25">
      <c r="E48" s="6">
        <v>6</v>
      </c>
      <c r="F48" s="70">
        <f t="shared" ca="1" si="0"/>
        <v>5.5872925002277585</v>
      </c>
      <c r="G48" s="69">
        <f t="shared" ca="1" si="1"/>
        <v>43468.716944444444</v>
      </c>
      <c r="H48" s="69">
        <f t="shared" ca="1" si="2"/>
        <v>43474.30423694467</v>
      </c>
      <c r="I48" s="22">
        <f t="shared" ca="1" si="3"/>
        <v>39</v>
      </c>
      <c r="J48" s="6">
        <v>0</v>
      </c>
    </row>
    <row r="49" spans="5:6" hidden="1" x14ac:dyDescent="0.25"/>
    <row r="50" spans="5:6" hidden="1" x14ac:dyDescent="0.25">
      <c r="E50" s="75" t="s">
        <v>111</v>
      </c>
      <c r="F50" s="6" t="str">
        <f ca="1">IF(H20="no","","Expected shelf-life"&amp;CHAR(10)&amp;"remaining at:"&amp;CHAR(10)&amp;E43&amp;CHAR(176)&amp;"C: "&amp;TEXT(F43,"0")&amp;" days"&amp;CHAR(10)&amp;E44&amp;CHAR(176)&amp;"C: "&amp;TEXT(F44,"0")&amp;" days"&amp;CHAR(10)&amp;E45&amp;CHAR(176)&amp;"C: "&amp;TEXT(F45,"0")&amp;" days"&amp;CHAR(10)&amp;E46&amp;CHAR(176)&amp;"C: "&amp;TEXT(F46,"0")&amp;" days"&amp;CHAR(10)&amp;E47&amp;CHAR(176)&amp;"C: "&amp;TEXT(F47,"0")&amp;" days"&amp;CHAR(10)&amp;E48&amp;CHAR(176)&amp;"C: "&amp;TEXT(F48,"0")&amp;" days")</f>
        <v>Expected shelf-life
remaining at:
-1°C: 51 days
0°C: 31 days
1°C: 21 days
2°C: 15 days
4°C: 9 days
6°C: 6 days</v>
      </c>
    </row>
  </sheetData>
  <sheetProtection algorithmName="SHA-512" hashValue="Sn3UoLa1uyDEpwF1jD688I6YfK4Z1MDudt8V91TgkYB2U3uHcqeWJdUxqtEvC4cj7oXKcZEH6RJ19kT5jOiSVg==" saltValue="/5JOt5NHZTRyVLtGVZ1gEQ==" spinCount="100000" sheet="1" objects="1" scenarios="1"/>
  <mergeCells count="15">
    <mergeCell ref="E41:G41"/>
    <mergeCell ref="B39:I39"/>
    <mergeCell ref="F24:F25"/>
    <mergeCell ref="E19:E20"/>
    <mergeCell ref="B8:C8"/>
    <mergeCell ref="F14:F17"/>
    <mergeCell ref="G14:G17"/>
    <mergeCell ref="B18:C18"/>
    <mergeCell ref="E14:E17"/>
    <mergeCell ref="C6:I6"/>
    <mergeCell ref="B4:I4"/>
    <mergeCell ref="H22:I22"/>
    <mergeCell ref="F8:G8"/>
    <mergeCell ref="B13:C13"/>
    <mergeCell ref="H14:H17"/>
  </mergeCells>
  <conditionalFormatting sqref="F19">
    <cfRule type="cellIs" dxfId="0" priority="1" operator="notBetween">
      <formula>-2</formula>
      <formula>12</formula>
    </cfRule>
  </conditionalFormatting>
  <dataValidations count="1">
    <dataValidation type="list" allowBlank="1" showInputMessage="1" showErrorMessage="1" sqref="H20">
      <formula1>"no, yes"</formula1>
    </dataValidation>
  </dataValidations>
  <printOptions horizontalCentered="1"/>
  <pageMargins left="0.23622047244094491" right="0.23622047244094491" top="0.39370078740157483" bottom="0.55118110236220474" header="0.19685039370078741" footer="0.31496062992125984"/>
  <pageSetup paperSize="9" scale="89" orientation="landscape" r:id="rId1"/>
  <headerFooter>
    <oddFooter>&amp;L&amp;F&amp;R&amp;D&amp;T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Drop Down 3">
              <controlPr defaultSize="0" autoLine="0" autoPict="0">
                <anchor moveWithCells="1">
                  <from>
                    <xdr:col>4</xdr:col>
                    <xdr:colOff>0</xdr:colOff>
                    <xdr:row>8</xdr:row>
                    <xdr:rowOff>0</xdr:rowOff>
                  </from>
                  <to>
                    <xdr:col>5</xdr:col>
                    <xdr:colOff>0</xdr:colOff>
                    <xdr:row>8</xdr:row>
                    <xdr:rowOff>175260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9" sqref="M29"/>
    </sheetView>
  </sheetViews>
  <sheetFormatPr defaultRowHeight="13.2"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I16"/>
  <sheetViews>
    <sheetView workbookViewId="0">
      <selection activeCell="H3" sqref="H3"/>
    </sheetView>
  </sheetViews>
  <sheetFormatPr defaultRowHeight="13.2" x14ac:dyDescent="0.25"/>
  <sheetData>
    <row r="1" spans="1:9" x14ac:dyDescent="0.25">
      <c r="A1" s="8" t="s">
        <v>30</v>
      </c>
    </row>
    <row r="2" spans="1:9" x14ac:dyDescent="0.25">
      <c r="A2" s="1" t="s">
        <v>6</v>
      </c>
      <c r="B2" s="1" t="s">
        <v>3</v>
      </c>
      <c r="C2" s="1" t="s">
        <v>5</v>
      </c>
      <c r="D2" s="1" t="s">
        <v>1</v>
      </c>
      <c r="E2" s="1" t="s">
        <v>2</v>
      </c>
      <c r="F2" s="1" t="s">
        <v>43</v>
      </c>
      <c r="G2" s="1" t="s">
        <v>11</v>
      </c>
      <c r="H2" s="1" t="s">
        <v>28</v>
      </c>
      <c r="I2" s="1" t="s">
        <v>34</v>
      </c>
    </row>
    <row r="3" spans="1:9" x14ac:dyDescent="0.25">
      <c r="A3">
        <v>1</v>
      </c>
      <c r="B3" s="6" t="str">
        <f t="shared" ref="B3:I3" si="0">VLOOKUP($A3,Models_avail,COLUMN())</f>
        <v>Beef</v>
      </c>
      <c r="C3" s="6" t="str">
        <f t="shared" si="0"/>
        <v>TVC</v>
      </c>
      <c r="D3" s="6">
        <f t="shared" si="0"/>
        <v>1.9640000000000001E-2</v>
      </c>
      <c r="E3" s="6">
        <f t="shared" si="0"/>
        <v>8.7567000000000006E-2</v>
      </c>
      <c r="F3" s="6">
        <f t="shared" si="0"/>
        <v>0.21448168000000001</v>
      </c>
      <c r="G3" s="6">
        <f t="shared" si="0"/>
        <v>-4.4586048879837064</v>
      </c>
      <c r="H3" s="21">
        <f>AVERAGE(H7:H8)</f>
        <v>1</v>
      </c>
      <c r="I3" s="6">
        <f t="shared" si="0"/>
        <v>8</v>
      </c>
    </row>
    <row r="5" spans="1:9" x14ac:dyDescent="0.25">
      <c r="A5" s="8" t="s">
        <v>31</v>
      </c>
    </row>
    <row r="6" spans="1:9" x14ac:dyDescent="0.25">
      <c r="A6" s="1" t="s">
        <v>6</v>
      </c>
      <c r="B6" s="1" t="s">
        <v>3</v>
      </c>
      <c r="C6" s="1" t="s">
        <v>5</v>
      </c>
      <c r="D6" s="1" t="s">
        <v>1</v>
      </c>
      <c r="E6" s="1" t="s">
        <v>2</v>
      </c>
      <c r="F6" s="1" t="s">
        <v>43</v>
      </c>
      <c r="G6" s="1" t="s">
        <v>11</v>
      </c>
      <c r="H6" s="1" t="s">
        <v>28</v>
      </c>
      <c r="I6" s="1" t="s">
        <v>34</v>
      </c>
    </row>
    <row r="7" spans="1:9" x14ac:dyDescent="0.25">
      <c r="A7">
        <v>1</v>
      </c>
      <c r="B7" s="6" t="s">
        <v>10</v>
      </c>
      <c r="C7" s="6" t="s">
        <v>0</v>
      </c>
      <c r="D7" s="7">
        <v>1.9640000000000001E-2</v>
      </c>
      <c r="E7" s="7">
        <v>8.7567000000000006E-2</v>
      </c>
      <c r="F7" s="7">
        <v>0.21448168000000001</v>
      </c>
      <c r="G7" s="7">
        <f>-E7/D7</f>
        <v>-4.4586048879837064</v>
      </c>
      <c r="H7">
        <f>(3-LOG(InitCFU)+11)/11</f>
        <v>1</v>
      </c>
      <c r="I7">
        <v>8</v>
      </c>
    </row>
    <row r="8" spans="1:9" x14ac:dyDescent="0.25">
      <c r="A8">
        <v>2</v>
      </c>
      <c r="B8" s="6" t="s">
        <v>9</v>
      </c>
      <c r="C8" s="6" t="s">
        <v>0</v>
      </c>
      <c r="D8" s="7">
        <v>1.9862999999999999E-2</v>
      </c>
      <c r="E8" s="7">
        <v>0.110211</v>
      </c>
      <c r="F8" s="7">
        <v>0.49728240000000001</v>
      </c>
      <c r="G8" s="7">
        <f>-E8/D8</f>
        <v>-5.5485576196949102</v>
      </c>
      <c r="H8">
        <f>(3-LOG(InitCFU)+11.4)/11.4</f>
        <v>1</v>
      </c>
      <c r="I8">
        <v>8</v>
      </c>
    </row>
    <row r="13" spans="1:9" x14ac:dyDescent="0.25">
      <c r="A13" s="8" t="s">
        <v>53</v>
      </c>
    </row>
    <row r="14" spans="1:9" x14ac:dyDescent="0.25">
      <c r="A14" s="6" t="s">
        <v>56</v>
      </c>
      <c r="B14" s="6" t="s">
        <v>57</v>
      </c>
    </row>
    <row r="15" spans="1:9" x14ac:dyDescent="0.25">
      <c r="A15" s="6" t="s">
        <v>54</v>
      </c>
      <c r="B15" t="str">
        <f>"Bacterial growth on "&amp;LOWER($B$3)&amp;" throughout storage"</f>
        <v>Bacterial growth on beef throughout storage</v>
      </c>
    </row>
    <row r="16" spans="1:9" x14ac:dyDescent="0.25">
      <c r="A16" s="6" t="s">
        <v>55</v>
      </c>
      <c r="B16" t="str">
        <f>"Reduction in "&amp;LOWER($B$3)&amp;" shelf-life during storage"</f>
        <v>Reduction in beef shelf-life during storage</v>
      </c>
    </row>
  </sheetData>
  <pageMargins left="0.7" right="0.7" top="0.75" bottom="0.75" header="0.3" footer="0.3"/>
  <pageSetup paperSize="9" orientation="portrait" horizontalDpi="0"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20915403251D4D904FB03D02482D95" ma:contentTypeVersion="12" ma:contentTypeDescription="Create a new document." ma:contentTypeScope="" ma:versionID="3b0a3657f862baa80c7911818909cb84">
  <xsd:schema xmlns:xsd="http://www.w3.org/2001/XMLSchema" xmlns:xs="http://www.w3.org/2001/XMLSchema" xmlns:p="http://schemas.microsoft.com/office/2006/metadata/properties" xmlns:ns3="50d24263-d272-425b-8a9e-38c74aebf227" xmlns:ns4="e3a10e4d-0f73-4478-9b1c-913484f8a1f6" targetNamespace="http://schemas.microsoft.com/office/2006/metadata/properties" ma:root="true" ma:fieldsID="0135180a1a3a104336e4efdff0dff7b2" ns3:_="" ns4:_="">
    <xsd:import namespace="50d24263-d272-425b-8a9e-38c74aebf227"/>
    <xsd:import namespace="e3a10e4d-0f73-4478-9b1c-913484f8a1f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24263-d272-425b-8a9e-38c74aebf2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a10e4d-0f73-4478-9b1c-913484f8a1f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E9B296-B143-45D7-97DC-0D4E8D245A4B}">
  <ds:schemaRefs>
    <ds:schemaRef ds:uri="http://schemas.microsoft.com/sharepoint/v3/contenttype/forms"/>
  </ds:schemaRefs>
</ds:datastoreItem>
</file>

<file path=customXml/itemProps2.xml><?xml version="1.0" encoding="utf-8"?>
<ds:datastoreItem xmlns:ds="http://schemas.openxmlformats.org/officeDocument/2006/customXml" ds:itemID="{65667692-A054-44EF-92B1-B68B2EB85423}">
  <ds:schemaRefs>
    <ds:schemaRef ds:uri="http://purl.org/dc/terms/"/>
    <ds:schemaRef ds:uri="http://schemas.openxmlformats.org/package/2006/metadata/core-properties"/>
    <ds:schemaRef ds:uri="http://schemas.microsoft.com/office/2006/documentManagement/types"/>
    <ds:schemaRef ds:uri="50d24263-d272-425b-8a9e-38c74aebf227"/>
    <ds:schemaRef ds:uri="http://schemas.microsoft.com/office/infopath/2007/PartnerControls"/>
    <ds:schemaRef ds:uri="http://purl.org/dc/elements/1.1/"/>
    <ds:schemaRef ds:uri="http://schemas.microsoft.com/office/2006/metadata/properties"/>
    <ds:schemaRef ds:uri="e3a10e4d-0f73-4478-9b1c-913484f8a1f6"/>
    <ds:schemaRef ds:uri="http://www.w3.org/XML/1998/namespace"/>
    <ds:schemaRef ds:uri="http://purl.org/dc/dcmitype/"/>
  </ds:schemaRefs>
</ds:datastoreItem>
</file>

<file path=customXml/itemProps3.xml><?xml version="1.0" encoding="utf-8"?>
<ds:datastoreItem xmlns:ds="http://schemas.openxmlformats.org/officeDocument/2006/customXml" ds:itemID="{E7B1EC49-4AC6-44D1-9893-D96FBCD60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d24263-d272-425b-8a9e-38c74aebf227"/>
    <ds:schemaRef ds:uri="e3a10e4d-0f73-4478-9b1c-913484f8a1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Instructions and Disclaimer</vt:lpstr>
      <vt:lpstr>Temperature log</vt:lpstr>
      <vt:lpstr>Shelf-life summary</vt:lpstr>
      <vt:lpstr>Sheet1</vt:lpstr>
      <vt:lpstr>Models</vt:lpstr>
      <vt:lpstr>InitCFU</vt:lpstr>
      <vt:lpstr>M_a</vt:lpstr>
      <vt:lpstr>M_b</vt:lpstr>
      <vt:lpstr>M_c</vt:lpstr>
      <vt:lpstr>M_CF</vt:lpstr>
      <vt:lpstr>M_maxlcfu</vt:lpstr>
      <vt:lpstr>M_tmin</vt:lpstr>
      <vt:lpstr>Models_avail</vt:lpstr>
      <vt:lpstr>Pref_temp</vt:lpstr>
      <vt:lpstr>Temp_unit</vt:lpstr>
    </vt:vector>
  </TitlesOfParts>
  <Company>Fletcher International Exports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Meat Shelf Life Calculator Version 6 - 210415</dc:title>
  <dc:creator>Dr Andreas Kiermeier</dc:creator>
  <cp:lastModifiedBy>Emma Cartledge</cp:lastModifiedBy>
  <cp:lastPrinted>2019-03-26T01:44:38Z</cp:lastPrinted>
  <dcterms:created xsi:type="dcterms:W3CDTF">2011-04-04T02:35:24Z</dcterms:created>
  <dcterms:modified xsi:type="dcterms:W3CDTF">2021-05-18T23:05:00Z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0x0101006020915403251D4D904FB03D02482D95</vt:lpwstr>
  </property>
  <property fmtid="{D5CDD505-2E9C-101B-9397-08002B2CF9AE}" pid="3" name="_dlc_DocIdItemGuid">
    <vt:lpwstr>1d642c6f-23a0-4d47-801e-071428f153f3</vt:lpwstr>
  </property>
  <property fmtid="{D5CDD505-2E9C-101B-9397-08002B2CF9AE}" pid="4" name="mvSensitivity">
    <vt:lpwstr/>
  </property>
  <property fmtid="{D5CDD505-2E9C-101B-9397-08002B2CF9AE}" pid="5" name="mvFrom">
    <vt:lpwstr/>
  </property>
  <property fmtid="{D5CDD505-2E9C-101B-9397-08002B2CF9AE}" pid="6" name="DocumentSetDescription">
    <vt:lpwstr/>
  </property>
  <property fmtid="{D5CDD505-2E9C-101B-9397-08002B2CF9AE}" pid="7" name="_dlc_Exempt">
    <vt:bool>false</vt:bool>
  </property>
  <property fmtid="{D5CDD505-2E9C-101B-9397-08002B2CF9AE}" pid="8" name="mvBCC">
    <vt:lpwstr/>
  </property>
  <property fmtid="{D5CDD505-2E9C-101B-9397-08002B2CF9AE}" pid="9" name="mvAttach Count">
    <vt:lpwstr/>
  </property>
  <property fmtid="{D5CDD505-2E9C-101B-9397-08002B2CF9AE}" pid="10" name="mvCC">
    <vt:lpwstr/>
  </property>
  <property fmtid="{D5CDD505-2E9C-101B-9397-08002B2CF9AE}" pid="11" name="mvImportance">
    <vt:lpwstr/>
  </property>
  <property fmtid="{D5CDD505-2E9C-101B-9397-08002B2CF9AE}" pid="12" name="mvTo">
    <vt:lpwstr/>
  </property>
  <property fmtid="{D5CDD505-2E9C-101B-9397-08002B2CF9AE}" pid="13" name="mvConversationTopic">
    <vt:lpwstr/>
  </property>
  <property fmtid="{D5CDD505-2E9C-101B-9397-08002B2CF9AE}" pid="14" name="mvMessageID">
    <vt:lpwstr/>
  </property>
</Properties>
</file>