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P:\CAFHS_New\Projects 2024-25\MLA APsture Forages tender\Data\"/>
    </mc:Choice>
  </mc:AlternateContent>
  <xr:revisionPtr revIDLastSave="0" documentId="8_{CDD307BA-C31F-43B1-81B6-43E3E9FA10E6}" xr6:coauthVersionLast="47" xr6:coauthVersionMax="47" xr10:uidLastSave="{00000000-0000-0000-0000-000000000000}"/>
  <bookViews>
    <workbookView xWindow="-120" yWindow="-120" windowWidth="29040" windowHeight="17520" xr2:uid="{5F9E476C-CAF6-4714-9951-F8F8C4C2A07F}"/>
  </bookViews>
  <sheets>
    <sheet name="Master sheet" sheetId="1" r:id="rId1"/>
    <sheet name=" Li et al data" sheetId="6" r:id="rId2"/>
  </sheets>
  <definedNames>
    <definedName name="_xlnm._FilterDatabase" localSheetId="0" hidden="1">'Master sheet'!$A$1:$AC$286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401" i="1"/>
  <c r="D400" i="1"/>
  <c r="D466" i="1"/>
  <c r="D474" i="1"/>
  <c r="D478" i="1"/>
  <c r="D484" i="1"/>
  <c r="D489" i="1"/>
  <c r="D488" i="1"/>
  <c r="D493" i="1"/>
  <c r="D499" i="1"/>
  <c r="D504" i="1"/>
  <c r="D503" i="1"/>
  <c r="D583" i="1"/>
  <c r="D582" i="1"/>
  <c r="D579" i="1"/>
  <c r="D578" i="1"/>
  <c r="D577" i="1"/>
  <c r="D576" i="1"/>
  <c r="D575" i="1"/>
  <c r="D574" i="1"/>
  <c r="D573" i="1"/>
  <c r="D572" i="1"/>
  <c r="D571" i="1"/>
  <c r="D570" i="1"/>
  <c r="D569" i="1"/>
  <c r="D566" i="1"/>
  <c r="D565" i="1"/>
  <c r="D562" i="1"/>
  <c r="D561" i="1"/>
  <c r="D560" i="1"/>
  <c r="D559" i="1"/>
  <c r="D558" i="1"/>
  <c r="D557" i="1"/>
  <c r="D556" i="1"/>
  <c r="D555" i="1"/>
  <c r="D554" i="1"/>
  <c r="D553" i="1"/>
  <c r="D552" i="1"/>
  <c r="D540" i="1"/>
  <c r="D581" i="1"/>
  <c r="D580" i="1"/>
  <c r="D568" i="1"/>
  <c r="D567" i="1"/>
  <c r="D564" i="1"/>
  <c r="D563" i="1"/>
  <c r="D551" i="1"/>
  <c r="D550" i="1"/>
  <c r="D549" i="1"/>
  <c r="D548" i="1"/>
  <c r="D547" i="1"/>
  <c r="D546" i="1"/>
  <c r="D545" i="1"/>
  <c r="D544" i="1"/>
  <c r="D543" i="1"/>
  <c r="D542" i="1"/>
  <c r="D541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09" i="1"/>
  <c r="D508" i="1"/>
  <c r="D507" i="1"/>
  <c r="D506" i="1"/>
  <c r="D505" i="1"/>
  <c r="D502" i="1"/>
  <c r="D501" i="1"/>
  <c r="D500" i="1"/>
  <c r="D498" i="1"/>
  <c r="D495" i="1"/>
  <c r="D491" i="1"/>
  <c r="D490" i="1"/>
  <c r="D487" i="1"/>
  <c r="D486" i="1"/>
  <c r="D485" i="1"/>
  <c r="D483" i="1"/>
  <c r="D480" i="1"/>
  <c r="D476" i="1"/>
  <c r="D475" i="1"/>
  <c r="D472" i="1"/>
  <c r="D471" i="1"/>
  <c r="D470" i="1"/>
  <c r="D469" i="1"/>
  <c r="D468" i="1"/>
  <c r="D464" i="1"/>
  <c r="D463" i="1"/>
  <c r="D462" i="1"/>
  <c r="D461" i="1"/>
  <c r="D460" i="1"/>
  <c r="D459" i="1"/>
  <c r="D458" i="1"/>
  <c r="D457" i="1"/>
  <c r="D456" i="1"/>
  <c r="D455" i="1"/>
  <c r="D454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97" i="1"/>
  <c r="D496" i="1"/>
  <c r="D494" i="1"/>
  <c r="D492" i="1"/>
  <c r="D482" i="1"/>
  <c r="D481" i="1"/>
  <c r="D479" i="1"/>
  <c r="D477" i="1"/>
  <c r="D473" i="1"/>
  <c r="D467" i="1"/>
  <c r="D465" i="1"/>
  <c r="D453" i="1"/>
  <c r="D452" i="1"/>
  <c r="D437" i="1"/>
  <c r="D436" i="1"/>
  <c r="D421" i="1"/>
  <c r="D420" i="1"/>
  <c r="D405" i="1"/>
  <c r="D404" i="1"/>
  <c r="D378" i="1"/>
  <c r="D377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1" i="1"/>
  <c r="D370" i="1"/>
  <c r="D369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48" i="1"/>
  <c r="D347" i="1"/>
  <c r="D346" i="1"/>
  <c r="D451" i="1"/>
  <c r="D435" i="1"/>
  <c r="D419" i="1"/>
  <c r="D403" i="1"/>
  <c r="D375" i="1"/>
  <c r="D374" i="1"/>
  <c r="D373" i="1"/>
  <c r="D344" i="1"/>
  <c r="D343" i="1"/>
  <c r="D342" i="1"/>
  <c r="D521" i="1"/>
  <c r="D511" i="1"/>
  <c r="D510" i="1"/>
  <c r="D450" i="1"/>
  <c r="D434" i="1"/>
  <c r="D418" i="1"/>
  <c r="D402" i="1"/>
  <c r="D399" i="1"/>
  <c r="D376" i="1"/>
  <c r="D372" i="1"/>
  <c r="D368" i="1"/>
  <c r="D345" i="1"/>
  <c r="D341" i="1"/>
  <c r="D221" i="1"/>
  <c r="D211" i="1"/>
  <c r="D210" i="1"/>
  <c r="D207" i="1"/>
  <c r="D208" i="1"/>
  <c r="D209" i="1"/>
  <c r="D206" i="1"/>
  <c r="D196" i="1"/>
  <c r="D197" i="1"/>
  <c r="D198" i="1"/>
  <c r="D199" i="1"/>
  <c r="D200" i="1"/>
  <c r="D201" i="1"/>
  <c r="D202" i="1"/>
  <c r="D203" i="1"/>
  <c r="D204" i="1"/>
  <c r="D205" i="1"/>
  <c r="D195" i="1"/>
  <c r="D340" i="1"/>
  <c r="D339" i="1"/>
  <c r="D332" i="1"/>
  <c r="D333" i="1"/>
  <c r="D334" i="1"/>
  <c r="D335" i="1"/>
  <c r="D336" i="1"/>
  <c r="D337" i="1"/>
  <c r="D338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286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67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53" i="1"/>
  <c r="D244" i="1"/>
  <c r="D213" i="1"/>
  <c r="D97" i="1"/>
  <c r="D31" i="1"/>
  <c r="D53" i="1"/>
  <c r="L210" i="1" l="1"/>
  <c r="L211" i="1"/>
  <c r="L221" i="1"/>
  <c r="L326" i="1"/>
  <c r="L330" i="1"/>
  <c r="L329" i="1"/>
  <c r="L328" i="1"/>
  <c r="L325" i="1"/>
  <c r="L327" i="1"/>
  <c r="L324" i="1"/>
  <c r="L206" i="1"/>
  <c r="L207" i="1"/>
  <c r="L208" i="1"/>
  <c r="L319" i="1"/>
  <c r="L466" i="1"/>
  <c r="L478" i="1"/>
  <c r="L493" i="1"/>
  <c r="L550" i="1"/>
  <c r="L551" i="1"/>
  <c r="L567" i="1"/>
  <c r="L568" i="1"/>
  <c r="L209" i="1"/>
  <c r="L320" i="1"/>
  <c r="AG28" i="6" l="1"/>
  <c r="AG24" i="6"/>
  <c r="AF31" i="6"/>
  <c r="AF30" i="6"/>
  <c r="AF29" i="6"/>
  <c r="AF28" i="6"/>
  <c r="AF27" i="6"/>
  <c r="AF26" i="6"/>
  <c r="AF25" i="6"/>
  <c r="AF24" i="6"/>
  <c r="O10" i="6"/>
  <c r="T81" i="6"/>
  <c r="O81" i="6"/>
  <c r="T80" i="6"/>
  <c r="O80" i="6"/>
  <c r="T79" i="6"/>
  <c r="O79" i="6"/>
  <c r="T78" i="6"/>
  <c r="O78" i="6"/>
  <c r="T77" i="6"/>
  <c r="O77" i="6"/>
  <c r="T76" i="6"/>
  <c r="O76" i="6"/>
  <c r="T69" i="6"/>
  <c r="O69" i="6"/>
  <c r="T68" i="6"/>
  <c r="O68" i="6"/>
  <c r="T67" i="6"/>
  <c r="O67" i="6"/>
  <c r="T66" i="6"/>
  <c r="O66" i="6"/>
  <c r="T65" i="6"/>
  <c r="O65" i="6"/>
  <c r="T64" i="6"/>
  <c r="O64" i="6"/>
  <c r="T62" i="6"/>
  <c r="O62" i="6"/>
  <c r="T61" i="6"/>
  <c r="O61" i="6"/>
  <c r="T60" i="6"/>
  <c r="O60" i="6"/>
  <c r="T59" i="6"/>
  <c r="O59" i="6"/>
  <c r="T58" i="6"/>
  <c r="O58" i="6"/>
  <c r="T57" i="6"/>
  <c r="O57" i="6"/>
  <c r="T55" i="6"/>
  <c r="O55" i="6"/>
  <c r="T54" i="6"/>
  <c r="O54" i="6"/>
  <c r="T53" i="6"/>
  <c r="O53" i="6"/>
  <c r="T52" i="6"/>
  <c r="O52" i="6"/>
  <c r="T51" i="6"/>
  <c r="O51" i="6"/>
  <c r="T50" i="6"/>
  <c r="O50" i="6"/>
  <c r="T42" i="6"/>
  <c r="O42" i="6"/>
  <c r="T41" i="6"/>
  <c r="O41" i="6"/>
  <c r="T40" i="6"/>
  <c r="O40" i="6"/>
  <c r="T39" i="6"/>
  <c r="O39" i="6"/>
  <c r="T38" i="6"/>
  <c r="O38" i="6"/>
  <c r="T37" i="6"/>
  <c r="O37" i="6"/>
  <c r="T36" i="6"/>
  <c r="O36" i="6"/>
  <c r="T35" i="6"/>
  <c r="O35" i="6"/>
  <c r="T34" i="6"/>
  <c r="O34" i="6"/>
  <c r="T33" i="6"/>
  <c r="O33" i="6"/>
  <c r="T32" i="6"/>
  <c r="O32" i="6"/>
  <c r="T30" i="6"/>
  <c r="O30" i="6"/>
  <c r="T29" i="6"/>
  <c r="O29" i="6"/>
  <c r="T28" i="6"/>
  <c r="O28" i="6"/>
  <c r="T27" i="6"/>
  <c r="O27" i="6"/>
  <c r="T26" i="6"/>
  <c r="O26" i="6"/>
  <c r="T25" i="6"/>
  <c r="O25" i="6"/>
  <c r="T23" i="6"/>
  <c r="O23" i="6"/>
  <c r="T22" i="6"/>
  <c r="O22" i="6"/>
  <c r="T21" i="6"/>
  <c r="O21" i="6"/>
  <c r="T20" i="6"/>
  <c r="O20" i="6"/>
  <c r="T19" i="6"/>
  <c r="O19" i="6"/>
  <c r="T18" i="6"/>
  <c r="O18" i="6"/>
  <c r="T16" i="6"/>
  <c r="O16" i="6"/>
  <c r="O11" i="6"/>
  <c r="O12" i="6"/>
  <c r="O7" i="6"/>
  <c r="O15" i="6"/>
  <c r="O8" i="6"/>
  <c r="O9" i="6"/>
  <c r="O5" i="6"/>
  <c r="O6" i="6"/>
  <c r="O4" i="6"/>
  <c r="O14" i="6"/>
  <c r="O13" i="6"/>
  <c r="P330" i="1"/>
  <c r="P329" i="1"/>
  <c r="P328" i="1"/>
  <c r="P327" i="1"/>
  <c r="P326" i="1"/>
  <c r="P325" i="1"/>
  <c r="P324" i="1"/>
  <c r="P323" i="1"/>
  <c r="P322" i="1"/>
  <c r="P321" i="1"/>
  <c r="P320" i="1"/>
  <c r="P319" i="1"/>
  <c r="U15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1" i="1"/>
  <c r="U432" i="1"/>
  <c r="U102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18" i="1" l="1"/>
  <c r="U317" i="1"/>
  <c r="U316" i="1"/>
  <c r="U315" i="1"/>
  <c r="U314" i="1"/>
  <c r="U313" i="1"/>
  <c r="U306" i="1"/>
  <c r="U305" i="1"/>
  <c r="U304" i="1"/>
  <c r="U303" i="1"/>
  <c r="U302" i="1"/>
  <c r="U301" i="1"/>
  <c r="U299" i="1"/>
  <c r="U298" i="1"/>
  <c r="U297" i="1"/>
  <c r="U296" i="1"/>
  <c r="U295" i="1"/>
  <c r="U294" i="1"/>
  <c r="U287" i="1"/>
  <c r="U292" i="1"/>
  <c r="U291" i="1"/>
  <c r="U290" i="1"/>
  <c r="U289" i="1"/>
  <c r="U288" i="1"/>
  <c r="U279" i="1"/>
  <c r="U278" i="1"/>
  <c r="U277" i="1"/>
  <c r="U276" i="1"/>
  <c r="U275" i="1"/>
  <c r="U274" i="1"/>
  <c r="U273" i="1"/>
  <c r="U272" i="1"/>
  <c r="U271" i="1"/>
  <c r="U270" i="1"/>
  <c r="U269" i="1"/>
  <c r="U267" i="1"/>
  <c r="U266" i="1"/>
  <c r="U265" i="1"/>
  <c r="U264" i="1"/>
  <c r="U263" i="1"/>
  <c r="U262" i="1"/>
  <c r="U260" i="1"/>
  <c r="U259" i="1"/>
  <c r="U258" i="1"/>
  <c r="U257" i="1"/>
  <c r="U256" i="1"/>
  <c r="U255" i="1"/>
  <c r="U253" i="1"/>
  <c r="U9" i="1"/>
  <c r="P518" i="1"/>
  <c r="D246" i="1"/>
  <c r="D247" i="1"/>
  <c r="D248" i="1"/>
  <c r="D245" i="1"/>
  <c r="D224" i="1"/>
  <c r="D230" i="1"/>
  <c r="P318" i="1"/>
  <c r="P317" i="1"/>
  <c r="P316" i="1"/>
  <c r="P315" i="1"/>
  <c r="P314" i="1"/>
  <c r="P313" i="1"/>
  <c r="P306" i="1"/>
  <c r="P305" i="1"/>
  <c r="P304" i="1"/>
  <c r="P303" i="1"/>
  <c r="P302" i="1"/>
  <c r="P301" i="1"/>
  <c r="P299" i="1"/>
  <c r="P298" i="1"/>
  <c r="P297" i="1"/>
  <c r="P296" i="1"/>
  <c r="P295" i="1"/>
  <c r="P294" i="1"/>
  <c r="P292" i="1"/>
  <c r="P291" i="1"/>
  <c r="P290" i="1"/>
  <c r="P289" i="1"/>
  <c r="P288" i="1"/>
  <c r="P287" i="1"/>
  <c r="P279" i="1"/>
  <c r="P278" i="1"/>
  <c r="P277" i="1"/>
  <c r="P276" i="1"/>
  <c r="P275" i="1"/>
  <c r="P274" i="1"/>
  <c r="P273" i="1"/>
  <c r="P272" i="1"/>
  <c r="P271" i="1"/>
  <c r="P270" i="1"/>
  <c r="P269" i="1"/>
  <c r="P267" i="1"/>
  <c r="P266" i="1"/>
  <c r="P265" i="1"/>
  <c r="P264" i="1"/>
  <c r="P263" i="1"/>
  <c r="P262" i="1"/>
  <c r="P260" i="1"/>
  <c r="P259" i="1"/>
  <c r="P258" i="1"/>
  <c r="P257" i="1"/>
  <c r="P256" i="1"/>
  <c r="P255" i="1"/>
  <c r="P253" i="1"/>
  <c r="U14" i="1"/>
  <c r="U13" i="1"/>
  <c r="U12" i="1"/>
  <c r="U11" i="1"/>
  <c r="U10" i="1"/>
  <c r="P543" i="1"/>
  <c r="P542" i="1"/>
  <c r="P541" i="1"/>
  <c r="P549" i="1"/>
  <c r="P548" i="1"/>
  <c r="P547" i="1"/>
  <c r="P546" i="1"/>
  <c r="P545" i="1"/>
  <c r="P544" i="1"/>
  <c r="V543" i="1"/>
  <c r="V542" i="1"/>
  <c r="V541" i="1"/>
  <c r="V549" i="1"/>
  <c r="V548" i="1"/>
  <c r="V547" i="1"/>
  <c r="V546" i="1"/>
  <c r="V545" i="1"/>
  <c r="V544" i="1"/>
  <c r="P246" i="1"/>
  <c r="P247" i="1"/>
  <c r="P248" i="1"/>
  <c r="P245" i="1"/>
  <c r="D233" i="1"/>
  <c r="D236" i="1"/>
  <c r="D235" i="1"/>
  <c r="D234" i="1"/>
  <c r="D232" i="1"/>
  <c r="D231" i="1"/>
  <c r="D229" i="1"/>
  <c r="P236" i="1"/>
  <c r="P235" i="1"/>
  <c r="P234" i="1"/>
  <c r="P233" i="1"/>
  <c r="P232" i="1"/>
  <c r="P231" i="1"/>
  <c r="P230" i="1"/>
  <c r="P229" i="1"/>
  <c r="D238" i="1"/>
  <c r="D239" i="1"/>
  <c r="D240" i="1"/>
  <c r="D241" i="1"/>
  <c r="D242" i="1"/>
  <c r="D243" i="1"/>
  <c r="D237" i="1"/>
  <c r="V540" i="1"/>
  <c r="V539" i="1"/>
  <c r="V538" i="1"/>
  <c r="P538" i="1"/>
  <c r="V225" i="1"/>
  <c r="V226" i="1"/>
  <c r="V227" i="1"/>
  <c r="V228" i="1"/>
  <c r="V224" i="1"/>
  <c r="P228" i="1"/>
  <c r="P227" i="1"/>
  <c r="P226" i="1"/>
  <c r="P225" i="1"/>
  <c r="P224" i="1"/>
  <c r="L224" i="1"/>
  <c r="L225" i="1"/>
  <c r="L226" i="1"/>
  <c r="L227" i="1"/>
  <c r="L228" i="1"/>
  <c r="D228" i="1"/>
  <c r="D227" i="1"/>
  <c r="D226" i="1"/>
  <c r="D225" i="1"/>
  <c r="V213" i="1"/>
  <c r="V214" i="1"/>
  <c r="V215" i="1"/>
  <c r="V216" i="1"/>
  <c r="V217" i="1"/>
  <c r="V218" i="1"/>
  <c r="V219" i="1"/>
  <c r="V220" i="1"/>
  <c r="V221" i="1"/>
  <c r="V222" i="1"/>
  <c r="V223" i="1"/>
  <c r="V212" i="1"/>
  <c r="P213" i="1"/>
  <c r="P214" i="1"/>
  <c r="P215" i="1"/>
  <c r="P216" i="1"/>
  <c r="P217" i="1"/>
  <c r="P218" i="1"/>
  <c r="P219" i="1"/>
  <c r="P220" i="1"/>
  <c r="P221" i="1"/>
  <c r="P222" i="1"/>
  <c r="P223" i="1"/>
  <c r="P521" i="1"/>
  <c r="P249" i="1"/>
  <c r="P250" i="1"/>
  <c r="P251" i="1"/>
  <c r="P252" i="1"/>
  <c r="P212" i="1"/>
  <c r="L212" i="1"/>
  <c r="L213" i="1"/>
  <c r="L214" i="1"/>
  <c r="L215" i="1"/>
  <c r="L216" i="1"/>
  <c r="L217" i="1"/>
  <c r="L218" i="1"/>
  <c r="L219" i="1"/>
  <c r="L220" i="1"/>
  <c r="L222" i="1"/>
  <c r="L223" i="1"/>
  <c r="D212" i="1"/>
  <c r="D223" i="1"/>
  <c r="D222" i="1"/>
  <c r="D220" i="1"/>
  <c r="D215" i="1"/>
  <c r="D216" i="1"/>
  <c r="D217" i="1"/>
  <c r="D218" i="1"/>
  <c r="D219" i="1"/>
  <c r="D214" i="1"/>
  <c r="D252" i="1"/>
  <c r="D251" i="1"/>
  <c r="D250" i="1"/>
  <c r="V249" i="1"/>
  <c r="V250" i="1"/>
  <c r="V251" i="1"/>
  <c r="V252" i="1"/>
  <c r="L249" i="1"/>
  <c r="L250" i="1"/>
  <c r="L251" i="1"/>
  <c r="L252" i="1"/>
  <c r="D24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P510" i="1"/>
  <c r="P511" i="1"/>
  <c r="P512" i="1"/>
  <c r="P513" i="1"/>
  <c r="P514" i="1"/>
  <c r="P515" i="1"/>
  <c r="P516" i="1"/>
  <c r="P517" i="1"/>
  <c r="P519" i="1"/>
  <c r="P520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D513" i="1"/>
  <c r="D514" i="1"/>
  <c r="D517" i="1"/>
  <c r="D516" i="1"/>
  <c r="D515" i="1"/>
  <c r="D519" i="1"/>
  <c r="D520" i="1"/>
  <c r="D51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22" i="1"/>
  <c r="P103" i="1"/>
  <c r="P104" i="1"/>
  <c r="P107" i="1"/>
  <c r="P108" i="1"/>
  <c r="P109" i="1"/>
  <c r="P110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78" i="1"/>
  <c r="T59" i="1"/>
  <c r="T60" i="1"/>
  <c r="T81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03" i="1"/>
  <c r="D512" i="1" s="1"/>
  <c r="D44" i="1"/>
  <c r="D45" i="1"/>
  <c r="D46" i="1"/>
  <c r="D47" i="1"/>
  <c r="D48" i="1"/>
  <c r="D49" i="1"/>
  <c r="D50" i="1"/>
  <c r="D51" i="1"/>
  <c r="D52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8" i="1"/>
  <c r="D99" i="1"/>
  <c r="D100" i="1"/>
  <c r="D101" i="1"/>
  <c r="D102" i="1"/>
  <c r="T37" i="1"/>
  <c r="T38" i="1"/>
  <c r="T39" i="1"/>
  <c r="T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15" i="1"/>
  <c r="V3" i="1"/>
  <c r="P3" i="1"/>
  <c r="V85" i="1" l="1"/>
  <c r="V97" i="1"/>
  <c r="V84" i="1"/>
  <c r="V96" i="1"/>
  <c r="V64" i="1"/>
  <c r="V60" i="1"/>
  <c r="V48" i="1"/>
  <c r="V73" i="1"/>
  <c r="V15" i="1"/>
  <c r="V28" i="1"/>
  <c r="V16" i="1"/>
  <c r="V72" i="1"/>
  <c r="V52" i="1"/>
  <c r="V40" i="1"/>
  <c r="V25" i="1"/>
  <c r="V76" i="1"/>
  <c r="V100" i="1"/>
  <c r="V88" i="1"/>
  <c r="V37" i="1"/>
  <c r="V49" i="1"/>
  <c r="V61" i="1"/>
  <c r="V31" i="1"/>
  <c r="V55" i="1"/>
  <c r="V79" i="1"/>
  <c r="V67" i="1"/>
  <c r="V36" i="1"/>
  <c r="V24" i="1"/>
  <c r="V91" i="1"/>
  <c r="V47" i="1"/>
  <c r="V35" i="1"/>
  <c r="V23" i="1"/>
  <c r="V95" i="1"/>
  <c r="V83" i="1"/>
  <c r="V71" i="1"/>
  <c r="V58" i="1"/>
  <c r="V46" i="1"/>
  <c r="V94" i="1"/>
  <c r="V82" i="1"/>
  <c r="V59" i="1"/>
  <c r="V38" i="1"/>
  <c r="V34" i="1"/>
  <c r="V22" i="1"/>
  <c r="V99" i="1"/>
  <c r="V87" i="1"/>
  <c r="V98" i="1"/>
  <c r="V86" i="1"/>
  <c r="V74" i="1"/>
  <c r="V62" i="1"/>
  <c r="V50" i="1"/>
  <c r="V26" i="1"/>
  <c r="V75" i="1"/>
  <c r="V63" i="1"/>
  <c r="V51" i="1"/>
  <c r="V39" i="1"/>
  <c r="V27" i="1"/>
  <c r="V43" i="1"/>
  <c r="V19" i="1"/>
  <c r="V18" i="1"/>
  <c r="V93" i="1"/>
  <c r="V81" i="1"/>
  <c r="V69" i="1"/>
  <c r="V57" i="1"/>
  <c r="V45" i="1"/>
  <c r="V33" i="1"/>
  <c r="V21" i="1"/>
  <c r="V92" i="1"/>
  <c r="V80" i="1"/>
  <c r="V68" i="1"/>
  <c r="V56" i="1"/>
  <c r="V44" i="1"/>
  <c r="V32" i="1"/>
  <c r="V20" i="1"/>
  <c r="V102" i="1"/>
  <c r="V90" i="1"/>
  <c r="V78" i="1"/>
  <c r="V66" i="1"/>
  <c r="V54" i="1"/>
  <c r="V42" i="1"/>
  <c r="V30" i="1"/>
  <c r="V101" i="1"/>
  <c r="V89" i="1"/>
  <c r="V77" i="1"/>
  <c r="V65" i="1"/>
  <c r="V53" i="1"/>
  <c r="V41" i="1"/>
  <c r="V29" i="1"/>
  <c r="V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<sst xmlns="http://schemas.openxmlformats.org/spreadsheetml/2006/main" count="6578" uniqueCount="526">
  <si>
    <t>Author</t>
  </si>
  <si>
    <t>journal date page</t>
  </si>
  <si>
    <t>Tropical legume</t>
  </si>
  <si>
    <t>Genus</t>
  </si>
  <si>
    <t xml:space="preserve">Botanical name  </t>
  </si>
  <si>
    <t>Common name</t>
  </si>
  <si>
    <t>Agronomically important</t>
  </si>
  <si>
    <t>Special notes</t>
  </si>
  <si>
    <t>Special notes 2</t>
  </si>
  <si>
    <t xml:space="preserve">Control treatment </t>
  </si>
  <si>
    <t>Method</t>
  </si>
  <si>
    <t>units total methane</t>
  </si>
  <si>
    <t>Total methane CONTROL</t>
  </si>
  <si>
    <t>Total methane (TREATMENT)</t>
  </si>
  <si>
    <t>reduction in methane per unit substrate (%)</t>
  </si>
  <si>
    <t xml:space="preserve">Units total methane per digestible substrate </t>
  </si>
  <si>
    <t>Measure of digestibility CONTROL</t>
  </si>
  <si>
    <t>Measure of digestibility TREATMENT</t>
  </si>
  <si>
    <t>Methane/ digestible substrate (CONTROL)</t>
  </si>
  <si>
    <t>Methane/ digestible substrate (TREATMENT)</t>
  </si>
  <si>
    <t>Reduction in methane per unit digestible substrate (%)</t>
  </si>
  <si>
    <t>IVDMD</t>
  </si>
  <si>
    <t xml:space="preserve"> IVOMD </t>
  </si>
  <si>
    <t>N</t>
  </si>
  <si>
    <t>CP</t>
  </si>
  <si>
    <t>A:P</t>
  </si>
  <si>
    <t>CT</t>
  </si>
  <si>
    <t>HT</t>
  </si>
  <si>
    <t>Saponins</t>
  </si>
  <si>
    <t>TT</t>
  </si>
  <si>
    <t>Tropical grass</t>
  </si>
  <si>
    <t>Continuous</t>
  </si>
  <si>
    <t>e.g. g/kg</t>
  </si>
  <si>
    <t>M-N/M</t>
  </si>
  <si>
    <t>e.g. g/kg DDM</t>
  </si>
  <si>
    <t>Temperate grass</t>
  </si>
  <si>
    <t>mg/g</t>
  </si>
  <si>
    <t>Temperate legume</t>
  </si>
  <si>
    <t>Herb</t>
  </si>
  <si>
    <t>Brassica</t>
  </si>
  <si>
    <t>Cereal</t>
  </si>
  <si>
    <t>Order</t>
  </si>
  <si>
    <t>refernece</t>
  </si>
  <si>
    <t>Type</t>
  </si>
  <si>
    <t>Banik et al (2019)</t>
  </si>
  <si>
    <t>Crop&amp;Past Sci 70 263</t>
  </si>
  <si>
    <t>Astragalus</t>
  </si>
  <si>
    <t>Astragalus pelecinus</t>
  </si>
  <si>
    <t>Biserrula</t>
  </si>
  <si>
    <t>Y</t>
  </si>
  <si>
    <t>vegetative</t>
  </si>
  <si>
    <t xml:space="preserve">No control </t>
  </si>
  <si>
    <t>Batch</t>
  </si>
  <si>
    <t>ml/g DM</t>
  </si>
  <si>
    <t>ml/g DMD</t>
  </si>
  <si>
    <t>Crop&amp;Past Sci 70 264</t>
  </si>
  <si>
    <t>reproductive</t>
  </si>
  <si>
    <t>Crop&amp;Past Sci 70 265</t>
  </si>
  <si>
    <t>mature</t>
  </si>
  <si>
    <t>Crop&amp;Past Sci 70 266</t>
  </si>
  <si>
    <t>Trifolium</t>
  </si>
  <si>
    <t>Trifolium subterraneum</t>
  </si>
  <si>
    <t>subterranean clover</t>
  </si>
  <si>
    <t>Crop&amp;Past Sci 70 267</t>
  </si>
  <si>
    <t>Crop&amp;Past Sci 70 268</t>
  </si>
  <si>
    <t>Dumic et al (2017)</t>
  </si>
  <si>
    <t>JSFA 97 4075</t>
  </si>
  <si>
    <t>Arachis</t>
  </si>
  <si>
    <t>Arachis paraguariensis</t>
  </si>
  <si>
    <t>Peanut</t>
  </si>
  <si>
    <t>Spring</t>
  </si>
  <si>
    <t xml:space="preserve">Selected grasses </t>
  </si>
  <si>
    <t>g/kg IVOMD (ppn)</t>
  </si>
  <si>
    <t xml:space="preserve">Arachis pintoi </t>
  </si>
  <si>
    <t>Calliandra</t>
  </si>
  <si>
    <t xml:space="preserve">Calliandra calothyrsus  </t>
  </si>
  <si>
    <t>Centrosema</t>
  </si>
  <si>
    <t xml:space="preserve">Centrosema molle  </t>
  </si>
  <si>
    <t>Centro</t>
  </si>
  <si>
    <t>Centrosema pascuorum</t>
  </si>
  <si>
    <t>Chamaecrista</t>
  </si>
  <si>
    <t>Chamaecrista rotundiifolia</t>
  </si>
  <si>
    <t>Winn cassia</t>
  </si>
  <si>
    <t>Clitoria</t>
  </si>
  <si>
    <t>Clitoria ternatea</t>
  </si>
  <si>
    <t>butterfly pea</t>
  </si>
  <si>
    <t>Desmanthus</t>
  </si>
  <si>
    <t>Desmanthus bicornatus</t>
  </si>
  <si>
    <t>Desmanthus leptophyllus</t>
  </si>
  <si>
    <t>Desmanthus virgatus</t>
  </si>
  <si>
    <t>Desmodium</t>
  </si>
  <si>
    <t>Glycine</t>
  </si>
  <si>
    <t xml:space="preserve">Glycine tabacina </t>
  </si>
  <si>
    <t>Glycine pea</t>
  </si>
  <si>
    <t>Gliricidia</t>
  </si>
  <si>
    <t>Gliricidia sepium</t>
  </si>
  <si>
    <t>Gliricidia (a tree)</t>
  </si>
  <si>
    <t>Leucaena</t>
  </si>
  <si>
    <t>Leucaena leucocephala</t>
  </si>
  <si>
    <t>Medicago</t>
  </si>
  <si>
    <t xml:space="preserve">Medicago sativa </t>
  </si>
  <si>
    <t>Lucerne</t>
  </si>
  <si>
    <t>Sebania</t>
  </si>
  <si>
    <t>Sebania sesban</t>
  </si>
  <si>
    <t>Seban or egyptian rattlepod (a tree)</t>
  </si>
  <si>
    <t>Stylosanthes</t>
  </si>
  <si>
    <t xml:space="preserve">Stylosanthes hamata </t>
  </si>
  <si>
    <t>Caribbean stylo (Verano)</t>
  </si>
  <si>
    <t>Stylosanthes scabra</t>
  </si>
  <si>
    <t>Shrubby stylo (seca)</t>
  </si>
  <si>
    <t>Stylosanthes seabrana</t>
  </si>
  <si>
    <t>Caatinga Stylo</t>
  </si>
  <si>
    <t>Vigna</t>
  </si>
  <si>
    <t xml:space="preserve">Vigna lanceolata </t>
  </si>
  <si>
    <t>Wet summer</t>
  </si>
  <si>
    <t>Autumn</t>
  </si>
  <si>
    <t>Winter</t>
  </si>
  <si>
    <t>Andropogon</t>
  </si>
  <si>
    <t>Andropogon gayanus</t>
  </si>
  <si>
    <t>Gamba grass</t>
  </si>
  <si>
    <t>Astrebla</t>
  </si>
  <si>
    <t xml:space="preserve">Astrebla squarrosa </t>
  </si>
  <si>
    <t>Bull Mitchell grass</t>
  </si>
  <si>
    <t>Astrebla elymoides</t>
  </si>
  <si>
    <t>Hoop Mitchell grass</t>
  </si>
  <si>
    <t>Bothriochloa</t>
  </si>
  <si>
    <t xml:space="preserve">Bothriochloa bladhii </t>
  </si>
  <si>
    <t>Forest bluegrass</t>
  </si>
  <si>
    <t xml:space="preserve">Bothriochloa decipiens </t>
  </si>
  <si>
    <t>Pitted bluegrass</t>
  </si>
  <si>
    <t xml:space="preserve">Bothriochloa pertusa </t>
  </si>
  <si>
    <t>Indian bluegrass</t>
  </si>
  <si>
    <t>Cenchrus</t>
  </si>
  <si>
    <t>Cenchrus ciliaris</t>
  </si>
  <si>
    <t>Buffel grass</t>
  </si>
  <si>
    <t>Chrysopogon</t>
  </si>
  <si>
    <t>Chrysopogon fallax</t>
  </si>
  <si>
    <t>Golden beard grass</t>
  </si>
  <si>
    <t>Dichantium</t>
  </si>
  <si>
    <t xml:space="preserve">Dichantium sericeum </t>
  </si>
  <si>
    <t>Queensland bluegrass</t>
  </si>
  <si>
    <t xml:space="preserve">Digitaria decumbens </t>
  </si>
  <si>
    <t>Pangola grass</t>
  </si>
  <si>
    <t>Eulalia</t>
  </si>
  <si>
    <t xml:space="preserve">Eulalia aurea </t>
  </si>
  <si>
    <t>Silky browntop</t>
  </si>
  <si>
    <t>Heteropogon</t>
  </si>
  <si>
    <t xml:space="preserve">Heteropogon contortus </t>
  </si>
  <si>
    <t>Black speargrass</t>
  </si>
  <si>
    <t xml:space="preserve">Heteropogon triteceus </t>
  </si>
  <si>
    <t>Giant speargrass</t>
  </si>
  <si>
    <t>Ischaemum</t>
  </si>
  <si>
    <t>Ischaemum asutrale</t>
  </si>
  <si>
    <t>Large bluegrass</t>
  </si>
  <si>
    <t>Iseilema</t>
  </si>
  <si>
    <t xml:space="preserve">Iseilema vaginiflorum </t>
  </si>
  <si>
    <t>red Flinders grass</t>
  </si>
  <si>
    <t>Megathyrsus</t>
  </si>
  <si>
    <t>Megathyrsus maximus</t>
  </si>
  <si>
    <t>Guinea grass or green panic</t>
  </si>
  <si>
    <t>Setaria</t>
  </si>
  <si>
    <t xml:space="preserve">Setaria sphacelata </t>
  </si>
  <si>
    <t>South African pidgeon grass</t>
  </si>
  <si>
    <t>Sorghum</t>
  </si>
  <si>
    <t xml:space="preserve">Sorghum plumosum </t>
  </si>
  <si>
    <t>Plum or perennial sorghum</t>
  </si>
  <si>
    <t>Themeda</t>
  </si>
  <si>
    <t xml:space="preserve">Themeda triandra </t>
  </si>
  <si>
    <t>kangaroo grass</t>
  </si>
  <si>
    <t>Urochloa</t>
  </si>
  <si>
    <t xml:space="preserve">Urochola brizantha </t>
  </si>
  <si>
    <t>Signal grass</t>
  </si>
  <si>
    <t xml:space="preserve">Urochola decumbens </t>
  </si>
  <si>
    <t xml:space="preserve">Urochola humidicola </t>
  </si>
  <si>
    <t>Koronivia grass</t>
  </si>
  <si>
    <t xml:space="preserve">Urochola mosambicensis </t>
  </si>
  <si>
    <t>Sabi grass</t>
  </si>
  <si>
    <t>Durmic et al (2016)</t>
  </si>
  <si>
    <t>APS 56 641</t>
  </si>
  <si>
    <t>Brassica napus</t>
  </si>
  <si>
    <t>Rape</t>
  </si>
  <si>
    <t>Hunter</t>
  </si>
  <si>
    <t>winifred</t>
  </si>
  <si>
    <t>Brassica oloeracea</t>
  </si>
  <si>
    <t>Kale</t>
  </si>
  <si>
    <t>Italica profic</t>
  </si>
  <si>
    <t>Italica booster</t>
  </si>
  <si>
    <t>Brassica rapa</t>
  </si>
  <si>
    <t>Turnip</t>
  </si>
  <si>
    <t>Marco</t>
  </si>
  <si>
    <t xml:space="preserve">Australina purple top </t>
  </si>
  <si>
    <t xml:space="preserve">Cichorium </t>
  </si>
  <si>
    <t>Cichorium intybus</t>
  </si>
  <si>
    <t>Chicory</t>
  </si>
  <si>
    <t>Choice</t>
  </si>
  <si>
    <t xml:space="preserve">Plantago </t>
  </si>
  <si>
    <t>Plantago lanceolata</t>
  </si>
  <si>
    <t>Plantain</t>
  </si>
  <si>
    <t>Tonic</t>
  </si>
  <si>
    <t xml:space="preserve">trifolium </t>
  </si>
  <si>
    <t>trifolium vesicelusum</t>
  </si>
  <si>
    <t>Arrowleaf clover</t>
  </si>
  <si>
    <t>Arrotas</t>
  </si>
  <si>
    <t>Fagundes et al (2021)</t>
  </si>
  <si>
    <t>APS 61 26</t>
  </si>
  <si>
    <t>Cajanus</t>
  </si>
  <si>
    <t>Cajanus cajan</t>
  </si>
  <si>
    <t>Pigeon pea</t>
  </si>
  <si>
    <t>also with PEG  not shown</t>
  </si>
  <si>
    <t>Tifton</t>
  </si>
  <si>
    <t>% of gases</t>
  </si>
  <si>
    <t>ml/g IVDMD</t>
  </si>
  <si>
    <t>Cynodon</t>
  </si>
  <si>
    <t xml:space="preserve">Cynodon spp </t>
  </si>
  <si>
    <t>Cratyklia</t>
  </si>
  <si>
    <t>Cratyklia argentia</t>
  </si>
  <si>
    <t>Cratilia</t>
  </si>
  <si>
    <t>Desmodium ovalifolium</t>
  </si>
  <si>
    <t>Desmodium paniculatum</t>
  </si>
  <si>
    <t>Flemmingia</t>
  </si>
  <si>
    <t>Flemmingia macrophyla</t>
  </si>
  <si>
    <t xml:space="preserve">Lespedesia </t>
  </si>
  <si>
    <t>Lespedesia procumbens</t>
  </si>
  <si>
    <t>Lespedesia</t>
  </si>
  <si>
    <t>leucaena leucocephala</t>
  </si>
  <si>
    <t>Medicago sativa</t>
  </si>
  <si>
    <t>Macrotiloma</t>
  </si>
  <si>
    <t>Macrotiloma axilare</t>
  </si>
  <si>
    <t>Stylosanthes guineaensis</t>
  </si>
  <si>
    <t>Blackseed stylo</t>
  </si>
  <si>
    <t>Gaviria-Uribe et al (2022</t>
  </si>
  <si>
    <t>Agronomy 12 629</t>
  </si>
  <si>
    <t>Leucaena 00</t>
  </si>
  <si>
    <t>Urochloa - Catman grass</t>
  </si>
  <si>
    <t>mg/g DM</t>
  </si>
  <si>
    <t>mg/g degraded</t>
  </si>
  <si>
    <t>leucaena25%</t>
  </si>
  <si>
    <t>leucaen 50%</t>
  </si>
  <si>
    <t>Leucaena diversifolia</t>
  </si>
  <si>
    <t>Leucaen 25%</t>
  </si>
  <si>
    <t>Leucaen 50%</t>
  </si>
  <si>
    <t>Hess et al (2003)</t>
  </si>
  <si>
    <t>AJAR 54 703</t>
  </si>
  <si>
    <t>Bracheiria</t>
  </si>
  <si>
    <t>Arachis 0</t>
  </si>
  <si>
    <t>Exp 1</t>
  </si>
  <si>
    <t>Brachiaria</t>
  </si>
  <si>
    <t>mm/d</t>
  </si>
  <si>
    <t>Mmol/g DOM</t>
  </si>
  <si>
    <t>Arachis 33</t>
  </si>
  <si>
    <t>Arachis 67</t>
  </si>
  <si>
    <t>Arachis 100</t>
  </si>
  <si>
    <t>Brach</t>
  </si>
  <si>
    <t>Exp 2</t>
  </si>
  <si>
    <t>Calliandra argentia</t>
  </si>
  <si>
    <t>C. argetnta</t>
  </si>
  <si>
    <t>Calliandra calothyrsus</t>
  </si>
  <si>
    <t>C. calothysus</t>
  </si>
  <si>
    <t>Hess et al (2004)</t>
  </si>
  <si>
    <t>JAFS 13 95</t>
  </si>
  <si>
    <t>Brach:calo</t>
  </si>
  <si>
    <t>Brach 100:0</t>
  </si>
  <si>
    <t>no data</t>
  </si>
  <si>
    <t>mmol/g DOM</t>
  </si>
  <si>
    <t>Brach 67:33</t>
  </si>
  <si>
    <t>Brach 0:100</t>
  </si>
  <si>
    <t>Calliandra calothyrsus and  C.argentia</t>
  </si>
  <si>
    <t>Brach::calo:Argent</t>
  </si>
  <si>
    <t>Brach 100:0:0</t>
  </si>
  <si>
    <t>Brach50:50:0</t>
  </si>
  <si>
    <t>Brach 50:25:25</t>
  </si>
  <si>
    <t>Brach 50:0:50</t>
  </si>
  <si>
    <t>Hess et al (2008)</t>
  </si>
  <si>
    <t>AFST 147 105</t>
  </si>
  <si>
    <t xml:space="preserve">Brachiaria humidicola </t>
  </si>
  <si>
    <t>Brach was 50% of leg diet</t>
  </si>
  <si>
    <t>Vigna unguiculata</t>
  </si>
  <si>
    <t>Cow pea</t>
  </si>
  <si>
    <t>3;2 vigna:other leg</t>
  </si>
  <si>
    <t>Vigna control</t>
  </si>
  <si>
    <t>Vigna unguiculata/C calothysus</t>
  </si>
  <si>
    <t>Vigna unguiculata/Flemingia</t>
  </si>
  <si>
    <t>Vigna unguiculata/Leucaena</t>
  </si>
  <si>
    <t>Irawan et al (2021)</t>
  </si>
  <si>
    <t>APS 2021 61 459</t>
  </si>
  <si>
    <t>75% forage/25% conc</t>
  </si>
  <si>
    <t>Napier grass  100</t>
  </si>
  <si>
    <t>ml/g DM 48 h</t>
  </si>
  <si>
    <t>ml/g OMD</t>
  </si>
  <si>
    <t>Leucaena 25</t>
  </si>
  <si>
    <t>Leucaene 50</t>
  </si>
  <si>
    <t>Leucaena 75</t>
  </si>
  <si>
    <t>Li et al (2025)</t>
  </si>
  <si>
    <t xml:space="preserve">Crop&amp;Past Sci 76 </t>
  </si>
  <si>
    <t>Herb Mixture</t>
  </si>
  <si>
    <t>Chicory arrowleaf clover</t>
  </si>
  <si>
    <t>Wagga</t>
  </si>
  <si>
    <t>Phalaris/Sub clover</t>
  </si>
  <si>
    <t>Chicory-Balansa clover</t>
  </si>
  <si>
    <t>Chicory-Biserrula</t>
  </si>
  <si>
    <t>Chicory-Subterranean clover</t>
  </si>
  <si>
    <t>Chicory-French serradella</t>
  </si>
  <si>
    <t>Chicory-Yellow serradella</t>
  </si>
  <si>
    <t>Chicory-Lucerne</t>
  </si>
  <si>
    <t>Plantain-Arrowleaf clover</t>
  </si>
  <si>
    <t>Plantain-Balansa clover</t>
  </si>
  <si>
    <t>Plantain-Biserrula</t>
  </si>
  <si>
    <t>Plantain-Subterranean clover</t>
  </si>
  <si>
    <t>Plantain-French serradella</t>
  </si>
  <si>
    <t>Plantain-Yellow serradella</t>
  </si>
  <si>
    <t>Plantain-Lucerne</t>
  </si>
  <si>
    <t>Grass mixture</t>
  </si>
  <si>
    <t>Phalaris-Arrowleaf clover</t>
  </si>
  <si>
    <t>Phalaris-Balansa clover</t>
  </si>
  <si>
    <t>Phalaris-Biserrula</t>
  </si>
  <si>
    <t>Phalaris-Subterranean clover</t>
  </si>
  <si>
    <t>Phalaris-French serradella</t>
  </si>
  <si>
    <t>Phalaris-Yellow serradella</t>
  </si>
  <si>
    <t>Phalaris-Lucerne</t>
  </si>
  <si>
    <t>Cocksfoot-Arrowleaf clover</t>
  </si>
  <si>
    <t>Cocksfoot-Biserrula</t>
  </si>
  <si>
    <t>Cocksfoot-Subterranean clover</t>
  </si>
  <si>
    <t>Cocksfoot-French serradella</t>
  </si>
  <si>
    <t>Cocksfoot-Yellow serradella</t>
  </si>
  <si>
    <t>Cocksfoot-Lucerne</t>
  </si>
  <si>
    <t>Tall fescue-Balansa clover</t>
  </si>
  <si>
    <t>Tall fescue-Biserrula</t>
  </si>
  <si>
    <t>Tall fescue-Subterranean clover</t>
  </si>
  <si>
    <t>Tall fescue-French serradella</t>
  </si>
  <si>
    <t>Tall fescue-Yellow serradella</t>
  </si>
  <si>
    <t>Tall fescue-Lucerne</t>
  </si>
  <si>
    <t>chicory arrowleaf clover</t>
  </si>
  <si>
    <t>Cowra</t>
  </si>
  <si>
    <t>Cichorium</t>
  </si>
  <si>
    <t>Phalaris aquatica</t>
  </si>
  <si>
    <t>Phalaris</t>
  </si>
  <si>
    <t>Dactylis glomerata</t>
  </si>
  <si>
    <t>Cocksfoot</t>
  </si>
  <si>
    <t>Festuca arundinacea</t>
  </si>
  <si>
    <t>Tall fescue</t>
  </si>
  <si>
    <t>Trifolium vesiculosum</t>
  </si>
  <si>
    <t>Trifolium michelianum</t>
  </si>
  <si>
    <t>Balansa clover</t>
  </si>
  <si>
    <t>Subterranean clover</t>
  </si>
  <si>
    <t>Ornithopus</t>
  </si>
  <si>
    <t>Ornithopus sativus</t>
  </si>
  <si>
    <t>French serradella</t>
  </si>
  <si>
    <t>Ornithopus compressus</t>
  </si>
  <si>
    <t>Yellow serradella</t>
  </si>
  <si>
    <t>medicago sativa</t>
  </si>
  <si>
    <t>Meale et al (2012)</t>
  </si>
  <si>
    <t>A-AJAS 25 86</t>
  </si>
  <si>
    <t>Control is mean of three tropical grasses</t>
  </si>
  <si>
    <t>Three trpo grasses</t>
  </si>
  <si>
    <t>No data</t>
  </si>
  <si>
    <t>mg/g DDM</t>
  </si>
  <si>
    <t>A-AJAS 25 87</t>
  </si>
  <si>
    <t>A-AJAS 25 88</t>
  </si>
  <si>
    <t>A-AJAS 25 89</t>
  </si>
  <si>
    <t>A-AJAS 25 90</t>
  </si>
  <si>
    <t>A-AJAS 25 91</t>
  </si>
  <si>
    <t>Andrpogon</t>
  </si>
  <si>
    <t>A-AJAS 25 92</t>
  </si>
  <si>
    <t>Brachiaria ruziziensis</t>
  </si>
  <si>
    <t>A-AJAS 25 93</t>
  </si>
  <si>
    <t>Pennisetum</t>
  </si>
  <si>
    <t>Pennisetum purpureum</t>
  </si>
  <si>
    <t>Elephant grass</t>
  </si>
  <si>
    <t>MLA (2015)</t>
  </si>
  <si>
    <t>B.CCH.6540</t>
  </si>
  <si>
    <t>South Australia Yr1</t>
  </si>
  <si>
    <t>Vegetative</t>
  </si>
  <si>
    <t>Milk vetch</t>
  </si>
  <si>
    <t>Avena</t>
  </si>
  <si>
    <t>Avena sativa</t>
  </si>
  <si>
    <t>Oats</t>
  </si>
  <si>
    <t>Brassica tournefortii</t>
  </si>
  <si>
    <t>Field mustard</t>
  </si>
  <si>
    <t>Hordeum</t>
  </si>
  <si>
    <t>Hordeum vulgare</t>
  </si>
  <si>
    <t>Barley</t>
  </si>
  <si>
    <t>Lolium</t>
  </si>
  <si>
    <t>Lolium multiflorum</t>
  </si>
  <si>
    <t>Ryegrass</t>
  </si>
  <si>
    <t>Lolium rigidum</t>
  </si>
  <si>
    <t>Medicago arabica</t>
  </si>
  <si>
    <t>Medics</t>
  </si>
  <si>
    <t>Medicago littoralis</t>
  </si>
  <si>
    <t>Medicago polymorpha</t>
  </si>
  <si>
    <t>Medicago scutellata</t>
  </si>
  <si>
    <t>Medicago truncatula</t>
  </si>
  <si>
    <t>Melilotus</t>
  </si>
  <si>
    <t>Melilotus elegans</t>
  </si>
  <si>
    <t>Melilot</t>
  </si>
  <si>
    <t>Melilotus siculus</t>
  </si>
  <si>
    <t>Ononis</t>
  </si>
  <si>
    <t>Ononis alopecuroides</t>
  </si>
  <si>
    <t>Foxtail restharrow</t>
  </si>
  <si>
    <t>French Serradella</t>
  </si>
  <si>
    <t>Trifolium glanduliferum</t>
  </si>
  <si>
    <t>Gland clover</t>
  </si>
  <si>
    <t>Trifolium purpureum</t>
  </si>
  <si>
    <t>Purple clover</t>
  </si>
  <si>
    <t>Trifolium spumosum</t>
  </si>
  <si>
    <t>Bladder clover</t>
  </si>
  <si>
    <t>Trigonella</t>
  </si>
  <si>
    <t>Trigonella balansae</t>
  </si>
  <si>
    <t>Fenugreek</t>
  </si>
  <si>
    <t>Trigonella coelesyriaca</t>
  </si>
  <si>
    <t>Trigonella foenum-graecum</t>
  </si>
  <si>
    <t>Triticum</t>
  </si>
  <si>
    <t>Triticum aestivum</t>
  </si>
  <si>
    <t>Wheat</t>
  </si>
  <si>
    <t>Vicia</t>
  </si>
  <si>
    <t>Vicia sativa</t>
  </si>
  <si>
    <t>Common vetch</t>
  </si>
  <si>
    <t>Reproductive</t>
  </si>
  <si>
    <t>South Australia yr 2</t>
  </si>
  <si>
    <t>Western Australia yr 1</t>
  </si>
  <si>
    <t xml:space="preserve">Reproductive </t>
  </si>
  <si>
    <t>Agropyron</t>
  </si>
  <si>
    <t>Agropyron elongatum</t>
  </si>
  <si>
    <t>Tall wheatgrass</t>
  </si>
  <si>
    <t>South Australia yr 1</t>
  </si>
  <si>
    <t>Reproductive Perennial</t>
  </si>
  <si>
    <t>Dactylis</t>
  </si>
  <si>
    <t>Dorycnium</t>
  </si>
  <si>
    <t>Dorycnium hirsutum</t>
  </si>
  <si>
    <t>Canary clover</t>
  </si>
  <si>
    <t>Hedysarum</t>
  </si>
  <si>
    <t>Hedysarum coronarium</t>
  </si>
  <si>
    <t>Sulla</t>
  </si>
  <si>
    <t>Lotus</t>
  </si>
  <si>
    <t>Lotus corniculatus</t>
  </si>
  <si>
    <t xml:space="preserve">Birdsfoot trefoil </t>
  </si>
  <si>
    <t>Onobrychis</t>
  </si>
  <si>
    <t>Onobrychis viciifolia</t>
  </si>
  <si>
    <t>Sanfoin</t>
  </si>
  <si>
    <t>Trifolium pratense</t>
  </si>
  <si>
    <t>red clover</t>
  </si>
  <si>
    <t>Trifolium repens</t>
  </si>
  <si>
    <t>White clover</t>
  </si>
  <si>
    <t>Vegetative perennial</t>
  </si>
  <si>
    <t>Dorycnium hirsutm</t>
  </si>
  <si>
    <t>Dorycnium rectum</t>
  </si>
  <si>
    <t>Greater badassi</t>
  </si>
  <si>
    <t>Festuca</t>
  </si>
  <si>
    <t>Lolium perenne</t>
  </si>
  <si>
    <t>Reproductive perennial</t>
  </si>
  <si>
    <t>Rira et al (2019)</t>
  </si>
  <si>
    <t>JAS 97 2700</t>
  </si>
  <si>
    <t>hydrolysable:condensed</t>
  </si>
  <si>
    <t>Acacia 100</t>
  </si>
  <si>
    <t>ml/d</t>
  </si>
  <si>
    <t>ratios of Acacia and Leuc + Calliandra</t>
  </si>
  <si>
    <t>Acacia:leuc+Cal 50:50</t>
  </si>
  <si>
    <t>HT more effective than CT</t>
  </si>
  <si>
    <t>Acacia:leuc+Cal 0:100</t>
  </si>
  <si>
    <t>Singh et al (2012)</t>
  </si>
  <si>
    <t>AFST 178 2</t>
  </si>
  <si>
    <t>mean of tropical grass</t>
  </si>
  <si>
    <t>ml/g DDM</t>
  </si>
  <si>
    <t>trifolium alexandrinum</t>
  </si>
  <si>
    <t>berseem clover</t>
  </si>
  <si>
    <t>Panicum</t>
  </si>
  <si>
    <t>Panicum maximum</t>
  </si>
  <si>
    <t>Saccharum</t>
  </si>
  <si>
    <t>Saccharum officinarium</t>
  </si>
  <si>
    <t>Sugarcane</t>
  </si>
  <si>
    <t>Arachis hypogea</t>
  </si>
  <si>
    <t>Sorghum bivolor</t>
  </si>
  <si>
    <t>Singh et al (2023)</t>
  </si>
  <si>
    <t>Animals 2023 13 3676</t>
  </si>
  <si>
    <t>Arachis glabrata</t>
  </si>
  <si>
    <t>mean of legumes</t>
  </si>
  <si>
    <t xml:space="preserve">Arachis hagenbackii </t>
  </si>
  <si>
    <t>Centrosoma pubescene</t>
  </si>
  <si>
    <t>Lablab</t>
  </si>
  <si>
    <t>Lablab pupurens</t>
  </si>
  <si>
    <t>Stylosanthes scofield</t>
  </si>
  <si>
    <t>Scofield stylo</t>
  </si>
  <si>
    <t xml:space="preserve">Stylosanthus viscosa </t>
  </si>
  <si>
    <t>Sticky stylo</t>
  </si>
  <si>
    <t>Macroptilium</t>
  </si>
  <si>
    <t>Macroptilium atropurpureum;</t>
  </si>
  <si>
    <t>Siratro</t>
  </si>
  <si>
    <t>Atylosia</t>
  </si>
  <si>
    <t>Atylosia scarabaeoides</t>
  </si>
  <si>
    <t>Wild red gram</t>
  </si>
  <si>
    <t>Rhynchosia</t>
  </si>
  <si>
    <t>Rhynchosia minima</t>
  </si>
  <si>
    <t>Least snout bean</t>
  </si>
  <si>
    <t>Lablab purpurens</t>
  </si>
  <si>
    <t>Soltan et al (2012)</t>
  </si>
  <si>
    <t>JAFS 21 759</t>
  </si>
  <si>
    <t>ml gas/g OM</t>
  </si>
  <si>
    <t>mlgas/g DOM</t>
  </si>
  <si>
    <t>Soltan et al (2013)</t>
  </si>
  <si>
    <t>Arch An Nutr 67 169</t>
  </si>
  <si>
    <t>mg/g DOM</t>
  </si>
  <si>
    <t>VanDerMeulen et al (2018)</t>
  </si>
  <si>
    <t>Crop&amp; Past Sci 69 803</t>
  </si>
  <si>
    <t>Summer</t>
  </si>
  <si>
    <t>Chloris gayana</t>
  </si>
  <si>
    <t>ml/g OM</t>
  </si>
  <si>
    <t>ml/g DOM</t>
  </si>
  <si>
    <t>Verma et al (2022)</t>
  </si>
  <si>
    <t>Sci. rep. 12 10454</t>
  </si>
  <si>
    <t xml:space="preserve">see figure at right </t>
  </si>
  <si>
    <t>Values measued form graph</t>
  </si>
  <si>
    <t>ml/200g</t>
  </si>
  <si>
    <t>Lotus pedinculatus</t>
  </si>
  <si>
    <t>Big trefoil</t>
  </si>
  <si>
    <t>Sanguisorba</t>
  </si>
  <si>
    <t>Sanguisorba minor</t>
  </si>
  <si>
    <t>Salad burnet</t>
  </si>
  <si>
    <t>Cockdfoot</t>
  </si>
  <si>
    <t>Subrerranean clover</t>
  </si>
  <si>
    <t>Chic, arrow, Balansa, french, yellow</t>
  </si>
  <si>
    <t>Chic biserrula</t>
  </si>
  <si>
    <t>chic sub</t>
  </si>
  <si>
    <t>Chic lucerne</t>
  </si>
  <si>
    <t>Plant,Arro, Balansa,Frenc,, Yellow</t>
  </si>
  <si>
    <t>Plant biserrula</t>
  </si>
  <si>
    <t>Plant sub</t>
  </si>
  <si>
    <t>Plant lucerne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</si>
</sst>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2" fontId="0" fillId="5" borderId="0" xfId="0" applyNumberFormat="1" applyFill="1" applyAlignment="1">
      <alignment wrapText="1"/>
    </xf>
    <xf numFmtId="164" fontId="0" fillId="5" borderId="0" xfId="0" applyNumberFormat="1" applyFill="1" applyAlignment="1">
      <alignment wrapText="1"/>
    </xf>
    <xf numFmtId="0" fontId="0" fillId="0" borderId="0" xfId="0" applyAlignment="1">
      <alignment wrapText="1"/>
    </xf>
    <xf numFmtId="0" fontId="0" fillId="6" borderId="5" xfId="0" applyFill="1" applyBorder="1"/>
    <xf numFmtId="0" fontId="0" fillId="6" borderId="0" xfId="0" applyFill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2" fontId="0" fillId="3" borderId="0" xfId="0" applyNumberFormat="1" applyFill="1" applyAlignment="1">
      <alignment wrapText="1"/>
    </xf>
    <xf numFmtId="2" fontId="0" fillId="6" borderId="0" xfId="0" applyNumberFormat="1" applyFill="1"/>
    <xf numFmtId="2" fontId="0" fillId="6" borderId="8" xfId="0" applyNumberFormat="1" applyFill="1" applyBorder="1"/>
    <xf numFmtId="2" fontId="0" fillId="0" borderId="0" xfId="0" applyNumberFormat="1"/>
    <xf numFmtId="164" fontId="0" fillId="6" borderId="0" xfId="0" applyNumberFormat="1" applyFill="1"/>
    <xf numFmtId="164" fontId="0" fillId="6" borderId="8" xfId="0" applyNumberFormat="1" applyFill="1" applyBorder="1"/>
    <xf numFmtId="164" fontId="0" fillId="0" borderId="0" xfId="0" applyNumberFormat="1"/>
    <xf numFmtId="164" fontId="0" fillId="4" borderId="0" xfId="0" applyNumberFormat="1" applyFill="1" applyAlignment="1">
      <alignment wrapText="1"/>
    </xf>
    <xf numFmtId="0" fontId="0" fillId="7" borderId="0" xfId="0" applyFill="1" applyAlignment="1">
      <alignment wrapText="1"/>
    </xf>
    <xf numFmtId="164" fontId="0" fillId="7" borderId="0" xfId="0" applyNumberFormat="1" applyFill="1" applyAlignment="1">
      <alignment wrapText="1"/>
    </xf>
    <xf numFmtId="1" fontId="0" fillId="0" borderId="0" xfId="0" applyNumberFormat="1"/>
    <xf numFmtId="0" fontId="3" fillId="0" borderId="0" xfId="0" applyFont="1" applyAlignment="1">
      <alignment horizontal="right" vertical="center"/>
    </xf>
    <xf numFmtId="165" fontId="0" fillId="6" borderId="0" xfId="0" applyNumberFormat="1" applyFill="1"/>
    <xf numFmtId="165" fontId="0" fillId="6" borderId="8" xfId="0" applyNumberFormat="1" applyFill="1" applyBorder="1"/>
    <xf numFmtId="165" fontId="0" fillId="3" borderId="0" xfId="0" applyNumberFormat="1" applyFill="1" applyAlignment="1">
      <alignment wrapText="1"/>
    </xf>
    <xf numFmtId="165" fontId="0" fillId="0" borderId="0" xfId="0" applyNumberFormat="1"/>
    <xf numFmtId="165" fontId="0" fillId="0" borderId="1" xfId="0" applyNumberFormat="1" applyBorder="1"/>
    <xf numFmtId="165" fontId="0" fillId="0" borderId="2" xfId="0" applyNumberFormat="1" applyBorder="1"/>
    <xf numFmtId="165" fontId="3" fillId="0" borderId="0" xfId="0" applyNumberFormat="1" applyFont="1" applyAlignment="1">
      <alignment horizontal="right" vertical="center"/>
    </xf>
    <xf numFmtId="165" fontId="0" fillId="0" borderId="8" xfId="0" applyNumberFormat="1" applyBorder="1"/>
    <xf numFmtId="0" fontId="0" fillId="0" borderId="8" xfId="0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1" xfId="0" applyNumberFormat="1" applyBorder="1"/>
    <xf numFmtId="0" fontId="0" fillId="8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Li et al data'!$N$3</c:f>
              <c:strCache>
                <c:ptCount val="1"/>
                <c:pt idx="0">
                  <c:v>Total methane (TREATMENT)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57-4F20-8479-CA77B74F753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C57-4F20-8479-CA77B74F7532}"/>
              </c:ext>
            </c:extLst>
          </c:dPt>
          <c:cat>
            <c:strRef>
              <c:f>' Li et al data'!$G$4:$G$15</c:f>
              <c:strCache>
                <c:ptCount val="12"/>
                <c:pt idx="0">
                  <c:v>Phalaris</c:v>
                </c:pt>
                <c:pt idx="1">
                  <c:v>Tall fescue</c:v>
                </c:pt>
                <c:pt idx="2">
                  <c:v>Cockdfoot</c:v>
                </c:pt>
                <c:pt idx="3">
                  <c:v>Subrerranean clover</c:v>
                </c:pt>
                <c:pt idx="4">
                  <c:v>Balansa clover</c:v>
                </c:pt>
                <c:pt idx="5">
                  <c:v>Arrowleaf clover</c:v>
                </c:pt>
                <c:pt idx="6">
                  <c:v>Lucerne</c:v>
                </c:pt>
                <c:pt idx="7">
                  <c:v>Yellow serradella</c:v>
                </c:pt>
                <c:pt idx="8">
                  <c:v>French serradella</c:v>
                </c:pt>
                <c:pt idx="9">
                  <c:v>Chicory</c:v>
                </c:pt>
                <c:pt idx="10">
                  <c:v>Plantain</c:v>
                </c:pt>
                <c:pt idx="11">
                  <c:v>Biserrula</c:v>
                </c:pt>
              </c:strCache>
            </c:strRef>
          </c:cat>
          <c:val>
            <c:numRef>
              <c:f>' Li et al data'!$N$4:$N$15</c:f>
              <c:numCache>
                <c:formatCode>General</c:formatCode>
                <c:ptCount val="12"/>
                <c:pt idx="0">
                  <c:v>40.700000000000003</c:v>
                </c:pt>
                <c:pt idx="1">
                  <c:v>39.200000000000003</c:v>
                </c:pt>
                <c:pt idx="2">
                  <c:v>33.799999999999997</c:v>
                </c:pt>
                <c:pt idx="3">
                  <c:v>37.6</c:v>
                </c:pt>
                <c:pt idx="4">
                  <c:v>37.6</c:v>
                </c:pt>
                <c:pt idx="5">
                  <c:v>35.5</c:v>
                </c:pt>
                <c:pt idx="6">
                  <c:v>31.9</c:v>
                </c:pt>
                <c:pt idx="7">
                  <c:v>30.8</c:v>
                </c:pt>
                <c:pt idx="8">
                  <c:v>29.3</c:v>
                </c:pt>
                <c:pt idx="9">
                  <c:v>33.5</c:v>
                </c:pt>
                <c:pt idx="10">
                  <c:v>29.7</c:v>
                </c:pt>
                <c:pt idx="11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7-4F20-8479-CA77B74F7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8863"/>
        <c:axId val="31099823"/>
      </c:barChart>
      <c:catAx>
        <c:axId val="31098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99823"/>
        <c:crosses val="autoZero"/>
        <c:auto val="1"/>
        <c:lblAlgn val="ctr"/>
        <c:lblOffset val="100"/>
        <c:noMultiLvlLbl val="0"/>
      </c:catAx>
      <c:valAx>
        <c:axId val="310998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Methane yield (mL/g DM)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9886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 Li et al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 Li et al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 Li et al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A74-4B4C-9467-23867106BE6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 Li et al data'!#REF!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 Li et al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A74-4B4C-9467-23867106BE6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 Li et al data'!#REF!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 Li et al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A74-4B4C-9467-23867106B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7328319"/>
        <c:axId val="37329279"/>
        <c:extLst/>
      </c:barChart>
      <c:catAx>
        <c:axId val="3732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29279"/>
        <c:crosses val="autoZero"/>
        <c:auto val="1"/>
        <c:lblAlgn val="ctr"/>
        <c:lblOffset val="100"/>
        <c:noMultiLvlLbl val="0"/>
      </c:catAx>
      <c:valAx>
        <c:axId val="37329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methanew (mL/g DM)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2831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19050</xdr:colOff>
      <xdr:row>4</xdr:row>
      <xdr:rowOff>171450</xdr:rowOff>
    </xdr:from>
    <xdr:to>
      <xdr:col>43</xdr:col>
      <xdr:colOff>228600</xdr:colOff>
      <xdr:row>22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3E3A9F-D26F-8700-1CB4-848C4B887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0</xdr:colOff>
      <xdr:row>23</xdr:row>
      <xdr:rowOff>0</xdr:rowOff>
    </xdr:from>
    <xdr:to>
      <xdr:col>48</xdr:col>
      <xdr:colOff>255587</xdr:colOff>
      <xdr:row>45</xdr:row>
      <xdr:rowOff>61913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0D78C21-9CE8-4CEA-BB2B-CE174CB24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DC5E-5A2D-40F2-AF61-3F83E0070FE4}">
  <dimension ref="A1:AG583"/>
  <sheetViews>
    <sheetView tabSelected="1" zoomScale="85" zoomScaleNormal="85" workbookViewId="0">
      <pane ySplit="8" topLeftCell="A563" activePane="bottomLeft" state="frozen"/>
      <selection pane="bottomLeft" activeCell="E596" sqref="E596"/>
    </sheetView>
  </sheetViews>
  <sheetFormatPr defaultRowHeight="15"/>
  <cols>
    <col min="2" max="2" width="27" customWidth="1"/>
    <col min="3" max="3" width="19.5703125" customWidth="1"/>
    <col min="4" max="4" width="22.85546875" customWidth="1"/>
    <col min="5" max="5" width="17.7109375" customWidth="1"/>
    <col min="6" max="6" width="37.28515625" customWidth="1"/>
    <col min="7" max="8" width="29.28515625" customWidth="1"/>
    <col min="9" max="9" width="19.7109375" customWidth="1"/>
    <col min="10" max="10" width="26.140625" customWidth="1"/>
    <col min="11" max="11" width="19.7109375" customWidth="1"/>
    <col min="12" max="12" width="15.7109375" customWidth="1"/>
    <col min="13" max="13" width="16.140625" customWidth="1"/>
    <col min="14" max="14" width="14.28515625" style="19" customWidth="1"/>
    <col min="15" max="15" width="14.5703125" customWidth="1"/>
    <col min="16" max="17" width="19" style="19" customWidth="1"/>
    <col min="18" max="18" width="13.7109375" style="16" customWidth="1"/>
    <col min="19" max="19" width="13.7109375" style="28" customWidth="1"/>
    <col min="20" max="22" width="19" style="19" customWidth="1"/>
    <col min="23" max="27" width="8.85546875" customWidth="1"/>
  </cols>
  <sheetData>
    <row r="1" spans="1:31" s="6" customFormat="1" ht="30.6" customHeight="1">
      <c r="A1" s="37"/>
      <c r="B1" s="38" t="s">
        <v>0</v>
      </c>
      <c r="C1" s="38" t="s">
        <v>1</v>
      </c>
      <c r="D1" s="38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1" t="s">
        <v>11</v>
      </c>
      <c r="N1" s="22" t="s">
        <v>12</v>
      </c>
      <c r="O1" s="22" t="s">
        <v>13</v>
      </c>
      <c r="P1" s="20" t="s">
        <v>14</v>
      </c>
      <c r="Q1" s="3" t="s">
        <v>15</v>
      </c>
      <c r="R1" s="13" t="s">
        <v>16</v>
      </c>
      <c r="S1" s="27" t="s">
        <v>17</v>
      </c>
      <c r="T1" s="3" t="s">
        <v>18</v>
      </c>
      <c r="U1" s="3" t="s">
        <v>19</v>
      </c>
      <c r="V1" s="20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5" t="s">
        <v>25</v>
      </c>
      <c r="AB1" s="4" t="s">
        <v>26</v>
      </c>
      <c r="AC1" s="4" t="s">
        <v>27</v>
      </c>
      <c r="AD1" s="4" t="s">
        <v>28</v>
      </c>
      <c r="AE1" s="4" t="s">
        <v>29</v>
      </c>
    </row>
    <row r="2" spans="1:31">
      <c r="A2" s="7"/>
      <c r="B2" s="8"/>
      <c r="C2" s="8"/>
      <c r="D2" s="8" t="s">
        <v>30</v>
      </c>
      <c r="E2" s="8"/>
      <c r="F2" s="8"/>
      <c r="G2" s="8"/>
      <c r="H2" s="8"/>
      <c r="I2" s="8"/>
      <c r="J2" s="8"/>
      <c r="K2" s="8"/>
      <c r="L2" s="8" t="s">
        <v>31</v>
      </c>
      <c r="M2" s="8" t="s">
        <v>32</v>
      </c>
      <c r="N2" s="17"/>
      <c r="O2" s="8"/>
      <c r="P2" s="17" t="s">
        <v>33</v>
      </c>
      <c r="Q2" s="17" t="s">
        <v>34</v>
      </c>
      <c r="R2" s="14"/>
      <c r="S2" s="25"/>
      <c r="T2" s="17"/>
      <c r="U2" s="17"/>
      <c r="V2" s="17"/>
      <c r="W2" s="8"/>
      <c r="X2" s="8"/>
      <c r="Y2" s="8"/>
      <c r="Z2" s="8"/>
      <c r="AA2" s="9"/>
    </row>
    <row r="3" spans="1:31">
      <c r="A3" s="7"/>
      <c r="B3" s="8"/>
      <c r="C3" s="8"/>
      <c r="D3" s="8" t="s">
        <v>35</v>
      </c>
      <c r="E3" s="8"/>
      <c r="F3" s="8"/>
      <c r="G3" s="8"/>
      <c r="H3" s="8"/>
      <c r="I3" s="8"/>
      <c r="J3" s="8"/>
      <c r="K3" s="8"/>
      <c r="L3" s="8"/>
      <c r="M3" s="8" t="s">
        <v>36</v>
      </c>
      <c r="N3" s="17">
        <v>20</v>
      </c>
      <c r="O3" s="8">
        <v>15</v>
      </c>
      <c r="P3" s="17">
        <f>((N3-O3)/N3)*100</f>
        <v>25</v>
      </c>
      <c r="Q3" s="17"/>
      <c r="R3" s="14"/>
      <c r="S3" s="25"/>
      <c r="T3" s="17">
        <v>20</v>
      </c>
      <c r="U3" s="17">
        <v>25</v>
      </c>
      <c r="V3" s="17">
        <f>((T3-U3)/T3)*100</f>
        <v>-25</v>
      </c>
      <c r="W3" s="8"/>
      <c r="X3" s="8"/>
      <c r="Y3" s="8"/>
      <c r="Z3" s="8"/>
      <c r="AA3" s="9"/>
    </row>
    <row r="4" spans="1:31">
      <c r="A4" s="7"/>
      <c r="B4" s="8"/>
      <c r="C4" s="8"/>
      <c r="D4" s="8" t="s">
        <v>37</v>
      </c>
      <c r="E4" s="8"/>
      <c r="F4" s="8"/>
      <c r="G4" s="8"/>
      <c r="H4" s="8"/>
      <c r="I4" s="8"/>
      <c r="J4" s="8"/>
      <c r="K4" s="8"/>
      <c r="L4" s="8"/>
      <c r="M4" s="8"/>
      <c r="N4" s="17"/>
      <c r="O4" s="8"/>
      <c r="P4" s="17"/>
      <c r="Q4" s="17"/>
      <c r="R4" s="14"/>
      <c r="S4" s="25"/>
      <c r="T4" s="17"/>
      <c r="U4" s="17"/>
      <c r="V4" s="17"/>
      <c r="W4" s="8"/>
      <c r="X4" s="8"/>
      <c r="Y4" s="8"/>
      <c r="Z4" s="8"/>
      <c r="AA4" s="9"/>
    </row>
    <row r="5" spans="1:31">
      <c r="A5" s="7"/>
      <c r="B5" s="8"/>
      <c r="C5" s="8"/>
      <c r="D5" s="8" t="s">
        <v>38</v>
      </c>
      <c r="E5" s="8"/>
      <c r="F5" s="8"/>
      <c r="G5" s="8"/>
      <c r="H5" s="8"/>
      <c r="I5" s="8"/>
      <c r="J5" s="8"/>
      <c r="K5" s="8"/>
      <c r="L5" s="8"/>
      <c r="M5" s="8"/>
      <c r="N5" s="17"/>
      <c r="O5" s="8"/>
      <c r="P5" s="17"/>
      <c r="Q5" s="17"/>
      <c r="R5" s="14"/>
      <c r="S5" s="25"/>
      <c r="T5" s="17"/>
      <c r="U5" s="17"/>
      <c r="V5" s="17"/>
      <c r="W5" s="8"/>
      <c r="X5" s="8"/>
      <c r="Y5" s="8"/>
      <c r="Z5" s="8"/>
      <c r="AA5" s="9"/>
    </row>
    <row r="6" spans="1:31">
      <c r="A6" s="7"/>
      <c r="B6" s="8"/>
      <c r="C6" s="8"/>
      <c r="D6" s="8" t="s">
        <v>39</v>
      </c>
      <c r="E6" s="8"/>
      <c r="F6" s="8"/>
      <c r="G6" s="8"/>
      <c r="H6" s="8"/>
      <c r="I6" s="8"/>
      <c r="J6" s="8"/>
      <c r="K6" s="8"/>
      <c r="L6" s="8"/>
      <c r="M6" s="8"/>
      <c r="N6" s="17"/>
      <c r="O6" s="8"/>
      <c r="P6" s="17"/>
      <c r="Q6" s="17"/>
      <c r="R6" s="14"/>
      <c r="S6" s="25"/>
      <c r="T6" s="17"/>
      <c r="U6" s="17"/>
      <c r="V6" s="17"/>
      <c r="W6" s="8"/>
      <c r="X6" s="8"/>
      <c r="Y6" s="8"/>
      <c r="Z6" s="8"/>
      <c r="AA6" s="9"/>
    </row>
    <row r="7" spans="1:31" ht="15.75" thickBot="1">
      <c r="A7" s="10"/>
      <c r="B7" s="11"/>
      <c r="C7" s="11"/>
      <c r="D7" s="11" t="s">
        <v>40</v>
      </c>
      <c r="E7" s="11"/>
      <c r="F7" s="11"/>
      <c r="G7" s="11"/>
      <c r="H7" s="11"/>
      <c r="I7" s="11"/>
      <c r="J7" s="11"/>
      <c r="K7" s="11"/>
      <c r="L7" s="11"/>
      <c r="M7" s="11"/>
      <c r="N7" s="18"/>
      <c r="O7" s="11"/>
      <c r="P7" s="18"/>
      <c r="Q7" s="18"/>
      <c r="R7" s="15"/>
      <c r="S7" s="26"/>
      <c r="T7" s="18"/>
      <c r="U7" s="18"/>
      <c r="V7" s="18"/>
      <c r="W7" s="11"/>
      <c r="X7" s="11"/>
      <c r="Y7" s="11"/>
      <c r="Z7" s="11"/>
      <c r="AA7" s="12"/>
    </row>
    <row r="8" spans="1:31" ht="60">
      <c r="A8" s="1" t="s">
        <v>41</v>
      </c>
      <c r="B8" s="2" t="s">
        <v>0</v>
      </c>
      <c r="C8" s="2" t="s">
        <v>42</v>
      </c>
      <c r="D8" s="2" t="s">
        <v>43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21" t="s">
        <v>11</v>
      </c>
      <c r="N8" s="22" t="s">
        <v>12</v>
      </c>
      <c r="O8" s="22" t="s">
        <v>13</v>
      </c>
      <c r="P8" s="20" t="s">
        <v>14</v>
      </c>
      <c r="Q8" s="3" t="s">
        <v>15</v>
      </c>
      <c r="R8" s="13" t="s">
        <v>16</v>
      </c>
      <c r="S8" s="27" t="s">
        <v>17</v>
      </c>
      <c r="T8" s="3" t="s">
        <v>18</v>
      </c>
      <c r="U8" s="3" t="s">
        <v>19</v>
      </c>
      <c r="V8" s="20" t="s">
        <v>20</v>
      </c>
      <c r="W8" s="4" t="s">
        <v>21</v>
      </c>
      <c r="X8" s="4" t="s">
        <v>22</v>
      </c>
      <c r="Y8" s="4" t="s">
        <v>23</v>
      </c>
      <c r="Z8" s="4" t="s">
        <v>24</v>
      </c>
      <c r="AA8" s="5" t="s">
        <v>25</v>
      </c>
      <c r="AB8" s="4" t="s">
        <v>26</v>
      </c>
      <c r="AC8" s="4" t="s">
        <v>27</v>
      </c>
      <c r="AD8" s="4" t="s">
        <v>28</v>
      </c>
      <c r="AE8" s="4" t="s">
        <v>29</v>
      </c>
    </row>
    <row r="9" spans="1:31">
      <c r="A9">
        <v>277</v>
      </c>
      <c r="B9" t="s">
        <v>44</v>
      </c>
      <c r="C9" t="s">
        <v>45</v>
      </c>
      <c r="D9" t="str">
        <f t="shared" ref="D9:D14" si="0">D$4</f>
        <v>Temperate legume</v>
      </c>
      <c r="E9" t="s">
        <v>46</v>
      </c>
      <c r="F9" s="23" t="s">
        <v>47</v>
      </c>
      <c r="G9" t="s">
        <v>48</v>
      </c>
      <c r="H9" t="s">
        <v>49</v>
      </c>
      <c r="I9" t="s">
        <v>50</v>
      </c>
      <c r="K9" t="s">
        <v>51</v>
      </c>
      <c r="L9" t="s">
        <v>52</v>
      </c>
      <c r="M9" t="s">
        <v>53</v>
      </c>
      <c r="O9">
        <v>10</v>
      </c>
      <c r="Q9" s="19" t="s">
        <v>54</v>
      </c>
      <c r="S9" s="28">
        <v>0.78400000000000003</v>
      </c>
      <c r="U9" s="19">
        <f t="shared" ref="U9:U40" si="1">O9/S9</f>
        <v>12.755102040816325</v>
      </c>
    </row>
    <row r="10" spans="1:31">
      <c r="A10">
        <v>278</v>
      </c>
      <c r="B10" t="s">
        <v>44</v>
      </c>
      <c r="C10" t="s">
        <v>55</v>
      </c>
      <c r="D10" t="str">
        <f t="shared" si="0"/>
        <v>Temperate legume</v>
      </c>
      <c r="E10" t="s">
        <v>46</v>
      </c>
      <c r="F10" s="23" t="s">
        <v>47</v>
      </c>
      <c r="G10" t="s">
        <v>48</v>
      </c>
      <c r="H10" t="s">
        <v>49</v>
      </c>
      <c r="I10" t="s">
        <v>56</v>
      </c>
      <c r="K10" t="s">
        <v>51</v>
      </c>
      <c r="L10" t="s">
        <v>52</v>
      </c>
      <c r="M10" t="s">
        <v>53</v>
      </c>
      <c r="O10">
        <v>10.199999999999999</v>
      </c>
      <c r="Q10" s="19" t="s">
        <v>54</v>
      </c>
      <c r="S10" s="28">
        <v>0.77400000000000002</v>
      </c>
      <c r="U10" s="19">
        <f t="shared" si="1"/>
        <v>13.178294573643409</v>
      </c>
    </row>
    <row r="11" spans="1:31">
      <c r="A11">
        <v>279</v>
      </c>
      <c r="B11" t="s">
        <v>44</v>
      </c>
      <c r="C11" t="s">
        <v>57</v>
      </c>
      <c r="D11" t="str">
        <f t="shared" si="0"/>
        <v>Temperate legume</v>
      </c>
      <c r="E11" t="s">
        <v>46</v>
      </c>
      <c r="F11" s="23" t="s">
        <v>47</v>
      </c>
      <c r="G11" t="s">
        <v>48</v>
      </c>
      <c r="H11" t="s">
        <v>49</v>
      </c>
      <c r="I11" t="s">
        <v>58</v>
      </c>
      <c r="K11" t="s">
        <v>51</v>
      </c>
      <c r="L11" t="s">
        <v>52</v>
      </c>
      <c r="M11" t="s">
        <v>53</v>
      </c>
      <c r="O11">
        <v>11</v>
      </c>
      <c r="Q11" s="19" t="s">
        <v>54</v>
      </c>
      <c r="S11" s="28">
        <v>0.66900000000000004</v>
      </c>
      <c r="U11" s="19">
        <f t="shared" si="1"/>
        <v>16.442451420029894</v>
      </c>
    </row>
    <row r="12" spans="1:31">
      <c r="A12">
        <v>280</v>
      </c>
      <c r="B12" t="s">
        <v>44</v>
      </c>
      <c r="C12" t="s">
        <v>59</v>
      </c>
      <c r="D12" t="str">
        <f t="shared" si="0"/>
        <v>Temperate legume</v>
      </c>
      <c r="E12" t="s">
        <v>60</v>
      </c>
      <c r="F12" s="23" t="s">
        <v>61</v>
      </c>
      <c r="G12" t="s">
        <v>62</v>
      </c>
      <c r="H12" t="s">
        <v>49</v>
      </c>
      <c r="I12" t="s">
        <v>50</v>
      </c>
      <c r="K12" t="s">
        <v>51</v>
      </c>
      <c r="L12" t="s">
        <v>52</v>
      </c>
      <c r="M12" t="s">
        <v>53</v>
      </c>
      <c r="O12">
        <v>46.7</v>
      </c>
      <c r="Q12" s="19" t="s">
        <v>54</v>
      </c>
      <c r="S12" s="28">
        <v>0.77600000000000002</v>
      </c>
      <c r="U12" s="19">
        <f t="shared" si="1"/>
        <v>60.180412371134025</v>
      </c>
    </row>
    <row r="13" spans="1:31">
      <c r="A13">
        <v>281</v>
      </c>
      <c r="B13" t="s">
        <v>44</v>
      </c>
      <c r="C13" t="s">
        <v>63</v>
      </c>
      <c r="D13" t="str">
        <f t="shared" si="0"/>
        <v>Temperate legume</v>
      </c>
      <c r="E13" t="s">
        <v>60</v>
      </c>
      <c r="F13" s="23" t="s">
        <v>61</v>
      </c>
      <c r="G13" t="s">
        <v>62</v>
      </c>
      <c r="H13" t="s">
        <v>49</v>
      </c>
      <c r="I13" t="s">
        <v>56</v>
      </c>
      <c r="K13" t="s">
        <v>51</v>
      </c>
      <c r="L13" t="s">
        <v>52</v>
      </c>
      <c r="M13" t="s">
        <v>53</v>
      </c>
      <c r="O13">
        <v>43.9</v>
      </c>
      <c r="Q13" s="19" t="s">
        <v>54</v>
      </c>
      <c r="S13" s="28">
        <v>0.72899999999999998</v>
      </c>
      <c r="U13" s="19">
        <f t="shared" si="1"/>
        <v>60.219478737997257</v>
      </c>
    </row>
    <row r="14" spans="1:31">
      <c r="A14">
        <v>282</v>
      </c>
      <c r="B14" t="s">
        <v>44</v>
      </c>
      <c r="C14" t="s">
        <v>64</v>
      </c>
      <c r="D14" t="str">
        <f t="shared" si="0"/>
        <v>Temperate legume</v>
      </c>
      <c r="E14" t="s">
        <v>60</v>
      </c>
      <c r="F14" s="23" t="s">
        <v>61</v>
      </c>
      <c r="G14" t="s">
        <v>62</v>
      </c>
      <c r="H14" t="s">
        <v>49</v>
      </c>
      <c r="I14" t="s">
        <v>58</v>
      </c>
      <c r="K14" t="s">
        <v>51</v>
      </c>
      <c r="L14" t="s">
        <v>52</v>
      </c>
      <c r="M14" t="s">
        <v>53</v>
      </c>
      <c r="O14">
        <v>46</v>
      </c>
      <c r="Q14" s="19" t="s">
        <v>54</v>
      </c>
      <c r="S14" s="28">
        <v>0.65500000000000003</v>
      </c>
      <c r="U14" s="19">
        <f t="shared" si="1"/>
        <v>70.229007633587784</v>
      </c>
    </row>
    <row r="15" spans="1:31">
      <c r="A15">
        <v>1</v>
      </c>
      <c r="B15" t="s">
        <v>65</v>
      </c>
      <c r="C15" t="s">
        <v>66</v>
      </c>
      <c r="D15" t="str">
        <f t="shared" ref="D15:D30" si="2">D$1</f>
        <v>Tropical legume</v>
      </c>
      <c r="E15" t="s">
        <v>67</v>
      </c>
      <c r="F15" t="s">
        <v>68</v>
      </c>
      <c r="G15" t="s">
        <v>69</v>
      </c>
      <c r="H15" t="s">
        <v>23</v>
      </c>
      <c r="I15" t="s">
        <v>70</v>
      </c>
      <c r="K15" t="s">
        <v>71</v>
      </c>
      <c r="L15" t="str">
        <f t="shared" ref="L15:L46" si="3">L$1</f>
        <v>Method</v>
      </c>
      <c r="M15" t="s">
        <v>53</v>
      </c>
      <c r="N15" s="19">
        <v>32</v>
      </c>
      <c r="O15">
        <v>42</v>
      </c>
      <c r="P15" s="19">
        <f t="shared" ref="P15:P46" si="4">((N15-O15)/N15)*100</f>
        <v>-31.25</v>
      </c>
      <c r="Q15" s="19" t="s">
        <v>72</v>
      </c>
      <c r="R15" s="16">
        <v>0.56437499999999996</v>
      </c>
      <c r="S15" s="28">
        <v>0.64</v>
      </c>
      <c r="T15" s="19">
        <f>N15/R15</f>
        <v>56.699889258028797</v>
      </c>
      <c r="U15" s="19">
        <f t="shared" si="1"/>
        <v>65.625</v>
      </c>
      <c r="V15" s="19">
        <f t="shared" ref="V15:V46" si="5">((T15-U15)/T15)*100</f>
        <v>-15.740966796874991</v>
      </c>
      <c r="Y15" s="19">
        <v>24.5</v>
      </c>
      <c r="AA15" s="19">
        <v>2.1</v>
      </c>
    </row>
    <row r="16" spans="1:31">
      <c r="A16">
        <v>2</v>
      </c>
      <c r="B16" t="s">
        <v>65</v>
      </c>
      <c r="C16" t="s">
        <v>66</v>
      </c>
      <c r="D16" t="str">
        <f t="shared" si="2"/>
        <v>Tropical legume</v>
      </c>
      <c r="E16" t="s">
        <v>67</v>
      </c>
      <c r="F16" t="s">
        <v>73</v>
      </c>
      <c r="G16" t="s">
        <v>69</v>
      </c>
      <c r="H16" t="s">
        <v>23</v>
      </c>
      <c r="I16" t="s">
        <v>70</v>
      </c>
      <c r="K16" t="s">
        <v>71</v>
      </c>
      <c r="L16" t="str">
        <f t="shared" si="3"/>
        <v>Method</v>
      </c>
      <c r="M16" t="s">
        <v>53</v>
      </c>
      <c r="N16" s="19">
        <v>32</v>
      </c>
      <c r="O16">
        <v>35</v>
      </c>
      <c r="P16" s="19">
        <f t="shared" si="4"/>
        <v>-9.375</v>
      </c>
      <c r="Q16" s="19" t="s">
        <v>72</v>
      </c>
      <c r="R16" s="16">
        <v>0.56437499999999996</v>
      </c>
      <c r="S16" s="28">
        <v>0.67</v>
      </c>
      <c r="T16" s="19">
        <f>N16/R37</f>
        <v>60.31413612565445</v>
      </c>
      <c r="U16" s="19">
        <f t="shared" si="1"/>
        <v>52.238805970149251</v>
      </c>
      <c r="V16" s="19">
        <f t="shared" si="5"/>
        <v>13.388785240464349</v>
      </c>
      <c r="Y16" s="19">
        <v>20.3</v>
      </c>
      <c r="AA16" s="19">
        <v>2.1</v>
      </c>
    </row>
    <row r="17" spans="1:27">
      <c r="A17">
        <v>3</v>
      </c>
      <c r="B17" t="s">
        <v>65</v>
      </c>
      <c r="C17" t="s">
        <v>66</v>
      </c>
      <c r="D17" t="str">
        <f t="shared" si="2"/>
        <v>Tropical legume</v>
      </c>
      <c r="E17" t="s">
        <v>67</v>
      </c>
      <c r="F17" t="s">
        <v>73</v>
      </c>
      <c r="G17" t="s">
        <v>69</v>
      </c>
      <c r="H17" t="s">
        <v>23</v>
      </c>
      <c r="I17" t="s">
        <v>70</v>
      </c>
      <c r="K17" t="s">
        <v>71</v>
      </c>
      <c r="L17" t="str">
        <f t="shared" si="3"/>
        <v>Method</v>
      </c>
      <c r="M17" t="s">
        <v>53</v>
      </c>
      <c r="N17" s="19">
        <v>32</v>
      </c>
      <c r="O17">
        <v>41</v>
      </c>
      <c r="P17" s="19">
        <f t="shared" si="4"/>
        <v>-28.125</v>
      </c>
      <c r="Q17" s="19" t="s">
        <v>72</v>
      </c>
      <c r="R17" s="16">
        <v>0.56437499999999996</v>
      </c>
      <c r="S17" s="28">
        <v>0.68</v>
      </c>
      <c r="T17" s="19">
        <f>N17/R59</f>
        <v>60.504201680672274</v>
      </c>
      <c r="U17" s="19">
        <f t="shared" si="1"/>
        <v>60.294117647058819</v>
      </c>
      <c r="V17" s="19">
        <f t="shared" si="5"/>
        <v>0.34722222222223853</v>
      </c>
      <c r="Y17" s="19">
        <v>25.3</v>
      </c>
      <c r="AA17" s="19">
        <v>2.2000000000000002</v>
      </c>
    </row>
    <row r="18" spans="1:27">
      <c r="A18">
        <v>4</v>
      </c>
      <c r="B18" t="s">
        <v>65</v>
      </c>
      <c r="C18" t="s">
        <v>66</v>
      </c>
      <c r="D18" t="str">
        <f t="shared" si="2"/>
        <v>Tropical legume</v>
      </c>
      <c r="E18" t="s">
        <v>74</v>
      </c>
      <c r="F18" t="s">
        <v>75</v>
      </c>
      <c r="G18" t="s">
        <v>74</v>
      </c>
      <c r="H18" t="s">
        <v>23</v>
      </c>
      <c r="I18" t="s">
        <v>70</v>
      </c>
      <c r="K18" t="s">
        <v>71</v>
      </c>
      <c r="L18" t="str">
        <f t="shared" si="3"/>
        <v>Method</v>
      </c>
      <c r="M18" t="s">
        <v>53</v>
      </c>
      <c r="N18" s="19">
        <v>32</v>
      </c>
      <c r="O18">
        <v>30</v>
      </c>
      <c r="P18" s="19">
        <f t="shared" si="4"/>
        <v>6.25</v>
      </c>
      <c r="Q18" s="19" t="s">
        <v>72</v>
      </c>
      <c r="R18" s="16">
        <v>0.56437499999999996</v>
      </c>
      <c r="S18" s="28">
        <v>0.52</v>
      </c>
      <c r="T18" s="19">
        <f>N18/R81</f>
        <v>61.670235546038548</v>
      </c>
      <c r="U18" s="19">
        <f t="shared" si="1"/>
        <v>57.692307692307693</v>
      </c>
      <c r="V18" s="19">
        <f t="shared" si="5"/>
        <v>6.4503205128205163</v>
      </c>
      <c r="Y18" s="19">
        <v>35.4</v>
      </c>
      <c r="AA18" s="19">
        <v>2.5</v>
      </c>
    </row>
    <row r="19" spans="1:27">
      <c r="A19">
        <v>5</v>
      </c>
      <c r="B19" t="s">
        <v>65</v>
      </c>
      <c r="C19" t="s">
        <v>66</v>
      </c>
      <c r="D19" t="str">
        <f t="shared" si="2"/>
        <v>Tropical legume</v>
      </c>
      <c r="E19" t="s">
        <v>76</v>
      </c>
      <c r="F19" t="s">
        <v>77</v>
      </c>
      <c r="G19" t="s">
        <v>78</v>
      </c>
      <c r="H19" t="s">
        <v>23</v>
      </c>
      <c r="I19" t="s">
        <v>70</v>
      </c>
      <c r="K19" t="s">
        <v>71</v>
      </c>
      <c r="L19" t="str">
        <f t="shared" si="3"/>
        <v>Method</v>
      </c>
      <c r="M19" t="s">
        <v>53</v>
      </c>
      <c r="N19" s="19">
        <v>32</v>
      </c>
      <c r="O19">
        <v>34</v>
      </c>
      <c r="P19" s="19">
        <f t="shared" si="4"/>
        <v>-6.25</v>
      </c>
      <c r="Q19" s="19" t="s">
        <v>72</v>
      </c>
      <c r="R19" s="16">
        <v>0.56437499999999996</v>
      </c>
      <c r="S19" s="28">
        <v>0.62</v>
      </c>
      <c r="T19" s="19">
        <f t="shared" ref="T19:T50" si="6">N19/R19</f>
        <v>56.699889258028797</v>
      </c>
      <c r="U19" s="19">
        <f t="shared" si="1"/>
        <v>54.838709677419352</v>
      </c>
      <c r="V19" s="19">
        <f t="shared" si="5"/>
        <v>3.2825100806451726</v>
      </c>
      <c r="Y19" s="19">
        <v>24.9</v>
      </c>
      <c r="AA19" s="19">
        <v>2</v>
      </c>
    </row>
    <row r="20" spans="1:27">
      <c r="A20">
        <v>6</v>
      </c>
      <c r="B20" t="s">
        <v>65</v>
      </c>
      <c r="C20" t="s">
        <v>66</v>
      </c>
      <c r="D20" t="str">
        <f t="shared" si="2"/>
        <v>Tropical legume</v>
      </c>
      <c r="E20" t="s">
        <v>76</v>
      </c>
      <c r="F20" t="s">
        <v>79</v>
      </c>
      <c r="G20" t="s">
        <v>78</v>
      </c>
      <c r="H20" t="s">
        <v>23</v>
      </c>
      <c r="I20" t="s">
        <v>70</v>
      </c>
      <c r="K20" t="s">
        <v>71</v>
      </c>
      <c r="L20" t="str">
        <f t="shared" si="3"/>
        <v>Method</v>
      </c>
      <c r="M20" t="s">
        <v>53</v>
      </c>
      <c r="N20" s="19">
        <v>32</v>
      </c>
      <c r="O20">
        <v>38</v>
      </c>
      <c r="P20" s="19">
        <f t="shared" si="4"/>
        <v>-18.75</v>
      </c>
      <c r="Q20" s="19" t="s">
        <v>72</v>
      </c>
      <c r="R20" s="16">
        <v>0.56437499999999996</v>
      </c>
      <c r="S20" s="28">
        <v>0.64</v>
      </c>
      <c r="T20" s="19">
        <f t="shared" si="6"/>
        <v>56.699889258028797</v>
      </c>
      <c r="U20" s="19">
        <f t="shared" si="1"/>
        <v>59.375</v>
      </c>
      <c r="V20" s="19">
        <f t="shared" si="5"/>
        <v>-4.718017578124992</v>
      </c>
      <c r="Y20" s="19">
        <v>6.1</v>
      </c>
      <c r="AA20" s="19">
        <v>2.1</v>
      </c>
    </row>
    <row r="21" spans="1:27">
      <c r="A21">
        <v>7</v>
      </c>
      <c r="B21" t="s">
        <v>65</v>
      </c>
      <c r="C21" t="s">
        <v>66</v>
      </c>
      <c r="D21" t="str">
        <f t="shared" si="2"/>
        <v>Tropical legume</v>
      </c>
      <c r="E21" t="s">
        <v>80</v>
      </c>
      <c r="F21" t="s">
        <v>81</v>
      </c>
      <c r="G21" t="s">
        <v>82</v>
      </c>
      <c r="H21" t="s">
        <v>23</v>
      </c>
      <c r="I21" t="s">
        <v>70</v>
      </c>
      <c r="K21" t="s">
        <v>71</v>
      </c>
      <c r="L21" t="str">
        <f t="shared" si="3"/>
        <v>Method</v>
      </c>
      <c r="M21" t="s">
        <v>53</v>
      </c>
      <c r="N21" s="19">
        <v>32</v>
      </c>
      <c r="O21">
        <v>38</v>
      </c>
      <c r="P21" s="19">
        <f t="shared" si="4"/>
        <v>-18.75</v>
      </c>
      <c r="Q21" s="19" t="s">
        <v>72</v>
      </c>
      <c r="R21" s="16">
        <v>0.56437499999999996</v>
      </c>
      <c r="S21" s="28">
        <v>0.59</v>
      </c>
      <c r="T21" s="19">
        <f t="shared" si="6"/>
        <v>56.699889258028797</v>
      </c>
      <c r="U21" s="19">
        <f t="shared" si="1"/>
        <v>64.406779661016955</v>
      </c>
      <c r="V21" s="19">
        <f t="shared" si="5"/>
        <v>-13.592425847457628</v>
      </c>
      <c r="Y21" s="19">
        <v>26.4</v>
      </c>
      <c r="AA21" s="19">
        <v>2.2000000000000002</v>
      </c>
    </row>
    <row r="22" spans="1:27">
      <c r="A22">
        <v>8</v>
      </c>
      <c r="B22" t="s">
        <v>65</v>
      </c>
      <c r="C22" t="s">
        <v>66</v>
      </c>
      <c r="D22" t="str">
        <f t="shared" si="2"/>
        <v>Tropical legume</v>
      </c>
      <c r="E22" t="s">
        <v>83</v>
      </c>
      <c r="F22" t="s">
        <v>84</v>
      </c>
      <c r="G22" t="s">
        <v>85</v>
      </c>
      <c r="H22" t="s">
        <v>49</v>
      </c>
      <c r="I22" t="s">
        <v>70</v>
      </c>
      <c r="K22" t="s">
        <v>71</v>
      </c>
      <c r="L22" t="str">
        <f t="shared" si="3"/>
        <v>Method</v>
      </c>
      <c r="M22" t="s">
        <v>53</v>
      </c>
      <c r="N22" s="19">
        <v>32</v>
      </c>
      <c r="O22">
        <v>37</v>
      </c>
      <c r="P22" s="19">
        <f t="shared" si="4"/>
        <v>-15.625</v>
      </c>
      <c r="Q22" s="19" t="s">
        <v>72</v>
      </c>
      <c r="R22" s="16">
        <v>0.56437499999999996</v>
      </c>
      <c r="S22" s="28">
        <v>0.63</v>
      </c>
      <c r="T22" s="19">
        <f t="shared" si="6"/>
        <v>56.699889258028797</v>
      </c>
      <c r="U22" s="19">
        <f t="shared" si="1"/>
        <v>58.730158730158728</v>
      </c>
      <c r="V22" s="19">
        <f t="shared" si="5"/>
        <v>-3.5807291666666541</v>
      </c>
      <c r="Y22" s="19">
        <v>22.7</v>
      </c>
      <c r="AA22" s="19">
        <v>1.7</v>
      </c>
    </row>
    <row r="23" spans="1:27">
      <c r="A23">
        <v>9</v>
      </c>
      <c r="B23" t="s">
        <v>65</v>
      </c>
      <c r="C23" t="s">
        <v>66</v>
      </c>
      <c r="D23" t="str">
        <f t="shared" si="2"/>
        <v>Tropical legume</v>
      </c>
      <c r="E23" t="s">
        <v>86</v>
      </c>
      <c r="F23" t="s">
        <v>87</v>
      </c>
      <c r="G23" t="s">
        <v>86</v>
      </c>
      <c r="H23" t="s">
        <v>49</v>
      </c>
      <c r="I23" t="s">
        <v>70</v>
      </c>
      <c r="K23" t="s">
        <v>71</v>
      </c>
      <c r="L23" t="str">
        <f t="shared" si="3"/>
        <v>Method</v>
      </c>
      <c r="M23" t="s">
        <v>53</v>
      </c>
      <c r="N23" s="19">
        <v>32</v>
      </c>
      <c r="O23">
        <v>35</v>
      </c>
      <c r="P23" s="19">
        <f t="shared" si="4"/>
        <v>-9.375</v>
      </c>
      <c r="Q23" s="19" t="s">
        <v>72</v>
      </c>
      <c r="R23" s="16">
        <v>0.56437499999999996</v>
      </c>
      <c r="S23" s="28">
        <v>0.59</v>
      </c>
      <c r="T23" s="19">
        <f t="shared" si="6"/>
        <v>56.699889258028797</v>
      </c>
      <c r="U23" s="19">
        <f t="shared" si="1"/>
        <v>59.322033898305087</v>
      </c>
      <c r="V23" s="19">
        <f t="shared" si="5"/>
        <v>-4.6246027542372836</v>
      </c>
      <c r="Y23" s="19">
        <v>30.7</v>
      </c>
      <c r="AA23" s="19">
        <v>2.2000000000000002</v>
      </c>
    </row>
    <row r="24" spans="1:27">
      <c r="A24">
        <v>10</v>
      </c>
      <c r="B24" t="s">
        <v>65</v>
      </c>
      <c r="C24" t="s">
        <v>66</v>
      </c>
      <c r="D24" t="str">
        <f t="shared" si="2"/>
        <v>Tropical legume</v>
      </c>
      <c r="E24" t="s">
        <v>86</v>
      </c>
      <c r="F24" t="s">
        <v>88</v>
      </c>
      <c r="G24" t="s">
        <v>86</v>
      </c>
      <c r="H24" t="s">
        <v>49</v>
      </c>
      <c r="I24" t="s">
        <v>70</v>
      </c>
      <c r="K24" t="s">
        <v>71</v>
      </c>
      <c r="L24" t="str">
        <f t="shared" si="3"/>
        <v>Method</v>
      </c>
      <c r="M24" t="s">
        <v>53</v>
      </c>
      <c r="N24" s="19">
        <v>32</v>
      </c>
      <c r="O24">
        <v>22</v>
      </c>
      <c r="P24" s="19">
        <f t="shared" si="4"/>
        <v>31.25</v>
      </c>
      <c r="Q24" s="19" t="s">
        <v>72</v>
      </c>
      <c r="R24" s="16">
        <v>0.56437499999999996</v>
      </c>
      <c r="S24" s="28">
        <v>0.51</v>
      </c>
      <c r="T24" s="19">
        <f t="shared" si="6"/>
        <v>56.699889258028797</v>
      </c>
      <c r="U24" s="19">
        <f t="shared" si="1"/>
        <v>43.13725490196078</v>
      </c>
      <c r="V24" s="19">
        <f t="shared" si="5"/>
        <v>23.920036764705895</v>
      </c>
      <c r="Y24" s="19">
        <v>23.9</v>
      </c>
      <c r="AA24" s="19">
        <v>2</v>
      </c>
    </row>
    <row r="25" spans="1:27">
      <c r="A25">
        <v>11</v>
      </c>
      <c r="B25" t="s">
        <v>65</v>
      </c>
      <c r="C25" t="s">
        <v>66</v>
      </c>
      <c r="D25" t="str">
        <f t="shared" si="2"/>
        <v>Tropical legume</v>
      </c>
      <c r="E25" t="s">
        <v>86</v>
      </c>
      <c r="F25" t="s">
        <v>89</v>
      </c>
      <c r="G25" t="s">
        <v>86</v>
      </c>
      <c r="H25" t="s">
        <v>49</v>
      </c>
      <c r="I25" t="s">
        <v>70</v>
      </c>
      <c r="K25" t="s">
        <v>71</v>
      </c>
      <c r="L25" t="str">
        <f t="shared" si="3"/>
        <v>Method</v>
      </c>
      <c r="M25" t="s">
        <v>53</v>
      </c>
      <c r="N25" s="19">
        <v>32</v>
      </c>
      <c r="O25">
        <v>33</v>
      </c>
      <c r="P25" s="19">
        <f t="shared" si="4"/>
        <v>-3.125</v>
      </c>
      <c r="Q25" s="19" t="s">
        <v>72</v>
      </c>
      <c r="R25" s="16">
        <v>0.56437499999999996</v>
      </c>
      <c r="S25" s="28">
        <v>0.56000000000000005</v>
      </c>
      <c r="T25" s="19">
        <f t="shared" si="6"/>
        <v>56.699889258028797</v>
      </c>
      <c r="U25" s="19">
        <f t="shared" si="1"/>
        <v>58.928571428571423</v>
      </c>
      <c r="V25" s="19">
        <f t="shared" si="5"/>
        <v>-3.9306640624999831</v>
      </c>
      <c r="Y25" s="19">
        <v>15.7</v>
      </c>
      <c r="AA25" s="19">
        <v>2</v>
      </c>
    </row>
    <row r="26" spans="1:27">
      <c r="A26">
        <v>12</v>
      </c>
      <c r="B26" t="s">
        <v>65</v>
      </c>
      <c r="C26" t="s">
        <v>66</v>
      </c>
      <c r="D26" t="str">
        <f t="shared" si="2"/>
        <v>Tropical legume</v>
      </c>
      <c r="E26" t="s">
        <v>86</v>
      </c>
      <c r="F26" t="s">
        <v>89</v>
      </c>
      <c r="G26" t="s">
        <v>86</v>
      </c>
      <c r="H26" t="s">
        <v>49</v>
      </c>
      <c r="I26" t="s">
        <v>70</v>
      </c>
      <c r="K26" t="s">
        <v>71</v>
      </c>
      <c r="L26" t="str">
        <f t="shared" si="3"/>
        <v>Method</v>
      </c>
      <c r="M26" t="s">
        <v>53</v>
      </c>
      <c r="N26" s="19">
        <v>32</v>
      </c>
      <c r="O26">
        <v>41</v>
      </c>
      <c r="P26" s="19">
        <f t="shared" si="4"/>
        <v>-28.125</v>
      </c>
      <c r="Q26" s="19" t="s">
        <v>72</v>
      </c>
      <c r="R26" s="16">
        <v>0.56437499999999996</v>
      </c>
      <c r="S26" s="28">
        <v>0.55000000000000004</v>
      </c>
      <c r="T26" s="19">
        <f t="shared" si="6"/>
        <v>56.699889258028797</v>
      </c>
      <c r="U26" s="19">
        <f t="shared" si="1"/>
        <v>74.545454545454533</v>
      </c>
      <c r="V26" s="19">
        <f t="shared" si="5"/>
        <v>-31.473721590909058</v>
      </c>
      <c r="Y26" s="19">
        <v>10.199999999999999</v>
      </c>
      <c r="AA26" s="19">
        <v>2.1</v>
      </c>
    </row>
    <row r="27" spans="1:27">
      <c r="A27">
        <v>13</v>
      </c>
      <c r="B27" t="s">
        <v>65</v>
      </c>
      <c r="C27" t="s">
        <v>66</v>
      </c>
      <c r="D27" t="str">
        <f t="shared" si="2"/>
        <v>Tropical legume</v>
      </c>
      <c r="E27" t="s">
        <v>90</v>
      </c>
      <c r="F27" t="s">
        <v>90</v>
      </c>
      <c r="G27" t="s">
        <v>90</v>
      </c>
      <c r="H27" t="s">
        <v>23</v>
      </c>
      <c r="I27" t="s">
        <v>70</v>
      </c>
      <c r="K27" t="s">
        <v>71</v>
      </c>
      <c r="L27" t="str">
        <f t="shared" si="3"/>
        <v>Method</v>
      </c>
      <c r="M27" t="s">
        <v>53</v>
      </c>
      <c r="N27" s="19">
        <v>32</v>
      </c>
      <c r="O27">
        <v>36</v>
      </c>
      <c r="P27" s="19">
        <f t="shared" si="4"/>
        <v>-12.5</v>
      </c>
      <c r="Q27" s="19" t="s">
        <v>72</v>
      </c>
      <c r="R27" s="16">
        <v>0.56437499999999996</v>
      </c>
      <c r="S27" s="28">
        <v>0.54</v>
      </c>
      <c r="T27" s="19">
        <f t="shared" si="6"/>
        <v>56.699889258028797</v>
      </c>
      <c r="U27" s="19">
        <f t="shared" si="1"/>
        <v>66.666666666666657</v>
      </c>
      <c r="V27" s="19">
        <f t="shared" si="5"/>
        <v>-17.578124999999975</v>
      </c>
      <c r="Y27" s="19">
        <v>23.7</v>
      </c>
      <c r="AA27" s="19">
        <v>2</v>
      </c>
    </row>
    <row r="28" spans="1:27">
      <c r="A28">
        <v>14</v>
      </c>
      <c r="B28" t="s">
        <v>65</v>
      </c>
      <c r="C28" t="s">
        <v>66</v>
      </c>
      <c r="D28" t="str">
        <f t="shared" si="2"/>
        <v>Tropical legume</v>
      </c>
      <c r="E28" t="s">
        <v>91</v>
      </c>
      <c r="F28" t="s">
        <v>92</v>
      </c>
      <c r="G28" t="s">
        <v>93</v>
      </c>
      <c r="H28" t="s">
        <v>23</v>
      </c>
      <c r="I28" t="s">
        <v>70</v>
      </c>
      <c r="K28" t="s">
        <v>71</v>
      </c>
      <c r="L28" t="str">
        <f t="shared" si="3"/>
        <v>Method</v>
      </c>
      <c r="M28" t="s">
        <v>53</v>
      </c>
      <c r="N28" s="19">
        <v>32</v>
      </c>
      <c r="O28">
        <v>35</v>
      </c>
      <c r="P28" s="19">
        <f t="shared" si="4"/>
        <v>-9.375</v>
      </c>
      <c r="Q28" s="19" t="s">
        <v>72</v>
      </c>
      <c r="R28" s="16">
        <v>0.56437499999999996</v>
      </c>
      <c r="S28" s="28">
        <v>0.51</v>
      </c>
      <c r="T28" s="19">
        <f t="shared" si="6"/>
        <v>56.699889258028797</v>
      </c>
      <c r="U28" s="19">
        <f t="shared" si="1"/>
        <v>68.627450980392155</v>
      </c>
      <c r="V28" s="19">
        <f t="shared" si="5"/>
        <v>-21.036305147058808</v>
      </c>
      <c r="Y28" s="19">
        <v>16.399999999999999</v>
      </c>
      <c r="AA28" s="19">
        <v>2.1</v>
      </c>
    </row>
    <row r="29" spans="1:27">
      <c r="A29">
        <v>15</v>
      </c>
      <c r="B29" t="s">
        <v>65</v>
      </c>
      <c r="C29" t="s">
        <v>66</v>
      </c>
      <c r="D29" t="str">
        <f t="shared" si="2"/>
        <v>Tropical legume</v>
      </c>
      <c r="E29" t="s">
        <v>94</v>
      </c>
      <c r="F29" t="s">
        <v>95</v>
      </c>
      <c r="G29" t="s">
        <v>96</v>
      </c>
      <c r="H29" t="s">
        <v>23</v>
      </c>
      <c r="I29" t="s">
        <v>70</v>
      </c>
      <c r="K29" t="s">
        <v>71</v>
      </c>
      <c r="L29" t="str">
        <f t="shared" si="3"/>
        <v>Method</v>
      </c>
      <c r="M29" t="s">
        <v>53</v>
      </c>
      <c r="N29" s="19">
        <v>32</v>
      </c>
      <c r="O29">
        <v>41</v>
      </c>
      <c r="P29" s="19">
        <f t="shared" si="4"/>
        <v>-28.125</v>
      </c>
      <c r="Q29" s="19" t="s">
        <v>72</v>
      </c>
      <c r="R29" s="16">
        <v>0.56437499999999996</v>
      </c>
      <c r="S29" s="28">
        <v>0.57999999999999996</v>
      </c>
      <c r="T29" s="19">
        <f t="shared" si="6"/>
        <v>56.699889258028797</v>
      </c>
      <c r="U29" s="19">
        <f t="shared" si="1"/>
        <v>70.689655172413794</v>
      </c>
      <c r="V29" s="19">
        <f t="shared" si="5"/>
        <v>-24.673356681034477</v>
      </c>
      <c r="Y29" s="19">
        <v>36.5</v>
      </c>
      <c r="AA29" s="19">
        <v>2</v>
      </c>
    </row>
    <row r="30" spans="1:27">
      <c r="A30">
        <v>16</v>
      </c>
      <c r="B30" t="s">
        <v>65</v>
      </c>
      <c r="C30" t="s">
        <v>66</v>
      </c>
      <c r="D30" t="str">
        <f t="shared" si="2"/>
        <v>Tropical legume</v>
      </c>
      <c r="E30" t="s">
        <v>97</v>
      </c>
      <c r="F30" t="s">
        <v>98</v>
      </c>
      <c r="G30" t="s">
        <v>97</v>
      </c>
      <c r="H30" t="s">
        <v>49</v>
      </c>
      <c r="I30" t="s">
        <v>70</v>
      </c>
      <c r="K30" t="s">
        <v>71</v>
      </c>
      <c r="L30" t="str">
        <f t="shared" si="3"/>
        <v>Method</v>
      </c>
      <c r="M30" t="s">
        <v>53</v>
      </c>
      <c r="N30" s="19">
        <v>32</v>
      </c>
      <c r="O30">
        <v>31</v>
      </c>
      <c r="P30" s="19">
        <f t="shared" si="4"/>
        <v>3.125</v>
      </c>
      <c r="Q30" s="19" t="s">
        <v>72</v>
      </c>
      <c r="R30" s="16">
        <v>0.56437499999999996</v>
      </c>
      <c r="S30" s="29">
        <v>0.56000000000000005</v>
      </c>
      <c r="T30" s="19">
        <f t="shared" si="6"/>
        <v>56.699889258028797</v>
      </c>
      <c r="U30" s="19">
        <f t="shared" si="1"/>
        <v>55.357142857142854</v>
      </c>
      <c r="V30" s="19">
        <f t="shared" si="5"/>
        <v>2.3681640625000129</v>
      </c>
      <c r="Y30" s="36">
        <v>25.5</v>
      </c>
      <c r="AA30" s="36">
        <v>2.2999999999999998</v>
      </c>
    </row>
    <row r="31" spans="1:27">
      <c r="A31">
        <v>17</v>
      </c>
      <c r="B31" t="s">
        <v>65</v>
      </c>
      <c r="C31" t="s">
        <v>66</v>
      </c>
      <c r="D31" t="str">
        <f>D$4</f>
        <v>Temperate legume</v>
      </c>
      <c r="E31" t="s">
        <v>99</v>
      </c>
      <c r="F31" t="s">
        <v>100</v>
      </c>
      <c r="G31" t="s">
        <v>101</v>
      </c>
      <c r="H31" t="s">
        <v>49</v>
      </c>
      <c r="I31" t="s">
        <v>70</v>
      </c>
      <c r="K31" t="s">
        <v>71</v>
      </c>
      <c r="L31" t="str">
        <f t="shared" si="3"/>
        <v>Method</v>
      </c>
      <c r="M31" t="s">
        <v>53</v>
      </c>
      <c r="N31" s="19">
        <v>32</v>
      </c>
      <c r="O31">
        <v>42</v>
      </c>
      <c r="P31" s="19">
        <f t="shared" si="4"/>
        <v>-31.25</v>
      </c>
      <c r="Q31" s="19" t="s">
        <v>72</v>
      </c>
      <c r="R31" s="16">
        <v>0.56437499999999996</v>
      </c>
      <c r="S31" s="28">
        <v>0.63</v>
      </c>
      <c r="T31" s="19">
        <f t="shared" si="6"/>
        <v>56.699889258028797</v>
      </c>
      <c r="U31" s="19">
        <f t="shared" si="1"/>
        <v>66.666666666666671</v>
      </c>
      <c r="V31" s="19">
        <f t="shared" si="5"/>
        <v>-17.578125</v>
      </c>
      <c r="Y31" s="19">
        <v>31</v>
      </c>
      <c r="AA31" s="19">
        <v>2</v>
      </c>
    </row>
    <row r="32" spans="1:27">
      <c r="A32">
        <v>18</v>
      </c>
      <c r="B32" t="s">
        <v>65</v>
      </c>
      <c r="C32" t="s">
        <v>66</v>
      </c>
      <c r="D32" t="str">
        <f t="shared" ref="D32:D52" si="7">D$1</f>
        <v>Tropical legume</v>
      </c>
      <c r="E32" t="s">
        <v>102</v>
      </c>
      <c r="F32" t="s">
        <v>103</v>
      </c>
      <c r="G32" t="s">
        <v>104</v>
      </c>
      <c r="H32" t="s">
        <v>23</v>
      </c>
      <c r="I32" t="s">
        <v>70</v>
      </c>
      <c r="K32" t="s">
        <v>71</v>
      </c>
      <c r="L32" t="str">
        <f t="shared" si="3"/>
        <v>Method</v>
      </c>
      <c r="M32" t="s">
        <v>53</v>
      </c>
      <c r="N32" s="19">
        <v>32</v>
      </c>
      <c r="O32">
        <v>38</v>
      </c>
      <c r="P32" s="19">
        <f t="shared" si="4"/>
        <v>-18.75</v>
      </c>
      <c r="Q32" s="19" t="s">
        <v>72</v>
      </c>
      <c r="R32" s="16">
        <v>0.56437499999999996</v>
      </c>
      <c r="S32" s="28">
        <v>0.62</v>
      </c>
      <c r="T32" s="19">
        <f t="shared" si="6"/>
        <v>56.699889258028797</v>
      </c>
      <c r="U32" s="19">
        <f t="shared" si="1"/>
        <v>61.29032258064516</v>
      </c>
      <c r="V32" s="19">
        <f t="shared" si="5"/>
        <v>-8.0960181451612794</v>
      </c>
      <c r="Y32" s="19">
        <v>23.7</v>
      </c>
      <c r="AA32" s="19">
        <v>1.8</v>
      </c>
    </row>
    <row r="33" spans="1:27">
      <c r="A33">
        <v>19</v>
      </c>
      <c r="B33" t="s">
        <v>65</v>
      </c>
      <c r="C33" t="s">
        <v>66</v>
      </c>
      <c r="D33" t="str">
        <f t="shared" si="7"/>
        <v>Tropical legume</v>
      </c>
      <c r="E33" t="s">
        <v>105</v>
      </c>
      <c r="F33" t="s">
        <v>106</v>
      </c>
      <c r="G33" t="s">
        <v>107</v>
      </c>
      <c r="H33" t="s">
        <v>49</v>
      </c>
      <c r="I33" t="s">
        <v>70</v>
      </c>
      <c r="K33" t="s">
        <v>71</v>
      </c>
      <c r="L33" t="str">
        <f t="shared" si="3"/>
        <v>Method</v>
      </c>
      <c r="M33" t="s">
        <v>53</v>
      </c>
      <c r="N33" s="19">
        <v>32</v>
      </c>
      <c r="O33">
        <v>44</v>
      </c>
      <c r="P33" s="19">
        <f t="shared" si="4"/>
        <v>-37.5</v>
      </c>
      <c r="Q33" s="19" t="s">
        <v>72</v>
      </c>
      <c r="R33" s="16">
        <v>0.56437499999999996</v>
      </c>
      <c r="S33" s="28">
        <v>0.65</v>
      </c>
      <c r="T33" s="19">
        <f t="shared" si="6"/>
        <v>56.699889258028797</v>
      </c>
      <c r="U33" s="19">
        <f t="shared" si="1"/>
        <v>67.692307692307693</v>
      </c>
      <c r="V33" s="19">
        <f t="shared" si="5"/>
        <v>-19.387019230769223</v>
      </c>
      <c r="Y33" s="19">
        <v>34.299999999999997</v>
      </c>
      <c r="AA33" s="19">
        <v>2.1</v>
      </c>
    </row>
    <row r="34" spans="1:27">
      <c r="A34">
        <v>20</v>
      </c>
      <c r="B34" t="s">
        <v>65</v>
      </c>
      <c r="C34" t="s">
        <v>66</v>
      </c>
      <c r="D34" t="str">
        <f t="shared" si="7"/>
        <v>Tropical legume</v>
      </c>
      <c r="E34" t="s">
        <v>105</v>
      </c>
      <c r="F34" t="s">
        <v>108</v>
      </c>
      <c r="G34" t="s">
        <v>109</v>
      </c>
      <c r="H34" t="s">
        <v>49</v>
      </c>
      <c r="I34" t="s">
        <v>70</v>
      </c>
      <c r="K34" t="s">
        <v>71</v>
      </c>
      <c r="L34" t="str">
        <f t="shared" si="3"/>
        <v>Method</v>
      </c>
      <c r="M34" t="s">
        <v>53</v>
      </c>
      <c r="N34" s="19">
        <v>32</v>
      </c>
      <c r="O34">
        <v>33</v>
      </c>
      <c r="P34" s="19">
        <f t="shared" si="4"/>
        <v>-3.125</v>
      </c>
      <c r="Q34" s="19" t="s">
        <v>72</v>
      </c>
      <c r="R34" s="16">
        <v>0.56437499999999996</v>
      </c>
      <c r="S34" s="28">
        <v>0.57999999999999996</v>
      </c>
      <c r="T34" s="19">
        <f t="shared" si="6"/>
        <v>56.699889258028797</v>
      </c>
      <c r="U34" s="19">
        <f t="shared" si="1"/>
        <v>56.896551724137936</v>
      </c>
      <c r="V34" s="19">
        <f t="shared" si="5"/>
        <v>-0.34684806034482862</v>
      </c>
      <c r="Y34" s="19">
        <v>25.8</v>
      </c>
      <c r="AA34" s="19">
        <v>2.1</v>
      </c>
    </row>
    <row r="35" spans="1:27">
      <c r="A35">
        <v>21</v>
      </c>
      <c r="B35" t="s">
        <v>65</v>
      </c>
      <c r="C35" t="s">
        <v>66</v>
      </c>
      <c r="D35" t="str">
        <f t="shared" si="7"/>
        <v>Tropical legume</v>
      </c>
      <c r="E35" t="s">
        <v>105</v>
      </c>
      <c r="F35" t="s">
        <v>110</v>
      </c>
      <c r="G35" t="s">
        <v>111</v>
      </c>
      <c r="H35" t="s">
        <v>49</v>
      </c>
      <c r="I35" t="s">
        <v>70</v>
      </c>
      <c r="K35" t="s">
        <v>71</v>
      </c>
      <c r="L35" t="str">
        <f t="shared" si="3"/>
        <v>Method</v>
      </c>
      <c r="M35" t="s">
        <v>53</v>
      </c>
      <c r="N35" s="19">
        <v>32</v>
      </c>
      <c r="O35">
        <v>39</v>
      </c>
      <c r="P35" s="19">
        <f t="shared" si="4"/>
        <v>-21.875</v>
      </c>
      <c r="Q35" s="19" t="s">
        <v>72</v>
      </c>
      <c r="R35" s="16">
        <v>0.56437499999999996</v>
      </c>
      <c r="S35" s="28">
        <v>0.57999999999999996</v>
      </c>
      <c r="T35" s="19">
        <f t="shared" si="6"/>
        <v>56.699889258028797</v>
      </c>
      <c r="U35" s="19">
        <f t="shared" si="1"/>
        <v>67.241379310344826</v>
      </c>
      <c r="V35" s="19">
        <f t="shared" si="5"/>
        <v>-18.591729525862057</v>
      </c>
      <c r="Y35" s="19">
        <v>20.7</v>
      </c>
      <c r="AA35" s="19">
        <v>2.2000000000000002</v>
      </c>
    </row>
    <row r="36" spans="1:27">
      <c r="A36">
        <v>22</v>
      </c>
      <c r="B36" t="s">
        <v>65</v>
      </c>
      <c r="C36" t="s">
        <v>66</v>
      </c>
      <c r="D36" t="str">
        <f t="shared" si="7"/>
        <v>Tropical legume</v>
      </c>
      <c r="E36" t="s">
        <v>112</v>
      </c>
      <c r="F36" t="s">
        <v>113</v>
      </c>
      <c r="G36" t="s">
        <v>112</v>
      </c>
      <c r="H36" t="s">
        <v>23</v>
      </c>
      <c r="I36" t="s">
        <v>70</v>
      </c>
      <c r="K36" t="s">
        <v>71</v>
      </c>
      <c r="L36" t="str">
        <f t="shared" si="3"/>
        <v>Method</v>
      </c>
      <c r="M36" t="s">
        <v>53</v>
      </c>
      <c r="N36" s="19">
        <v>32</v>
      </c>
      <c r="O36">
        <v>36</v>
      </c>
      <c r="P36" s="19">
        <f t="shared" si="4"/>
        <v>-12.5</v>
      </c>
      <c r="Q36" s="19" t="s">
        <v>72</v>
      </c>
      <c r="R36" s="16">
        <v>0.56437499999999996</v>
      </c>
      <c r="S36" s="28">
        <v>0.6</v>
      </c>
      <c r="T36" s="19">
        <f t="shared" si="6"/>
        <v>56.699889258028797</v>
      </c>
      <c r="U36" s="19">
        <f t="shared" si="1"/>
        <v>60</v>
      </c>
      <c r="V36" s="19">
        <f t="shared" si="5"/>
        <v>-5.820312499999992</v>
      </c>
      <c r="Y36" s="19">
        <v>28.8</v>
      </c>
      <c r="AA36" s="19">
        <v>2.1</v>
      </c>
    </row>
    <row r="37" spans="1:27">
      <c r="A37">
        <v>23</v>
      </c>
      <c r="B37" t="s">
        <v>65</v>
      </c>
      <c r="C37" t="s">
        <v>66</v>
      </c>
      <c r="D37" t="str">
        <f t="shared" si="7"/>
        <v>Tropical legume</v>
      </c>
      <c r="E37" t="s">
        <v>67</v>
      </c>
      <c r="F37" t="s">
        <v>68</v>
      </c>
      <c r="G37" t="s">
        <v>69</v>
      </c>
      <c r="H37" t="s">
        <v>23</v>
      </c>
      <c r="I37" t="s">
        <v>114</v>
      </c>
      <c r="K37" t="s">
        <v>71</v>
      </c>
      <c r="L37" t="str">
        <f t="shared" si="3"/>
        <v>Method</v>
      </c>
      <c r="M37" t="s">
        <v>53</v>
      </c>
      <c r="N37" s="19">
        <v>40.388888888888886</v>
      </c>
      <c r="O37">
        <v>32</v>
      </c>
      <c r="P37" s="19">
        <f t="shared" si="4"/>
        <v>20.770288858321866</v>
      </c>
      <c r="Q37" s="19" t="s">
        <v>72</v>
      </c>
      <c r="R37" s="16">
        <v>0.53055555555555556</v>
      </c>
      <c r="S37" s="28">
        <v>0.65</v>
      </c>
      <c r="T37" s="19">
        <f t="shared" si="6"/>
        <v>76.125654450261777</v>
      </c>
      <c r="U37" s="19">
        <f t="shared" si="1"/>
        <v>49.230769230769226</v>
      </c>
      <c r="V37" s="19">
        <f t="shared" si="5"/>
        <v>35.329594751878112</v>
      </c>
      <c r="Y37" s="19">
        <v>23.4</v>
      </c>
      <c r="AA37" s="19">
        <v>2.2000000000000002</v>
      </c>
    </row>
    <row r="38" spans="1:27">
      <c r="A38">
        <v>24</v>
      </c>
      <c r="B38" t="s">
        <v>65</v>
      </c>
      <c r="C38" t="s">
        <v>66</v>
      </c>
      <c r="D38" t="str">
        <f t="shared" si="7"/>
        <v>Tropical legume</v>
      </c>
      <c r="E38" t="s">
        <v>67</v>
      </c>
      <c r="F38" t="s">
        <v>73</v>
      </c>
      <c r="G38" t="s">
        <v>69</v>
      </c>
      <c r="H38" t="s">
        <v>23</v>
      </c>
      <c r="I38" t="s">
        <v>114</v>
      </c>
      <c r="K38" t="s">
        <v>71</v>
      </c>
      <c r="L38" t="str">
        <f t="shared" si="3"/>
        <v>Method</v>
      </c>
      <c r="M38" t="s">
        <v>53</v>
      </c>
      <c r="N38" s="19">
        <v>40.388888888888886</v>
      </c>
      <c r="O38">
        <v>32</v>
      </c>
      <c r="P38" s="19">
        <f t="shared" si="4"/>
        <v>20.770288858321866</v>
      </c>
      <c r="Q38" s="19" t="s">
        <v>72</v>
      </c>
      <c r="R38" s="16">
        <v>0.53055555555555556</v>
      </c>
      <c r="S38" s="28">
        <v>0.65</v>
      </c>
      <c r="T38" s="19">
        <f t="shared" si="6"/>
        <v>76.125654450261777</v>
      </c>
      <c r="U38" s="19">
        <f t="shared" si="1"/>
        <v>49.230769230769226</v>
      </c>
      <c r="V38" s="19">
        <f t="shared" si="5"/>
        <v>35.329594751878112</v>
      </c>
      <c r="Y38" s="19">
        <v>15.9</v>
      </c>
      <c r="AA38" s="19">
        <v>2.2000000000000002</v>
      </c>
    </row>
    <row r="39" spans="1:27">
      <c r="A39">
        <v>25</v>
      </c>
      <c r="B39" t="s">
        <v>65</v>
      </c>
      <c r="C39" t="s">
        <v>66</v>
      </c>
      <c r="D39" t="str">
        <f t="shared" si="7"/>
        <v>Tropical legume</v>
      </c>
      <c r="E39" t="s">
        <v>67</v>
      </c>
      <c r="F39" t="s">
        <v>73</v>
      </c>
      <c r="G39" t="s">
        <v>69</v>
      </c>
      <c r="H39" t="s">
        <v>23</v>
      </c>
      <c r="I39" t="s">
        <v>114</v>
      </c>
      <c r="K39" t="s">
        <v>71</v>
      </c>
      <c r="L39" t="str">
        <f t="shared" si="3"/>
        <v>Method</v>
      </c>
      <c r="M39" t="s">
        <v>53</v>
      </c>
      <c r="N39" s="19">
        <v>40.388888888888886</v>
      </c>
      <c r="O39">
        <v>31</v>
      </c>
      <c r="P39" s="19">
        <f t="shared" si="4"/>
        <v>23.246217331499306</v>
      </c>
      <c r="Q39" s="19" t="s">
        <v>72</v>
      </c>
      <c r="R39" s="16">
        <v>0.53055555555555556</v>
      </c>
      <c r="S39" s="28">
        <v>0.63</v>
      </c>
      <c r="T39" s="19">
        <f t="shared" si="6"/>
        <v>76.125654450261777</v>
      </c>
      <c r="U39" s="19">
        <f t="shared" si="1"/>
        <v>49.206349206349209</v>
      </c>
      <c r="V39" s="19">
        <f t="shared" si="5"/>
        <v>35.361673325909912</v>
      </c>
      <c r="Y39" s="19">
        <v>25</v>
      </c>
      <c r="AA39" s="19">
        <v>2.2000000000000002</v>
      </c>
    </row>
    <row r="40" spans="1:27">
      <c r="A40">
        <v>26</v>
      </c>
      <c r="B40" t="s">
        <v>65</v>
      </c>
      <c r="C40" t="s">
        <v>66</v>
      </c>
      <c r="D40" t="str">
        <f t="shared" si="7"/>
        <v>Tropical legume</v>
      </c>
      <c r="E40" t="s">
        <v>74</v>
      </c>
      <c r="F40" t="s">
        <v>75</v>
      </c>
      <c r="G40" t="s">
        <v>74</v>
      </c>
      <c r="H40" t="s">
        <v>23</v>
      </c>
      <c r="I40" t="s">
        <v>114</v>
      </c>
      <c r="K40" t="s">
        <v>71</v>
      </c>
      <c r="L40" t="str">
        <f t="shared" si="3"/>
        <v>Method</v>
      </c>
      <c r="M40" t="s">
        <v>53</v>
      </c>
      <c r="N40" s="19">
        <v>40.388888888888886</v>
      </c>
      <c r="O40">
        <v>15</v>
      </c>
      <c r="P40" s="19">
        <f t="shared" si="4"/>
        <v>62.861072902338378</v>
      </c>
      <c r="Q40" s="19" t="s">
        <v>72</v>
      </c>
      <c r="R40" s="16">
        <v>0.53055555555555556</v>
      </c>
      <c r="S40" s="28">
        <v>0.45</v>
      </c>
      <c r="T40" s="19">
        <f t="shared" si="6"/>
        <v>76.125654450261777</v>
      </c>
      <c r="U40" s="19">
        <f t="shared" si="1"/>
        <v>33.333333333333336</v>
      </c>
      <c r="V40" s="19">
        <f t="shared" si="5"/>
        <v>56.212746446584127</v>
      </c>
      <c r="Y40" s="19">
        <v>25.5</v>
      </c>
      <c r="AA40" s="19">
        <v>2.2999999999999998</v>
      </c>
    </row>
    <row r="41" spans="1:27">
      <c r="A41">
        <v>27</v>
      </c>
      <c r="B41" t="s">
        <v>65</v>
      </c>
      <c r="C41" t="s">
        <v>66</v>
      </c>
      <c r="D41" t="str">
        <f t="shared" si="7"/>
        <v>Tropical legume</v>
      </c>
      <c r="E41" t="s">
        <v>76</v>
      </c>
      <c r="F41" t="s">
        <v>77</v>
      </c>
      <c r="G41" t="s">
        <v>78</v>
      </c>
      <c r="H41" t="s">
        <v>23</v>
      </c>
      <c r="I41" t="s">
        <v>114</v>
      </c>
      <c r="K41" t="s">
        <v>71</v>
      </c>
      <c r="L41" t="str">
        <f t="shared" si="3"/>
        <v>Method</v>
      </c>
      <c r="M41" t="s">
        <v>53</v>
      </c>
      <c r="N41" s="19">
        <v>40.388888888888886</v>
      </c>
      <c r="O41">
        <v>25</v>
      </c>
      <c r="P41" s="19">
        <f t="shared" si="4"/>
        <v>38.101788170563957</v>
      </c>
      <c r="Q41" s="19" t="s">
        <v>72</v>
      </c>
      <c r="R41" s="16">
        <v>0.53055555555555556</v>
      </c>
      <c r="S41" s="28">
        <v>0.64</v>
      </c>
      <c r="T41" s="19">
        <f t="shared" si="6"/>
        <v>76.125654450261777</v>
      </c>
      <c r="U41" s="19">
        <f t="shared" ref="U41:U69" si="8">O41/S41</f>
        <v>39.0625</v>
      </c>
      <c r="V41" s="19">
        <f t="shared" si="5"/>
        <v>48.686812242090781</v>
      </c>
      <c r="Y41" s="19">
        <v>30.1</v>
      </c>
      <c r="AA41" s="19">
        <v>2.2000000000000002</v>
      </c>
    </row>
    <row r="42" spans="1:27">
      <c r="A42">
        <v>28</v>
      </c>
      <c r="B42" t="s">
        <v>65</v>
      </c>
      <c r="C42" t="s">
        <v>66</v>
      </c>
      <c r="D42" t="str">
        <f t="shared" si="7"/>
        <v>Tropical legume</v>
      </c>
      <c r="E42" t="s">
        <v>76</v>
      </c>
      <c r="F42" t="s">
        <v>79</v>
      </c>
      <c r="G42" t="s">
        <v>78</v>
      </c>
      <c r="H42" t="s">
        <v>23</v>
      </c>
      <c r="I42" t="s">
        <v>114</v>
      </c>
      <c r="K42" t="s">
        <v>71</v>
      </c>
      <c r="L42" t="str">
        <f t="shared" si="3"/>
        <v>Method</v>
      </c>
      <c r="M42" t="s">
        <v>53</v>
      </c>
      <c r="N42" s="19">
        <v>40.388888888888886</v>
      </c>
      <c r="O42">
        <v>33</v>
      </c>
      <c r="P42" s="19">
        <f t="shared" si="4"/>
        <v>18.294360385144422</v>
      </c>
      <c r="Q42" s="19" t="s">
        <v>72</v>
      </c>
      <c r="R42" s="16">
        <v>0.53055555555555556</v>
      </c>
      <c r="S42" s="28">
        <v>0.67</v>
      </c>
      <c r="T42" s="19">
        <f t="shared" si="6"/>
        <v>76.125654450261777</v>
      </c>
      <c r="U42" s="19">
        <f t="shared" si="8"/>
        <v>49.253731343283576</v>
      </c>
      <c r="V42" s="19">
        <f t="shared" si="5"/>
        <v>35.299431316594479</v>
      </c>
      <c r="Y42" s="19">
        <v>29.5</v>
      </c>
      <c r="AA42" s="19">
        <v>2.1</v>
      </c>
    </row>
    <row r="43" spans="1:27">
      <c r="A43">
        <v>29</v>
      </c>
      <c r="B43" t="s">
        <v>65</v>
      </c>
      <c r="C43" t="s">
        <v>66</v>
      </c>
      <c r="D43" t="str">
        <f t="shared" si="7"/>
        <v>Tropical legume</v>
      </c>
      <c r="E43" t="s">
        <v>80</v>
      </c>
      <c r="F43" t="s">
        <v>81</v>
      </c>
      <c r="G43" t="s">
        <v>82</v>
      </c>
      <c r="H43" t="s">
        <v>23</v>
      </c>
      <c r="I43" t="s">
        <v>114</v>
      </c>
      <c r="K43" t="s">
        <v>71</v>
      </c>
      <c r="L43" t="str">
        <f t="shared" si="3"/>
        <v>Method</v>
      </c>
      <c r="M43" t="s">
        <v>53</v>
      </c>
      <c r="N43" s="19">
        <v>40.388888888888886</v>
      </c>
      <c r="O43">
        <v>29</v>
      </c>
      <c r="P43" s="19">
        <f t="shared" si="4"/>
        <v>28.19807427785419</v>
      </c>
      <c r="Q43" s="19" t="s">
        <v>72</v>
      </c>
      <c r="R43" s="16">
        <v>0.53055555555555556</v>
      </c>
      <c r="S43" s="28">
        <v>0.63</v>
      </c>
      <c r="T43" s="19">
        <f t="shared" si="6"/>
        <v>76.125654450261777</v>
      </c>
      <c r="U43" s="19">
        <f t="shared" si="8"/>
        <v>46.031746031746032</v>
      </c>
      <c r="V43" s="19">
        <f t="shared" si="5"/>
        <v>39.531887950044755</v>
      </c>
      <c r="Y43" s="19">
        <v>16.8</v>
      </c>
      <c r="AA43" s="19">
        <v>2.2000000000000002</v>
      </c>
    </row>
    <row r="44" spans="1:27">
      <c r="A44">
        <v>30</v>
      </c>
      <c r="B44" t="s">
        <v>65</v>
      </c>
      <c r="C44" t="s">
        <v>66</v>
      </c>
      <c r="D44" t="str">
        <f t="shared" si="7"/>
        <v>Tropical legume</v>
      </c>
      <c r="E44" t="s">
        <v>83</v>
      </c>
      <c r="F44" t="s">
        <v>84</v>
      </c>
      <c r="G44" t="s">
        <v>85</v>
      </c>
      <c r="H44" t="s">
        <v>49</v>
      </c>
      <c r="I44" t="s">
        <v>114</v>
      </c>
      <c r="K44" t="s">
        <v>71</v>
      </c>
      <c r="L44" t="str">
        <f t="shared" si="3"/>
        <v>Method</v>
      </c>
      <c r="M44" t="s">
        <v>53</v>
      </c>
      <c r="N44" s="19">
        <v>40.388888888888886</v>
      </c>
      <c r="O44">
        <v>29</v>
      </c>
      <c r="P44" s="19">
        <f t="shared" si="4"/>
        <v>28.19807427785419</v>
      </c>
      <c r="Q44" s="19" t="s">
        <v>72</v>
      </c>
      <c r="R44" s="16">
        <v>0.53055555555555556</v>
      </c>
      <c r="S44" s="28">
        <v>0.66</v>
      </c>
      <c r="T44" s="19">
        <f t="shared" si="6"/>
        <v>76.125654450261777</v>
      </c>
      <c r="U44" s="19">
        <f t="shared" si="8"/>
        <v>43.939393939393938</v>
      </c>
      <c r="V44" s="19">
        <f t="shared" si="5"/>
        <v>42.280438497769993</v>
      </c>
      <c r="Y44" s="19">
        <v>27.4</v>
      </c>
      <c r="AA44" s="19">
        <v>2</v>
      </c>
    </row>
    <row r="45" spans="1:27">
      <c r="A45">
        <v>31</v>
      </c>
      <c r="B45" t="s">
        <v>65</v>
      </c>
      <c r="C45" t="s">
        <v>66</v>
      </c>
      <c r="D45" t="str">
        <f t="shared" si="7"/>
        <v>Tropical legume</v>
      </c>
      <c r="E45" t="s">
        <v>86</v>
      </c>
      <c r="F45" t="s">
        <v>87</v>
      </c>
      <c r="G45" t="s">
        <v>86</v>
      </c>
      <c r="H45" t="s">
        <v>49</v>
      </c>
      <c r="I45" t="s">
        <v>114</v>
      </c>
      <c r="K45" t="s">
        <v>71</v>
      </c>
      <c r="L45" t="str">
        <f t="shared" si="3"/>
        <v>Method</v>
      </c>
      <c r="M45" t="s">
        <v>53</v>
      </c>
      <c r="N45" s="19">
        <v>40.388888888888886</v>
      </c>
      <c r="O45">
        <v>22</v>
      </c>
      <c r="P45" s="19">
        <f t="shared" si="4"/>
        <v>45.529573590096284</v>
      </c>
      <c r="Q45" s="19" t="s">
        <v>72</v>
      </c>
      <c r="R45" s="16">
        <v>0.53055555555555556</v>
      </c>
      <c r="S45" s="28">
        <v>0.56000000000000005</v>
      </c>
      <c r="T45" s="19">
        <f t="shared" si="6"/>
        <v>76.125654450261777</v>
      </c>
      <c r="U45" s="19">
        <f t="shared" si="8"/>
        <v>39.285714285714285</v>
      </c>
      <c r="V45" s="19">
        <f t="shared" si="5"/>
        <v>48.393594026331307</v>
      </c>
      <c r="Y45" s="19">
        <v>22.2</v>
      </c>
      <c r="AA45" s="19">
        <v>2.1</v>
      </c>
    </row>
    <row r="46" spans="1:27">
      <c r="A46">
        <v>32</v>
      </c>
      <c r="B46" t="s">
        <v>65</v>
      </c>
      <c r="C46" t="s">
        <v>66</v>
      </c>
      <c r="D46" t="str">
        <f t="shared" si="7"/>
        <v>Tropical legume</v>
      </c>
      <c r="E46" t="s">
        <v>86</v>
      </c>
      <c r="F46" t="s">
        <v>88</v>
      </c>
      <c r="G46" t="s">
        <v>86</v>
      </c>
      <c r="H46" t="s">
        <v>49</v>
      </c>
      <c r="I46" t="s">
        <v>114</v>
      </c>
      <c r="K46" t="s">
        <v>71</v>
      </c>
      <c r="L46" t="str">
        <f t="shared" si="3"/>
        <v>Method</v>
      </c>
      <c r="M46" t="s">
        <v>53</v>
      </c>
      <c r="N46" s="19">
        <v>40.388888888888886</v>
      </c>
      <c r="O46">
        <v>21</v>
      </c>
      <c r="P46" s="19">
        <f t="shared" si="4"/>
        <v>48.005502063273724</v>
      </c>
      <c r="Q46" s="19" t="s">
        <v>72</v>
      </c>
      <c r="R46" s="16">
        <v>0.53055555555555556</v>
      </c>
      <c r="S46" s="28">
        <v>0.56000000000000005</v>
      </c>
      <c r="T46" s="19">
        <f t="shared" si="6"/>
        <v>76.125654450261777</v>
      </c>
      <c r="U46" s="19">
        <f t="shared" si="8"/>
        <v>37.499999999999993</v>
      </c>
      <c r="V46" s="19">
        <f t="shared" si="5"/>
        <v>50.739339752407162</v>
      </c>
      <c r="Y46" s="19">
        <v>24.5</v>
      </c>
      <c r="AA46" s="19">
        <v>2.2000000000000002</v>
      </c>
    </row>
    <row r="47" spans="1:27">
      <c r="A47">
        <v>33</v>
      </c>
      <c r="B47" t="s">
        <v>65</v>
      </c>
      <c r="C47" t="s">
        <v>66</v>
      </c>
      <c r="D47" t="str">
        <f t="shared" si="7"/>
        <v>Tropical legume</v>
      </c>
      <c r="E47" t="s">
        <v>86</v>
      </c>
      <c r="F47" t="s">
        <v>89</v>
      </c>
      <c r="G47" t="s">
        <v>86</v>
      </c>
      <c r="H47" t="s">
        <v>49</v>
      </c>
      <c r="I47" t="s">
        <v>114</v>
      </c>
      <c r="K47" t="s">
        <v>71</v>
      </c>
      <c r="L47" t="str">
        <f t="shared" ref="L47:L78" si="9">L$1</f>
        <v>Method</v>
      </c>
      <c r="M47" t="s">
        <v>53</v>
      </c>
      <c r="N47" s="19">
        <v>40.388888888888886</v>
      </c>
      <c r="O47">
        <v>24</v>
      </c>
      <c r="P47" s="19">
        <f t="shared" ref="P47:P78" si="10">((N47-O47)/N47)*100</f>
        <v>40.577716643741397</v>
      </c>
      <c r="Q47" s="19" t="s">
        <v>72</v>
      </c>
      <c r="R47" s="16">
        <v>0.53055555555555556</v>
      </c>
      <c r="S47" s="28">
        <v>0.61</v>
      </c>
      <c r="T47" s="19">
        <f t="shared" si="6"/>
        <v>76.125654450261777</v>
      </c>
      <c r="U47" s="19">
        <f t="shared" si="8"/>
        <v>39.344262295081968</v>
      </c>
      <c r="V47" s="19">
        <f t="shared" ref="V47:V78" si="11">((T47-U47)/T47)*100</f>
        <v>48.316684330394388</v>
      </c>
      <c r="Y47" s="19">
        <v>28.1</v>
      </c>
      <c r="AA47" s="19">
        <v>2.2000000000000002</v>
      </c>
    </row>
    <row r="48" spans="1:27">
      <c r="A48">
        <v>34</v>
      </c>
      <c r="B48" t="s">
        <v>65</v>
      </c>
      <c r="C48" t="s">
        <v>66</v>
      </c>
      <c r="D48" t="str">
        <f t="shared" si="7"/>
        <v>Tropical legume</v>
      </c>
      <c r="E48" t="s">
        <v>86</v>
      </c>
      <c r="F48" t="s">
        <v>89</v>
      </c>
      <c r="G48" t="s">
        <v>86</v>
      </c>
      <c r="H48" t="s">
        <v>49</v>
      </c>
      <c r="I48" t="s">
        <v>114</v>
      </c>
      <c r="K48" t="s">
        <v>71</v>
      </c>
      <c r="L48" t="str">
        <f t="shared" si="9"/>
        <v>Method</v>
      </c>
      <c r="M48" t="s">
        <v>53</v>
      </c>
      <c r="N48" s="19">
        <v>40.388888888888886</v>
      </c>
      <c r="O48">
        <v>22</v>
      </c>
      <c r="P48" s="19">
        <f t="shared" si="10"/>
        <v>45.529573590096284</v>
      </c>
      <c r="Q48" s="19" t="s">
        <v>72</v>
      </c>
      <c r="R48" s="16">
        <v>0.53055555555555556</v>
      </c>
      <c r="S48" s="28">
        <v>0.5</v>
      </c>
      <c r="T48" s="19">
        <f t="shared" si="6"/>
        <v>76.125654450261777</v>
      </c>
      <c r="U48" s="19">
        <f t="shared" si="8"/>
        <v>44</v>
      </c>
      <c r="V48" s="19">
        <f t="shared" si="11"/>
        <v>42.200825309491059</v>
      </c>
      <c r="Y48" s="19">
        <v>18.399999999999999</v>
      </c>
      <c r="AA48" s="19">
        <v>2.2000000000000002</v>
      </c>
    </row>
    <row r="49" spans="1:27">
      <c r="A49">
        <v>35</v>
      </c>
      <c r="B49" t="s">
        <v>65</v>
      </c>
      <c r="C49" t="s">
        <v>66</v>
      </c>
      <c r="D49" t="str">
        <f t="shared" si="7"/>
        <v>Tropical legume</v>
      </c>
      <c r="E49" t="s">
        <v>90</v>
      </c>
      <c r="F49" t="s">
        <v>90</v>
      </c>
      <c r="G49" t="s">
        <v>90</v>
      </c>
      <c r="H49" t="s">
        <v>23</v>
      </c>
      <c r="I49" t="s">
        <v>114</v>
      </c>
      <c r="K49" t="s">
        <v>71</v>
      </c>
      <c r="L49" t="str">
        <f t="shared" si="9"/>
        <v>Method</v>
      </c>
      <c r="M49" t="s">
        <v>53</v>
      </c>
      <c r="N49" s="19">
        <v>40.388888888888886</v>
      </c>
      <c r="O49">
        <v>28</v>
      </c>
      <c r="P49" s="19">
        <f t="shared" si="10"/>
        <v>30.674002751031633</v>
      </c>
      <c r="Q49" s="19" t="s">
        <v>72</v>
      </c>
      <c r="R49" s="16">
        <v>0.53055555555555556</v>
      </c>
      <c r="S49" s="28">
        <v>0.57999999999999996</v>
      </c>
      <c r="T49" s="19">
        <f t="shared" si="6"/>
        <v>76.125654450261777</v>
      </c>
      <c r="U49" s="19">
        <f t="shared" si="8"/>
        <v>48.275862068965523</v>
      </c>
      <c r="V49" s="19">
        <f t="shared" si="11"/>
        <v>36.583977612294255</v>
      </c>
      <c r="Y49" s="19">
        <v>28.1</v>
      </c>
      <c r="AA49" s="19">
        <v>2.2999999999999998</v>
      </c>
    </row>
    <row r="50" spans="1:27">
      <c r="A50">
        <v>36</v>
      </c>
      <c r="B50" t="s">
        <v>65</v>
      </c>
      <c r="C50" t="s">
        <v>66</v>
      </c>
      <c r="D50" t="str">
        <f t="shared" si="7"/>
        <v>Tropical legume</v>
      </c>
      <c r="E50" t="s">
        <v>91</v>
      </c>
      <c r="F50" t="s">
        <v>92</v>
      </c>
      <c r="G50" t="s">
        <v>93</v>
      </c>
      <c r="H50" t="s">
        <v>23</v>
      </c>
      <c r="I50" t="s">
        <v>114</v>
      </c>
      <c r="K50" t="s">
        <v>71</v>
      </c>
      <c r="L50" t="str">
        <f t="shared" si="9"/>
        <v>Method</v>
      </c>
      <c r="M50" t="s">
        <v>53</v>
      </c>
      <c r="N50" s="19">
        <v>40.388888888888886</v>
      </c>
      <c r="O50">
        <v>28</v>
      </c>
      <c r="P50" s="19">
        <f t="shared" si="10"/>
        <v>30.674002751031633</v>
      </c>
      <c r="Q50" s="19" t="s">
        <v>72</v>
      </c>
      <c r="R50" s="16">
        <v>0.53055555555555556</v>
      </c>
      <c r="S50" s="28">
        <v>0.56000000000000005</v>
      </c>
      <c r="T50" s="19">
        <f t="shared" si="6"/>
        <v>76.125654450261777</v>
      </c>
      <c r="U50" s="19">
        <f t="shared" si="8"/>
        <v>49.999999999999993</v>
      </c>
      <c r="V50" s="19">
        <f t="shared" si="11"/>
        <v>34.319119669876208</v>
      </c>
      <c r="Y50" s="19">
        <v>22.7</v>
      </c>
      <c r="AA50" s="19">
        <v>2.2999999999999998</v>
      </c>
    </row>
    <row r="51" spans="1:27">
      <c r="A51">
        <v>37</v>
      </c>
      <c r="B51" t="s">
        <v>65</v>
      </c>
      <c r="C51" t="s">
        <v>66</v>
      </c>
      <c r="D51" t="str">
        <f t="shared" si="7"/>
        <v>Tropical legume</v>
      </c>
      <c r="E51" t="s">
        <v>94</v>
      </c>
      <c r="F51" t="s">
        <v>95</v>
      </c>
      <c r="G51" t="s">
        <v>96</v>
      </c>
      <c r="H51" t="s">
        <v>23</v>
      </c>
      <c r="I51" t="s">
        <v>114</v>
      </c>
      <c r="K51" t="s">
        <v>71</v>
      </c>
      <c r="L51" t="str">
        <f t="shared" si="9"/>
        <v>Method</v>
      </c>
      <c r="M51" t="s">
        <v>53</v>
      </c>
      <c r="N51" s="19">
        <v>40.388888888888886</v>
      </c>
      <c r="O51">
        <v>29</v>
      </c>
      <c r="P51" s="19">
        <f t="shared" si="10"/>
        <v>28.19807427785419</v>
      </c>
      <c r="Q51" s="19" t="s">
        <v>72</v>
      </c>
      <c r="R51" s="16">
        <v>0.53055555555555556</v>
      </c>
      <c r="S51" s="28">
        <v>0.62</v>
      </c>
      <c r="T51" s="19">
        <f t="shared" ref="T51:T82" si="12">N51/R51</f>
        <v>76.125654450261777</v>
      </c>
      <c r="U51" s="19">
        <f t="shared" si="8"/>
        <v>46.774193548387096</v>
      </c>
      <c r="V51" s="19">
        <f t="shared" si="11"/>
        <v>38.556595820206766</v>
      </c>
      <c r="Y51" s="19">
        <v>33.9</v>
      </c>
      <c r="AA51" s="19">
        <v>2.1</v>
      </c>
    </row>
    <row r="52" spans="1:27">
      <c r="A52">
        <v>38</v>
      </c>
      <c r="B52" t="s">
        <v>65</v>
      </c>
      <c r="C52" t="s">
        <v>66</v>
      </c>
      <c r="D52" t="str">
        <f t="shared" si="7"/>
        <v>Tropical legume</v>
      </c>
      <c r="E52" t="s">
        <v>97</v>
      </c>
      <c r="F52" t="s">
        <v>98</v>
      </c>
      <c r="G52" t="s">
        <v>97</v>
      </c>
      <c r="H52" t="s">
        <v>49</v>
      </c>
      <c r="I52" t="s">
        <v>114</v>
      </c>
      <c r="K52" t="s">
        <v>71</v>
      </c>
      <c r="L52" t="str">
        <f t="shared" si="9"/>
        <v>Method</v>
      </c>
      <c r="M52" t="s">
        <v>53</v>
      </c>
      <c r="N52" s="19">
        <v>40.388888888888886</v>
      </c>
      <c r="O52">
        <v>22</v>
      </c>
      <c r="P52" s="19">
        <f t="shared" si="10"/>
        <v>45.529573590096284</v>
      </c>
      <c r="Q52" s="19" t="s">
        <v>72</v>
      </c>
      <c r="R52" s="16">
        <v>0.53055555555555556</v>
      </c>
      <c r="S52" s="29">
        <v>0.62</v>
      </c>
      <c r="T52" s="19">
        <f t="shared" si="12"/>
        <v>76.125654450261777</v>
      </c>
      <c r="U52" s="19">
        <f t="shared" si="8"/>
        <v>35.483870967741936</v>
      </c>
      <c r="V52" s="19">
        <f t="shared" si="11"/>
        <v>53.387762346363758</v>
      </c>
      <c r="Y52" s="36">
        <v>31.5</v>
      </c>
      <c r="AA52" s="36">
        <v>2.1</v>
      </c>
    </row>
    <row r="53" spans="1:27">
      <c r="A53">
        <v>39</v>
      </c>
      <c r="B53" t="s">
        <v>65</v>
      </c>
      <c r="C53" t="s">
        <v>66</v>
      </c>
      <c r="D53" t="str">
        <f>D$4</f>
        <v>Temperate legume</v>
      </c>
      <c r="E53" t="s">
        <v>99</v>
      </c>
      <c r="F53" t="s">
        <v>100</v>
      </c>
      <c r="G53" t="s">
        <v>101</v>
      </c>
      <c r="H53" t="s">
        <v>49</v>
      </c>
      <c r="I53" t="s">
        <v>114</v>
      </c>
      <c r="K53" t="s">
        <v>71</v>
      </c>
      <c r="L53" t="str">
        <f t="shared" si="9"/>
        <v>Method</v>
      </c>
      <c r="M53" t="s">
        <v>53</v>
      </c>
      <c r="N53" s="19">
        <v>40.388888888888886</v>
      </c>
      <c r="O53">
        <v>34</v>
      </c>
      <c r="P53" s="19">
        <f t="shared" si="10"/>
        <v>15.818431911966982</v>
      </c>
      <c r="Q53" s="19" t="s">
        <v>72</v>
      </c>
      <c r="R53" s="16">
        <v>0.53055555555555556</v>
      </c>
      <c r="S53" s="28">
        <v>0.63</v>
      </c>
      <c r="T53" s="19">
        <f t="shared" si="12"/>
        <v>76.125654450261777</v>
      </c>
      <c r="U53" s="19">
        <f t="shared" si="8"/>
        <v>53.968253968253968</v>
      </c>
      <c r="V53" s="19">
        <f t="shared" si="11"/>
        <v>29.106351389707648</v>
      </c>
      <c r="Y53" s="19">
        <v>23.5</v>
      </c>
      <c r="AA53" s="19">
        <v>2.2999999999999998</v>
      </c>
    </row>
    <row r="54" spans="1:27">
      <c r="A54">
        <v>40</v>
      </c>
      <c r="B54" t="s">
        <v>65</v>
      </c>
      <c r="C54" t="s">
        <v>66</v>
      </c>
      <c r="D54" t="str">
        <f t="shared" ref="D54:D74" si="13">D$1</f>
        <v>Tropical legume</v>
      </c>
      <c r="E54" t="s">
        <v>102</v>
      </c>
      <c r="F54" t="s">
        <v>103</v>
      </c>
      <c r="G54" t="s">
        <v>104</v>
      </c>
      <c r="H54" t="s">
        <v>23</v>
      </c>
      <c r="I54" t="s">
        <v>114</v>
      </c>
      <c r="K54" t="s">
        <v>71</v>
      </c>
      <c r="L54" t="str">
        <f t="shared" si="9"/>
        <v>Method</v>
      </c>
      <c r="M54" t="s">
        <v>53</v>
      </c>
      <c r="N54" s="19">
        <v>40.388888888888886</v>
      </c>
      <c r="O54">
        <v>26</v>
      </c>
      <c r="P54" s="19">
        <f t="shared" si="10"/>
        <v>35.625859697386517</v>
      </c>
      <c r="Q54" s="19" t="s">
        <v>72</v>
      </c>
      <c r="R54" s="16">
        <v>0.53055555555555556</v>
      </c>
      <c r="S54" s="28">
        <v>0.64</v>
      </c>
      <c r="T54" s="19">
        <f t="shared" si="12"/>
        <v>76.125654450261777</v>
      </c>
      <c r="U54" s="19">
        <f t="shared" si="8"/>
        <v>40.625</v>
      </c>
      <c r="V54" s="19">
        <f t="shared" si="11"/>
        <v>46.634284731774414</v>
      </c>
      <c r="Y54" s="19">
        <v>17.7</v>
      </c>
      <c r="AA54" s="19">
        <v>2.1</v>
      </c>
    </row>
    <row r="55" spans="1:27">
      <c r="A55">
        <v>41</v>
      </c>
      <c r="B55" t="s">
        <v>65</v>
      </c>
      <c r="C55" t="s">
        <v>66</v>
      </c>
      <c r="D55" t="str">
        <f t="shared" si="13"/>
        <v>Tropical legume</v>
      </c>
      <c r="E55" t="s">
        <v>105</v>
      </c>
      <c r="F55" t="s">
        <v>106</v>
      </c>
      <c r="G55" t="s">
        <v>107</v>
      </c>
      <c r="H55" t="s">
        <v>49</v>
      </c>
      <c r="I55" t="s">
        <v>114</v>
      </c>
      <c r="K55" t="s">
        <v>71</v>
      </c>
      <c r="L55" t="str">
        <f t="shared" si="9"/>
        <v>Method</v>
      </c>
      <c r="M55" t="s">
        <v>53</v>
      </c>
      <c r="N55" s="19">
        <v>40.388888888888886</v>
      </c>
      <c r="O55">
        <v>40</v>
      </c>
      <c r="P55" s="19">
        <f t="shared" si="10"/>
        <v>0.96286107290233058</v>
      </c>
      <c r="Q55" s="19" t="s">
        <v>72</v>
      </c>
      <c r="R55" s="16">
        <v>0.53055555555555556</v>
      </c>
      <c r="S55" s="28">
        <v>0.65</v>
      </c>
      <c r="T55" s="19">
        <f t="shared" si="12"/>
        <v>76.125654450261777</v>
      </c>
      <c r="U55" s="19">
        <f t="shared" si="8"/>
        <v>61.538461538461533</v>
      </c>
      <c r="V55" s="19">
        <f t="shared" si="11"/>
        <v>19.161993439847638</v>
      </c>
      <c r="Y55" s="19">
        <v>29</v>
      </c>
      <c r="AA55" s="19">
        <v>2.4</v>
      </c>
    </row>
    <row r="56" spans="1:27">
      <c r="A56">
        <v>42</v>
      </c>
      <c r="B56" t="s">
        <v>65</v>
      </c>
      <c r="C56" t="s">
        <v>66</v>
      </c>
      <c r="D56" t="str">
        <f t="shared" si="13"/>
        <v>Tropical legume</v>
      </c>
      <c r="E56" t="s">
        <v>105</v>
      </c>
      <c r="F56" t="s">
        <v>108</v>
      </c>
      <c r="G56" t="s">
        <v>109</v>
      </c>
      <c r="H56" t="s">
        <v>49</v>
      </c>
      <c r="I56" t="s">
        <v>114</v>
      </c>
      <c r="K56" t="s">
        <v>71</v>
      </c>
      <c r="L56" t="str">
        <f t="shared" si="9"/>
        <v>Method</v>
      </c>
      <c r="M56" t="s">
        <v>53</v>
      </c>
      <c r="N56" s="19">
        <v>40.388888888888886</v>
      </c>
      <c r="O56">
        <v>31</v>
      </c>
      <c r="P56" s="19">
        <f t="shared" si="10"/>
        <v>23.246217331499306</v>
      </c>
      <c r="Q56" s="19" t="s">
        <v>72</v>
      </c>
      <c r="R56" s="16">
        <v>0.53055555555555556</v>
      </c>
      <c r="S56" s="28">
        <v>0.61</v>
      </c>
      <c r="T56" s="19">
        <f t="shared" si="12"/>
        <v>76.125654450261777</v>
      </c>
      <c r="U56" s="19">
        <f t="shared" si="8"/>
        <v>50.819672131147541</v>
      </c>
      <c r="V56" s="19">
        <f t="shared" si="11"/>
        <v>33.242383926759416</v>
      </c>
      <c r="Y56" s="19">
        <v>23.5</v>
      </c>
      <c r="AA56" s="19">
        <v>2.4</v>
      </c>
    </row>
    <row r="57" spans="1:27">
      <c r="A57">
        <v>43</v>
      </c>
      <c r="B57" t="s">
        <v>65</v>
      </c>
      <c r="C57" t="s">
        <v>66</v>
      </c>
      <c r="D57" t="str">
        <f t="shared" si="13"/>
        <v>Tropical legume</v>
      </c>
      <c r="E57" t="s">
        <v>105</v>
      </c>
      <c r="F57" t="s">
        <v>110</v>
      </c>
      <c r="G57" t="s">
        <v>111</v>
      </c>
      <c r="H57" t="s">
        <v>49</v>
      </c>
      <c r="I57" t="s">
        <v>114</v>
      </c>
      <c r="K57" t="s">
        <v>71</v>
      </c>
      <c r="L57" t="str">
        <f t="shared" si="9"/>
        <v>Method</v>
      </c>
      <c r="M57" t="s">
        <v>53</v>
      </c>
      <c r="N57" s="19">
        <v>40.388888888888886</v>
      </c>
      <c r="O57">
        <v>31</v>
      </c>
      <c r="P57" s="19">
        <f t="shared" si="10"/>
        <v>23.246217331499306</v>
      </c>
      <c r="Q57" s="19" t="s">
        <v>72</v>
      </c>
      <c r="R57" s="16">
        <v>0.53055555555555556</v>
      </c>
      <c r="S57" s="28">
        <v>0.6</v>
      </c>
      <c r="T57" s="19">
        <f t="shared" si="12"/>
        <v>76.125654450261777</v>
      </c>
      <c r="U57" s="19">
        <f t="shared" si="8"/>
        <v>51.666666666666671</v>
      </c>
      <c r="V57" s="19">
        <f t="shared" si="11"/>
        <v>32.129756992205401</v>
      </c>
      <c r="Y57" s="19">
        <v>16.5</v>
      </c>
      <c r="AA57" s="19">
        <v>2.2999999999999998</v>
      </c>
    </row>
    <row r="58" spans="1:27">
      <c r="A58">
        <v>44</v>
      </c>
      <c r="B58" t="s">
        <v>65</v>
      </c>
      <c r="C58" t="s">
        <v>66</v>
      </c>
      <c r="D58" t="str">
        <f t="shared" si="13"/>
        <v>Tropical legume</v>
      </c>
      <c r="E58" t="s">
        <v>112</v>
      </c>
      <c r="F58" t="s">
        <v>113</v>
      </c>
      <c r="G58" t="s">
        <v>112</v>
      </c>
      <c r="H58" t="s">
        <v>23</v>
      </c>
      <c r="I58" t="s">
        <v>114</v>
      </c>
      <c r="K58" t="s">
        <v>71</v>
      </c>
      <c r="L58" t="str">
        <f t="shared" si="9"/>
        <v>Method</v>
      </c>
      <c r="M58" t="s">
        <v>53</v>
      </c>
      <c r="N58" s="19">
        <v>40.388888888888886</v>
      </c>
      <c r="O58">
        <v>32</v>
      </c>
      <c r="P58" s="19">
        <f t="shared" si="10"/>
        <v>20.770288858321866</v>
      </c>
      <c r="Q58" s="19" t="s">
        <v>72</v>
      </c>
      <c r="R58" s="16">
        <v>0.53055555555555556</v>
      </c>
      <c r="S58" s="28">
        <v>0.65</v>
      </c>
      <c r="T58" s="19">
        <f t="shared" si="12"/>
        <v>76.125654450261777</v>
      </c>
      <c r="U58" s="19">
        <f t="shared" si="8"/>
        <v>49.230769230769226</v>
      </c>
      <c r="V58" s="19">
        <f t="shared" si="11"/>
        <v>35.329594751878112</v>
      </c>
      <c r="Y58" s="19">
        <v>19.100000000000001</v>
      </c>
      <c r="AA58" s="19">
        <v>2.2999999999999998</v>
      </c>
    </row>
    <row r="59" spans="1:27">
      <c r="A59">
        <v>45</v>
      </c>
      <c r="B59" t="s">
        <v>65</v>
      </c>
      <c r="C59" t="s">
        <v>66</v>
      </c>
      <c r="D59" t="str">
        <f t="shared" si="13"/>
        <v>Tropical legume</v>
      </c>
      <c r="E59" t="s">
        <v>67</v>
      </c>
      <c r="F59" t="s">
        <v>68</v>
      </c>
      <c r="G59" t="s">
        <v>69</v>
      </c>
      <c r="H59" t="s">
        <v>23</v>
      </c>
      <c r="I59" t="s">
        <v>115</v>
      </c>
      <c r="K59" t="s">
        <v>71</v>
      </c>
      <c r="L59" t="str">
        <f t="shared" si="9"/>
        <v>Method</v>
      </c>
      <c r="M59" t="s">
        <v>53</v>
      </c>
      <c r="N59" s="19">
        <v>23.055555555555557</v>
      </c>
      <c r="O59">
        <v>59</v>
      </c>
      <c r="P59" s="19">
        <f t="shared" si="10"/>
        <v>-155.90361445783131</v>
      </c>
      <c r="Q59" s="19" t="s">
        <v>72</v>
      </c>
      <c r="R59" s="16">
        <v>0.52888888888888885</v>
      </c>
      <c r="S59" s="28">
        <v>0.63</v>
      </c>
      <c r="T59" s="19">
        <f t="shared" si="12"/>
        <v>43.592436974789919</v>
      </c>
      <c r="U59" s="19">
        <f t="shared" si="8"/>
        <v>93.650793650793645</v>
      </c>
      <c r="V59" s="19">
        <f t="shared" si="11"/>
        <v>-114.83266398929047</v>
      </c>
      <c r="Y59" s="19">
        <v>19.3</v>
      </c>
      <c r="AA59" s="19">
        <v>3</v>
      </c>
    </row>
    <row r="60" spans="1:27">
      <c r="A60">
        <v>46</v>
      </c>
      <c r="B60" t="s">
        <v>65</v>
      </c>
      <c r="C60" t="s">
        <v>66</v>
      </c>
      <c r="D60" t="str">
        <f t="shared" si="13"/>
        <v>Tropical legume</v>
      </c>
      <c r="E60" t="s">
        <v>67</v>
      </c>
      <c r="F60" t="s">
        <v>73</v>
      </c>
      <c r="G60" t="s">
        <v>69</v>
      </c>
      <c r="H60" t="s">
        <v>23</v>
      </c>
      <c r="I60" t="s">
        <v>115</v>
      </c>
      <c r="K60" t="s">
        <v>71</v>
      </c>
      <c r="L60" t="str">
        <f t="shared" si="9"/>
        <v>Method</v>
      </c>
      <c r="M60" t="s">
        <v>53</v>
      </c>
      <c r="N60" s="19">
        <v>23.055555555555557</v>
      </c>
      <c r="O60">
        <v>70</v>
      </c>
      <c r="P60" s="19">
        <f t="shared" si="10"/>
        <v>-203.6144578313253</v>
      </c>
      <c r="Q60" s="19" t="s">
        <v>72</v>
      </c>
      <c r="R60" s="16">
        <v>0.52888888888888885</v>
      </c>
      <c r="S60" s="28">
        <v>0.61</v>
      </c>
      <c r="T60" s="19">
        <f t="shared" si="12"/>
        <v>43.592436974789919</v>
      </c>
      <c r="U60" s="19">
        <f t="shared" si="8"/>
        <v>114.75409836065575</v>
      </c>
      <c r="V60" s="19">
        <f t="shared" si="11"/>
        <v>-163.24313648034763</v>
      </c>
      <c r="Y60" s="19">
        <v>20.3</v>
      </c>
      <c r="AA60" s="19">
        <v>3.1</v>
      </c>
    </row>
    <row r="61" spans="1:27">
      <c r="A61">
        <v>47</v>
      </c>
      <c r="B61" t="s">
        <v>65</v>
      </c>
      <c r="C61" t="s">
        <v>66</v>
      </c>
      <c r="D61" t="str">
        <f t="shared" si="13"/>
        <v>Tropical legume</v>
      </c>
      <c r="E61" t="s">
        <v>67</v>
      </c>
      <c r="F61" t="s">
        <v>73</v>
      </c>
      <c r="G61" t="s">
        <v>69</v>
      </c>
      <c r="H61" t="s">
        <v>23</v>
      </c>
      <c r="I61" t="s">
        <v>115</v>
      </c>
      <c r="K61" t="s">
        <v>71</v>
      </c>
      <c r="L61" t="str">
        <f t="shared" si="9"/>
        <v>Method</v>
      </c>
      <c r="M61" t="s">
        <v>53</v>
      </c>
      <c r="N61" s="19">
        <v>23.055555555555557</v>
      </c>
      <c r="O61">
        <v>26</v>
      </c>
      <c r="P61" s="19">
        <f t="shared" si="10"/>
        <v>-12.771084337349389</v>
      </c>
      <c r="Q61" s="19" t="s">
        <v>72</v>
      </c>
      <c r="R61" s="16">
        <v>0.52888888888888885</v>
      </c>
      <c r="S61" s="28">
        <v>0.62</v>
      </c>
      <c r="T61" s="19">
        <f t="shared" si="12"/>
        <v>43.592436974789919</v>
      </c>
      <c r="U61" s="19">
        <f t="shared" si="8"/>
        <v>41.935483870967744</v>
      </c>
      <c r="V61" s="19">
        <f t="shared" si="11"/>
        <v>3.8010104935872548</v>
      </c>
      <c r="Y61" s="19">
        <v>22.1</v>
      </c>
      <c r="AA61" s="19">
        <v>2.8</v>
      </c>
    </row>
    <row r="62" spans="1:27">
      <c r="A62">
        <v>48</v>
      </c>
      <c r="B62" t="s">
        <v>65</v>
      </c>
      <c r="C62" t="s">
        <v>66</v>
      </c>
      <c r="D62" t="str">
        <f t="shared" si="13"/>
        <v>Tropical legume</v>
      </c>
      <c r="E62" t="s">
        <v>74</v>
      </c>
      <c r="F62" t="s">
        <v>75</v>
      </c>
      <c r="G62" t="s">
        <v>74</v>
      </c>
      <c r="H62" t="s">
        <v>23</v>
      </c>
      <c r="I62" t="s">
        <v>115</v>
      </c>
      <c r="K62" t="s">
        <v>71</v>
      </c>
      <c r="L62" t="str">
        <f t="shared" si="9"/>
        <v>Method</v>
      </c>
      <c r="M62" t="s">
        <v>53</v>
      </c>
      <c r="N62" s="19">
        <v>23.055555555555557</v>
      </c>
      <c r="O62">
        <v>19</v>
      </c>
      <c r="P62" s="19">
        <f t="shared" si="10"/>
        <v>17.590361445783138</v>
      </c>
      <c r="Q62" s="19" t="s">
        <v>72</v>
      </c>
      <c r="R62" s="16">
        <v>0.52888888888888885</v>
      </c>
      <c r="S62" s="28">
        <v>0.53</v>
      </c>
      <c r="T62" s="19">
        <f t="shared" si="12"/>
        <v>43.592436974789919</v>
      </c>
      <c r="U62" s="19">
        <f t="shared" si="8"/>
        <v>35.849056603773583</v>
      </c>
      <c r="V62" s="19">
        <f t="shared" si="11"/>
        <v>17.763127983632653</v>
      </c>
      <c r="Y62" s="19">
        <v>35.200000000000003</v>
      </c>
      <c r="AA62" s="19">
        <v>3.5</v>
      </c>
    </row>
    <row r="63" spans="1:27">
      <c r="A63">
        <v>49</v>
      </c>
      <c r="B63" t="s">
        <v>65</v>
      </c>
      <c r="C63" t="s">
        <v>66</v>
      </c>
      <c r="D63" t="str">
        <f t="shared" si="13"/>
        <v>Tropical legume</v>
      </c>
      <c r="E63" t="s">
        <v>76</v>
      </c>
      <c r="F63" t="s">
        <v>77</v>
      </c>
      <c r="G63" t="s">
        <v>78</v>
      </c>
      <c r="H63" t="s">
        <v>23</v>
      </c>
      <c r="I63" t="s">
        <v>115</v>
      </c>
      <c r="K63" t="s">
        <v>71</v>
      </c>
      <c r="L63" t="str">
        <f t="shared" si="9"/>
        <v>Method</v>
      </c>
      <c r="M63" t="s">
        <v>53</v>
      </c>
      <c r="N63" s="19">
        <v>23.055555555555557</v>
      </c>
      <c r="O63">
        <v>61</v>
      </c>
      <c r="P63" s="19">
        <f t="shared" si="10"/>
        <v>-164.57831325301203</v>
      </c>
      <c r="Q63" s="19" t="s">
        <v>72</v>
      </c>
      <c r="R63" s="16">
        <v>0.52888888888888885</v>
      </c>
      <c r="S63" s="28">
        <v>0.61</v>
      </c>
      <c r="T63" s="19">
        <f t="shared" si="12"/>
        <v>43.592436974789919</v>
      </c>
      <c r="U63" s="19">
        <f t="shared" si="8"/>
        <v>100</v>
      </c>
      <c r="V63" s="19">
        <f t="shared" si="11"/>
        <v>-129.39759036144576</v>
      </c>
      <c r="Y63" s="19">
        <v>27.7</v>
      </c>
      <c r="AA63" s="19">
        <v>2.9</v>
      </c>
    </row>
    <row r="64" spans="1:27">
      <c r="A64">
        <v>50</v>
      </c>
      <c r="B64" t="s">
        <v>65</v>
      </c>
      <c r="C64" t="s">
        <v>66</v>
      </c>
      <c r="D64" t="str">
        <f t="shared" si="13"/>
        <v>Tropical legume</v>
      </c>
      <c r="E64" t="s">
        <v>76</v>
      </c>
      <c r="F64" t="s">
        <v>79</v>
      </c>
      <c r="G64" t="s">
        <v>78</v>
      </c>
      <c r="H64" t="s">
        <v>23</v>
      </c>
      <c r="I64" t="s">
        <v>115</v>
      </c>
      <c r="K64" t="s">
        <v>71</v>
      </c>
      <c r="L64" t="str">
        <f t="shared" si="9"/>
        <v>Method</v>
      </c>
      <c r="M64" t="s">
        <v>53</v>
      </c>
      <c r="N64" s="19">
        <v>23.055555555555557</v>
      </c>
      <c r="O64">
        <v>30</v>
      </c>
      <c r="P64" s="19">
        <f t="shared" si="10"/>
        <v>-30.120481927710834</v>
      </c>
      <c r="Q64" s="19" t="s">
        <v>72</v>
      </c>
      <c r="R64" s="16">
        <v>0.52888888888888885</v>
      </c>
      <c r="S64" s="28">
        <v>0.63</v>
      </c>
      <c r="T64" s="19">
        <f t="shared" si="12"/>
        <v>43.592436974789919</v>
      </c>
      <c r="U64" s="19">
        <f t="shared" si="8"/>
        <v>47.61904761904762</v>
      </c>
      <c r="V64" s="19">
        <f t="shared" si="11"/>
        <v>-9.2369477911646545</v>
      </c>
      <c r="Y64" s="19">
        <v>26.7</v>
      </c>
      <c r="AA64" s="19">
        <v>3</v>
      </c>
    </row>
    <row r="65" spans="1:27">
      <c r="A65">
        <v>51</v>
      </c>
      <c r="B65" t="s">
        <v>65</v>
      </c>
      <c r="C65" t="s">
        <v>66</v>
      </c>
      <c r="D65" t="str">
        <f t="shared" si="13"/>
        <v>Tropical legume</v>
      </c>
      <c r="E65" t="s">
        <v>80</v>
      </c>
      <c r="F65" t="s">
        <v>81</v>
      </c>
      <c r="G65" t="s">
        <v>82</v>
      </c>
      <c r="H65" t="s">
        <v>23</v>
      </c>
      <c r="I65" t="s">
        <v>115</v>
      </c>
      <c r="K65" t="s">
        <v>71</v>
      </c>
      <c r="L65" t="str">
        <f t="shared" si="9"/>
        <v>Method</v>
      </c>
      <c r="M65" t="s">
        <v>53</v>
      </c>
      <c r="N65" s="19">
        <v>23.055555555555557</v>
      </c>
      <c r="O65">
        <v>26</v>
      </c>
      <c r="P65" s="19">
        <f t="shared" si="10"/>
        <v>-12.771084337349389</v>
      </c>
      <c r="Q65" s="19" t="s">
        <v>72</v>
      </c>
      <c r="R65" s="16">
        <v>0.52888888888888885</v>
      </c>
      <c r="S65" s="28">
        <v>0.57999999999999996</v>
      </c>
      <c r="T65" s="19">
        <f t="shared" si="12"/>
        <v>43.592436974789919</v>
      </c>
      <c r="U65" s="19">
        <f t="shared" si="8"/>
        <v>44.827586206896555</v>
      </c>
      <c r="V65" s="19">
        <f t="shared" si="11"/>
        <v>-2.8334025758205237</v>
      </c>
      <c r="Y65" s="19">
        <v>15.5</v>
      </c>
      <c r="AA65" s="19">
        <v>3</v>
      </c>
    </row>
    <row r="66" spans="1:27">
      <c r="A66">
        <v>52</v>
      </c>
      <c r="B66" t="s">
        <v>65</v>
      </c>
      <c r="C66" t="s">
        <v>66</v>
      </c>
      <c r="D66" t="str">
        <f t="shared" si="13"/>
        <v>Tropical legume</v>
      </c>
      <c r="E66" t="s">
        <v>83</v>
      </c>
      <c r="F66" t="s">
        <v>84</v>
      </c>
      <c r="G66" t="s">
        <v>85</v>
      </c>
      <c r="H66" t="s">
        <v>49</v>
      </c>
      <c r="I66" t="s">
        <v>115</v>
      </c>
      <c r="K66" t="s">
        <v>71</v>
      </c>
      <c r="L66" t="str">
        <f t="shared" si="9"/>
        <v>Method</v>
      </c>
      <c r="M66" t="s">
        <v>53</v>
      </c>
      <c r="N66" s="19">
        <v>23.055555555555557</v>
      </c>
      <c r="O66">
        <v>51</v>
      </c>
      <c r="P66" s="19">
        <f t="shared" si="10"/>
        <v>-121.20481927710843</v>
      </c>
      <c r="Q66" s="19" t="s">
        <v>72</v>
      </c>
      <c r="R66" s="16">
        <v>0.52888888888888885</v>
      </c>
      <c r="S66" s="28">
        <v>0.62</v>
      </c>
      <c r="T66" s="19">
        <f t="shared" si="12"/>
        <v>43.592436974789919</v>
      </c>
      <c r="U66" s="19">
        <f t="shared" si="8"/>
        <v>82.258064516129039</v>
      </c>
      <c r="V66" s="19">
        <f t="shared" si="11"/>
        <v>-88.698017877963466</v>
      </c>
      <c r="Y66" s="19">
        <v>28.6</v>
      </c>
      <c r="AA66" s="19">
        <v>2.8</v>
      </c>
    </row>
    <row r="67" spans="1:27">
      <c r="A67">
        <v>53</v>
      </c>
      <c r="B67" t="s">
        <v>65</v>
      </c>
      <c r="C67" t="s">
        <v>66</v>
      </c>
      <c r="D67" t="str">
        <f t="shared" si="13"/>
        <v>Tropical legume</v>
      </c>
      <c r="E67" t="s">
        <v>86</v>
      </c>
      <c r="F67" t="s">
        <v>87</v>
      </c>
      <c r="G67" t="s">
        <v>86</v>
      </c>
      <c r="H67" t="s">
        <v>49</v>
      </c>
      <c r="I67" t="s">
        <v>115</v>
      </c>
      <c r="K67" t="s">
        <v>71</v>
      </c>
      <c r="L67" t="str">
        <f t="shared" si="9"/>
        <v>Method</v>
      </c>
      <c r="M67" t="s">
        <v>53</v>
      </c>
      <c r="N67" s="19">
        <v>23.055555555555557</v>
      </c>
      <c r="O67">
        <v>24</v>
      </c>
      <c r="P67" s="19">
        <f t="shared" si="10"/>
        <v>-4.0963855421686679</v>
      </c>
      <c r="Q67" s="19" t="s">
        <v>72</v>
      </c>
      <c r="R67" s="16">
        <v>0.52888888888888885</v>
      </c>
      <c r="S67" s="28">
        <v>0.57999999999999996</v>
      </c>
      <c r="T67" s="19">
        <f t="shared" si="12"/>
        <v>43.592436974789919</v>
      </c>
      <c r="U67" s="19">
        <f t="shared" si="8"/>
        <v>41.379310344827587</v>
      </c>
      <c r="V67" s="19">
        <f t="shared" si="11"/>
        <v>5.0768591607810603</v>
      </c>
      <c r="Y67" s="19">
        <v>31.2</v>
      </c>
      <c r="AA67" s="19">
        <v>3</v>
      </c>
    </row>
    <row r="68" spans="1:27">
      <c r="A68">
        <v>54</v>
      </c>
      <c r="B68" t="s">
        <v>65</v>
      </c>
      <c r="C68" t="s">
        <v>66</v>
      </c>
      <c r="D68" t="str">
        <f t="shared" si="13"/>
        <v>Tropical legume</v>
      </c>
      <c r="E68" t="s">
        <v>86</v>
      </c>
      <c r="F68" t="s">
        <v>88</v>
      </c>
      <c r="G68" t="s">
        <v>86</v>
      </c>
      <c r="H68" t="s">
        <v>49</v>
      </c>
      <c r="I68" t="s">
        <v>115</v>
      </c>
      <c r="K68" t="s">
        <v>71</v>
      </c>
      <c r="L68" t="str">
        <f t="shared" si="9"/>
        <v>Method</v>
      </c>
      <c r="M68" t="s">
        <v>53</v>
      </c>
      <c r="N68" s="19">
        <v>23.055555555555557</v>
      </c>
      <c r="O68">
        <v>20</v>
      </c>
      <c r="P68" s="19">
        <f t="shared" si="10"/>
        <v>13.253012048192778</v>
      </c>
      <c r="Q68" s="19" t="s">
        <v>72</v>
      </c>
      <c r="R68" s="16">
        <v>0.52888888888888885</v>
      </c>
      <c r="S68" s="28">
        <v>0.55000000000000004</v>
      </c>
      <c r="T68" s="19">
        <f t="shared" si="12"/>
        <v>43.592436974789919</v>
      </c>
      <c r="U68" s="19">
        <f t="shared" si="8"/>
        <v>36.36363636363636</v>
      </c>
      <c r="V68" s="19">
        <f t="shared" si="11"/>
        <v>16.582694414019731</v>
      </c>
      <c r="Y68" s="19">
        <v>24.7</v>
      </c>
      <c r="AA68" s="19">
        <v>3</v>
      </c>
    </row>
    <row r="69" spans="1:27">
      <c r="A69">
        <v>55</v>
      </c>
      <c r="B69" t="s">
        <v>65</v>
      </c>
      <c r="C69" t="s">
        <v>66</v>
      </c>
      <c r="D69" t="str">
        <f t="shared" si="13"/>
        <v>Tropical legume</v>
      </c>
      <c r="E69" t="s">
        <v>86</v>
      </c>
      <c r="F69" t="s">
        <v>89</v>
      </c>
      <c r="G69" t="s">
        <v>86</v>
      </c>
      <c r="H69" t="s">
        <v>49</v>
      </c>
      <c r="I69" t="s">
        <v>115</v>
      </c>
      <c r="K69" t="s">
        <v>71</v>
      </c>
      <c r="L69" t="str">
        <f t="shared" si="9"/>
        <v>Method</v>
      </c>
      <c r="M69" t="s">
        <v>53</v>
      </c>
      <c r="N69" s="19">
        <v>23.055555555555557</v>
      </c>
      <c r="O69">
        <v>22</v>
      </c>
      <c r="P69" s="19">
        <f t="shared" si="10"/>
        <v>4.5783132530120545</v>
      </c>
      <c r="Q69" s="19" t="s">
        <v>72</v>
      </c>
      <c r="R69" s="16">
        <v>0.52888888888888885</v>
      </c>
      <c r="S69" s="28">
        <v>0.56999999999999995</v>
      </c>
      <c r="T69" s="19">
        <f t="shared" si="12"/>
        <v>43.592436974789919</v>
      </c>
      <c r="U69" s="19">
        <f t="shared" si="8"/>
        <v>38.596491228070178</v>
      </c>
      <c r="V69" s="19">
        <f t="shared" si="11"/>
        <v>11.460579158740224</v>
      </c>
      <c r="Y69" s="19">
        <v>24.4</v>
      </c>
      <c r="AA69" s="19">
        <v>3.1</v>
      </c>
    </row>
    <row r="70" spans="1:27">
      <c r="A70">
        <v>56</v>
      </c>
      <c r="B70" t="s">
        <v>65</v>
      </c>
      <c r="C70" t="s">
        <v>66</v>
      </c>
      <c r="D70" t="str">
        <f t="shared" si="13"/>
        <v>Tropical legume</v>
      </c>
      <c r="E70" t="s">
        <v>86</v>
      </c>
      <c r="F70" t="s">
        <v>89</v>
      </c>
      <c r="G70" t="s">
        <v>86</v>
      </c>
      <c r="H70" t="s">
        <v>49</v>
      </c>
      <c r="I70" t="s">
        <v>115</v>
      </c>
      <c r="K70" t="s">
        <v>71</v>
      </c>
      <c r="L70" t="str">
        <f t="shared" si="9"/>
        <v>Method</v>
      </c>
      <c r="M70" t="s">
        <v>53</v>
      </c>
      <c r="N70" s="19">
        <v>23.055555555555557</v>
      </c>
      <c r="O70">
        <v>26</v>
      </c>
      <c r="P70" s="19">
        <f t="shared" si="10"/>
        <v>-12.771084337349389</v>
      </c>
      <c r="Q70" s="19" t="s">
        <v>72</v>
      </c>
      <c r="R70" s="16">
        <v>0.52888888888888885</v>
      </c>
      <c r="T70" s="19">
        <f t="shared" si="12"/>
        <v>43.592436974789919</v>
      </c>
      <c r="Y70" s="19"/>
      <c r="AA70" s="19">
        <v>3</v>
      </c>
    </row>
    <row r="71" spans="1:27">
      <c r="A71">
        <v>57</v>
      </c>
      <c r="B71" t="s">
        <v>65</v>
      </c>
      <c r="C71" t="s">
        <v>66</v>
      </c>
      <c r="D71" t="str">
        <f t="shared" si="13"/>
        <v>Tropical legume</v>
      </c>
      <c r="E71" t="s">
        <v>90</v>
      </c>
      <c r="F71" t="s">
        <v>90</v>
      </c>
      <c r="G71" t="s">
        <v>90</v>
      </c>
      <c r="H71" t="s">
        <v>23</v>
      </c>
      <c r="I71" t="s">
        <v>115</v>
      </c>
      <c r="K71" t="s">
        <v>71</v>
      </c>
      <c r="L71" t="str">
        <f t="shared" si="9"/>
        <v>Method</v>
      </c>
      <c r="M71" t="s">
        <v>53</v>
      </c>
      <c r="N71" s="19">
        <v>23.055555555555557</v>
      </c>
      <c r="O71">
        <v>37</v>
      </c>
      <c r="P71" s="19">
        <f t="shared" si="10"/>
        <v>-60.481927710843365</v>
      </c>
      <c r="Q71" s="19" t="s">
        <v>72</v>
      </c>
      <c r="R71" s="16">
        <v>0.52888888888888885</v>
      </c>
      <c r="S71" s="28">
        <v>0.57999999999999996</v>
      </c>
      <c r="T71" s="19">
        <f t="shared" si="12"/>
        <v>43.592436974789919</v>
      </c>
      <c r="U71" s="19">
        <f t="shared" ref="U71:U102" si="14">O71/S71</f>
        <v>63.793103448275865</v>
      </c>
      <c r="V71" s="19">
        <f t="shared" ref="V71:V102" si="15">((T71-U71)/T71)*100</f>
        <v>-46.339842127129202</v>
      </c>
      <c r="Y71" s="19">
        <v>25.5</v>
      </c>
      <c r="AA71" s="19">
        <v>3</v>
      </c>
    </row>
    <row r="72" spans="1:27">
      <c r="A72">
        <v>58</v>
      </c>
      <c r="B72" t="s">
        <v>65</v>
      </c>
      <c r="C72" t="s">
        <v>66</v>
      </c>
      <c r="D72" t="str">
        <f t="shared" si="13"/>
        <v>Tropical legume</v>
      </c>
      <c r="E72" t="s">
        <v>91</v>
      </c>
      <c r="F72" t="s">
        <v>92</v>
      </c>
      <c r="G72" t="s">
        <v>93</v>
      </c>
      <c r="H72" t="s">
        <v>23</v>
      </c>
      <c r="I72" t="s">
        <v>115</v>
      </c>
      <c r="K72" t="s">
        <v>71</v>
      </c>
      <c r="L72" t="str">
        <f t="shared" si="9"/>
        <v>Method</v>
      </c>
      <c r="M72" t="s">
        <v>53</v>
      </c>
      <c r="N72" s="19">
        <v>23.055555555555557</v>
      </c>
      <c r="O72">
        <v>24</v>
      </c>
      <c r="P72" s="19">
        <f t="shared" si="10"/>
        <v>-4.0963855421686679</v>
      </c>
      <c r="Q72" s="19" t="s">
        <v>72</v>
      </c>
      <c r="R72" s="16">
        <v>0.52888888888888885</v>
      </c>
      <c r="S72" s="28">
        <v>0.55000000000000004</v>
      </c>
      <c r="T72" s="19">
        <f t="shared" si="12"/>
        <v>43.592436974789919</v>
      </c>
      <c r="U72" s="19">
        <f t="shared" si="14"/>
        <v>43.636363636363633</v>
      </c>
      <c r="V72" s="19">
        <f t="shared" si="15"/>
        <v>-0.10076670317632691</v>
      </c>
      <c r="Y72" s="19">
        <v>17.399999999999999</v>
      </c>
      <c r="AA72" s="19">
        <v>2.9</v>
      </c>
    </row>
    <row r="73" spans="1:27">
      <c r="A73">
        <v>59</v>
      </c>
      <c r="B73" t="s">
        <v>65</v>
      </c>
      <c r="C73" t="s">
        <v>66</v>
      </c>
      <c r="D73" t="str">
        <f t="shared" si="13"/>
        <v>Tropical legume</v>
      </c>
      <c r="E73" t="s">
        <v>94</v>
      </c>
      <c r="F73" t="s">
        <v>95</v>
      </c>
      <c r="G73" t="s">
        <v>96</v>
      </c>
      <c r="H73" t="s">
        <v>23</v>
      </c>
      <c r="I73" t="s">
        <v>115</v>
      </c>
      <c r="K73" t="s">
        <v>71</v>
      </c>
      <c r="L73" t="str">
        <f t="shared" si="9"/>
        <v>Method</v>
      </c>
      <c r="M73" t="s">
        <v>53</v>
      </c>
      <c r="N73" s="19">
        <v>23.055555555555557</v>
      </c>
      <c r="O73">
        <v>28</v>
      </c>
      <c r="P73" s="19">
        <f t="shared" si="10"/>
        <v>-21.445783132530114</v>
      </c>
      <c r="Q73" s="19" t="s">
        <v>72</v>
      </c>
      <c r="R73" s="16">
        <v>0.52888888888888885</v>
      </c>
      <c r="S73" s="28">
        <v>0.59</v>
      </c>
      <c r="T73" s="19">
        <f t="shared" si="12"/>
        <v>43.592436974789919</v>
      </c>
      <c r="U73" s="19">
        <f t="shared" si="14"/>
        <v>47.457627118644069</v>
      </c>
      <c r="V73" s="19">
        <f t="shared" si="15"/>
        <v>-8.8666530528895198</v>
      </c>
      <c r="Y73" s="19">
        <v>21.1</v>
      </c>
      <c r="AA73" s="19">
        <v>3.1</v>
      </c>
    </row>
    <row r="74" spans="1:27">
      <c r="A74">
        <v>60</v>
      </c>
      <c r="B74" t="s">
        <v>65</v>
      </c>
      <c r="C74" t="s">
        <v>66</v>
      </c>
      <c r="D74" t="str">
        <f t="shared" si="13"/>
        <v>Tropical legume</v>
      </c>
      <c r="E74" t="s">
        <v>97</v>
      </c>
      <c r="F74" t="s">
        <v>98</v>
      </c>
      <c r="G74" t="s">
        <v>97</v>
      </c>
      <c r="H74" t="s">
        <v>49</v>
      </c>
      <c r="I74" t="s">
        <v>115</v>
      </c>
      <c r="K74" t="s">
        <v>71</v>
      </c>
      <c r="L74" t="str">
        <f t="shared" si="9"/>
        <v>Method</v>
      </c>
      <c r="M74" t="s">
        <v>53</v>
      </c>
      <c r="N74" s="19">
        <v>23.055555555555557</v>
      </c>
      <c r="O74">
        <v>22</v>
      </c>
      <c r="P74" s="19">
        <f t="shared" si="10"/>
        <v>4.5783132530120545</v>
      </c>
      <c r="Q74" s="19" t="s">
        <v>72</v>
      </c>
      <c r="R74" s="16">
        <v>0.52888888888888885</v>
      </c>
      <c r="S74" s="29">
        <v>0.61</v>
      </c>
      <c r="T74" s="19">
        <f t="shared" si="12"/>
        <v>43.592436974789919</v>
      </c>
      <c r="U74" s="19">
        <f t="shared" si="14"/>
        <v>36.065573770491802</v>
      </c>
      <c r="V74" s="19">
        <f t="shared" si="15"/>
        <v>17.266442820462185</v>
      </c>
      <c r="Y74" s="36">
        <v>30.3</v>
      </c>
      <c r="AA74" s="36">
        <v>2.9</v>
      </c>
    </row>
    <row r="75" spans="1:27">
      <c r="A75">
        <v>61</v>
      </c>
      <c r="B75" t="s">
        <v>65</v>
      </c>
      <c r="C75" t="s">
        <v>66</v>
      </c>
      <c r="D75" t="s">
        <v>37</v>
      </c>
      <c r="E75" t="s">
        <v>99</v>
      </c>
      <c r="F75" t="s">
        <v>100</v>
      </c>
      <c r="G75" t="s">
        <v>101</v>
      </c>
      <c r="H75" t="s">
        <v>49</v>
      </c>
      <c r="I75" t="s">
        <v>115</v>
      </c>
      <c r="K75" t="s">
        <v>71</v>
      </c>
      <c r="L75" t="str">
        <f t="shared" si="9"/>
        <v>Method</v>
      </c>
      <c r="M75" t="s">
        <v>53</v>
      </c>
      <c r="N75" s="19">
        <v>23.055555555555557</v>
      </c>
      <c r="O75">
        <v>53</v>
      </c>
      <c r="P75" s="19">
        <f t="shared" si="10"/>
        <v>-129.87951807228916</v>
      </c>
      <c r="Q75" s="19" t="s">
        <v>72</v>
      </c>
      <c r="R75" s="16">
        <v>0.52888888888888885</v>
      </c>
      <c r="S75" s="28">
        <v>0.7</v>
      </c>
      <c r="T75" s="19">
        <f t="shared" si="12"/>
        <v>43.592436974789919</v>
      </c>
      <c r="U75" s="19">
        <f t="shared" si="14"/>
        <v>75.714285714285722</v>
      </c>
      <c r="V75" s="19">
        <f t="shared" si="15"/>
        <v>-73.686746987951807</v>
      </c>
      <c r="Y75" s="19">
        <v>42</v>
      </c>
      <c r="AA75" s="19">
        <v>2.9</v>
      </c>
    </row>
    <row r="76" spans="1:27">
      <c r="A76">
        <v>62</v>
      </c>
      <c r="B76" t="s">
        <v>65</v>
      </c>
      <c r="C76" t="s">
        <v>66</v>
      </c>
      <c r="D76" t="str">
        <f t="shared" ref="D76:D96" si="16">D$1</f>
        <v>Tropical legume</v>
      </c>
      <c r="E76" t="s">
        <v>102</v>
      </c>
      <c r="F76" t="s">
        <v>103</v>
      </c>
      <c r="G76" t="s">
        <v>104</v>
      </c>
      <c r="H76" t="s">
        <v>23</v>
      </c>
      <c r="I76" t="s">
        <v>115</v>
      </c>
      <c r="K76" t="s">
        <v>71</v>
      </c>
      <c r="L76" t="str">
        <f t="shared" si="9"/>
        <v>Method</v>
      </c>
      <c r="M76" t="s">
        <v>53</v>
      </c>
      <c r="N76" s="19">
        <v>23.055555555555557</v>
      </c>
      <c r="O76">
        <v>49</v>
      </c>
      <c r="P76" s="19">
        <f t="shared" si="10"/>
        <v>-112.5301204819277</v>
      </c>
      <c r="Q76" s="19" t="s">
        <v>72</v>
      </c>
      <c r="R76" s="16">
        <v>0.52888888888888885</v>
      </c>
      <c r="S76" s="28">
        <v>0.62</v>
      </c>
      <c r="T76" s="19">
        <f t="shared" si="12"/>
        <v>43.592436974789919</v>
      </c>
      <c r="U76" s="19">
        <f t="shared" si="14"/>
        <v>79.032258064516128</v>
      </c>
      <c r="V76" s="19">
        <f t="shared" si="15"/>
        <v>-81.298095608239393</v>
      </c>
      <c r="Y76" s="19">
        <v>26.7</v>
      </c>
      <c r="AA76" s="19">
        <v>2.8</v>
      </c>
    </row>
    <row r="77" spans="1:27">
      <c r="A77">
        <v>63</v>
      </c>
      <c r="B77" t="s">
        <v>65</v>
      </c>
      <c r="C77" t="s">
        <v>66</v>
      </c>
      <c r="D77" t="str">
        <f t="shared" si="16"/>
        <v>Tropical legume</v>
      </c>
      <c r="E77" t="s">
        <v>105</v>
      </c>
      <c r="F77" t="s">
        <v>106</v>
      </c>
      <c r="G77" t="s">
        <v>107</v>
      </c>
      <c r="H77" t="s">
        <v>49</v>
      </c>
      <c r="I77" t="s">
        <v>115</v>
      </c>
      <c r="K77" t="s">
        <v>71</v>
      </c>
      <c r="L77" t="str">
        <f t="shared" si="9"/>
        <v>Method</v>
      </c>
      <c r="M77" t="s">
        <v>53</v>
      </c>
      <c r="N77" s="19">
        <v>23.055555555555557</v>
      </c>
      <c r="O77">
        <v>49</v>
      </c>
      <c r="P77" s="19">
        <f t="shared" si="10"/>
        <v>-112.5301204819277</v>
      </c>
      <c r="Q77" s="19" t="s">
        <v>72</v>
      </c>
      <c r="R77" s="16">
        <v>0.52888888888888885</v>
      </c>
      <c r="S77" s="28">
        <v>0.6</v>
      </c>
      <c r="T77" s="19">
        <f t="shared" si="12"/>
        <v>43.592436974789919</v>
      </c>
      <c r="U77" s="19">
        <f t="shared" si="14"/>
        <v>81.666666666666671</v>
      </c>
      <c r="V77" s="19">
        <f t="shared" si="15"/>
        <v>-87.341365461847388</v>
      </c>
      <c r="Y77" s="19">
        <v>23.9</v>
      </c>
      <c r="AA77" s="19">
        <v>3.1</v>
      </c>
    </row>
    <row r="78" spans="1:27">
      <c r="A78">
        <v>64</v>
      </c>
      <c r="B78" t="s">
        <v>65</v>
      </c>
      <c r="C78" t="s">
        <v>66</v>
      </c>
      <c r="D78" t="str">
        <f t="shared" si="16"/>
        <v>Tropical legume</v>
      </c>
      <c r="E78" t="s">
        <v>105</v>
      </c>
      <c r="F78" t="s">
        <v>108</v>
      </c>
      <c r="G78" t="s">
        <v>109</v>
      </c>
      <c r="H78" t="s">
        <v>49</v>
      </c>
      <c r="I78" t="s">
        <v>115</v>
      </c>
      <c r="K78" t="s">
        <v>71</v>
      </c>
      <c r="L78" t="str">
        <f t="shared" si="9"/>
        <v>Method</v>
      </c>
      <c r="M78" t="s">
        <v>53</v>
      </c>
      <c r="N78" s="19">
        <v>23.055555555555557</v>
      </c>
      <c r="O78">
        <v>45</v>
      </c>
      <c r="P78" s="19">
        <f t="shared" si="10"/>
        <v>-95.180722891566248</v>
      </c>
      <c r="Q78" s="19" t="s">
        <v>72</v>
      </c>
      <c r="R78" s="16">
        <v>0.52888888888888885</v>
      </c>
      <c r="S78" s="28">
        <v>0.49</v>
      </c>
      <c r="T78" s="19">
        <f t="shared" si="12"/>
        <v>43.592436974789919</v>
      </c>
      <c r="U78" s="19">
        <f t="shared" si="14"/>
        <v>91.83673469387756</v>
      </c>
      <c r="V78" s="19">
        <f t="shared" si="15"/>
        <v>-110.671256454389</v>
      </c>
      <c r="Y78" s="19">
        <v>10.3</v>
      </c>
      <c r="AA78" s="19">
        <v>3.2</v>
      </c>
    </row>
    <row r="79" spans="1:27">
      <c r="A79">
        <v>65</v>
      </c>
      <c r="B79" t="s">
        <v>65</v>
      </c>
      <c r="C79" t="s">
        <v>66</v>
      </c>
      <c r="D79" t="str">
        <f t="shared" si="16"/>
        <v>Tropical legume</v>
      </c>
      <c r="E79" t="s">
        <v>105</v>
      </c>
      <c r="F79" t="s">
        <v>110</v>
      </c>
      <c r="G79" t="s">
        <v>111</v>
      </c>
      <c r="H79" t="s">
        <v>49</v>
      </c>
      <c r="I79" t="s">
        <v>115</v>
      </c>
      <c r="K79" t="s">
        <v>71</v>
      </c>
      <c r="L79" t="str">
        <f t="shared" ref="L79:L110" si="17">L$1</f>
        <v>Method</v>
      </c>
      <c r="M79" t="s">
        <v>53</v>
      </c>
      <c r="N79" s="19">
        <v>23.055555555555557</v>
      </c>
      <c r="O79">
        <v>25</v>
      </c>
      <c r="P79" s="19">
        <f t="shared" ref="P79:P110" si="18">((N79-O79)/N79)*100</f>
        <v>-8.4337349397590291</v>
      </c>
      <c r="Q79" s="19" t="s">
        <v>72</v>
      </c>
      <c r="R79" s="16">
        <v>0.52888888888888885</v>
      </c>
      <c r="S79" s="28">
        <v>0.56000000000000005</v>
      </c>
      <c r="T79" s="19">
        <f t="shared" si="12"/>
        <v>43.592436974789919</v>
      </c>
      <c r="U79" s="19">
        <f t="shared" si="14"/>
        <v>44.642857142857139</v>
      </c>
      <c r="V79" s="19">
        <f t="shared" si="15"/>
        <v>-2.4096385542168508</v>
      </c>
      <c r="Y79" s="19">
        <v>15.9</v>
      </c>
      <c r="AA79" s="19">
        <v>3.2</v>
      </c>
    </row>
    <row r="80" spans="1:27">
      <c r="A80">
        <v>66</v>
      </c>
      <c r="B80" t="s">
        <v>65</v>
      </c>
      <c r="C80" t="s">
        <v>66</v>
      </c>
      <c r="D80" t="str">
        <f t="shared" si="16"/>
        <v>Tropical legume</v>
      </c>
      <c r="E80" t="s">
        <v>112</v>
      </c>
      <c r="F80" t="s">
        <v>113</v>
      </c>
      <c r="G80" t="s">
        <v>112</v>
      </c>
      <c r="H80" t="s">
        <v>23</v>
      </c>
      <c r="I80" t="s">
        <v>115</v>
      </c>
      <c r="K80" t="s">
        <v>71</v>
      </c>
      <c r="L80" t="str">
        <f t="shared" si="17"/>
        <v>Method</v>
      </c>
      <c r="M80" t="s">
        <v>53</v>
      </c>
      <c r="N80" s="19">
        <v>23.055555555555557</v>
      </c>
      <c r="O80">
        <v>23</v>
      </c>
      <c r="P80" s="19">
        <f t="shared" si="18"/>
        <v>0.24096385542169357</v>
      </c>
      <c r="Q80" s="19" t="s">
        <v>72</v>
      </c>
      <c r="R80" s="16">
        <v>0.52888888888888885</v>
      </c>
      <c r="S80" s="28">
        <v>0.61</v>
      </c>
      <c r="T80" s="19">
        <f t="shared" si="12"/>
        <v>43.592436974789919</v>
      </c>
      <c r="U80" s="19">
        <f t="shared" si="14"/>
        <v>37.704918032786885</v>
      </c>
      <c r="V80" s="19">
        <f t="shared" si="15"/>
        <v>13.505826585028647</v>
      </c>
      <c r="Y80" s="19">
        <v>27</v>
      </c>
      <c r="AA80" s="19">
        <v>3.3</v>
      </c>
    </row>
    <row r="81" spans="1:27">
      <c r="A81">
        <v>67</v>
      </c>
      <c r="B81" t="s">
        <v>65</v>
      </c>
      <c r="C81" t="s">
        <v>66</v>
      </c>
      <c r="D81" t="str">
        <f t="shared" si="16"/>
        <v>Tropical legume</v>
      </c>
      <c r="E81" t="s">
        <v>67</v>
      </c>
      <c r="F81" t="s">
        <v>68</v>
      </c>
      <c r="G81" t="s">
        <v>69</v>
      </c>
      <c r="H81" t="s">
        <v>23</v>
      </c>
      <c r="I81" t="s">
        <v>116</v>
      </c>
      <c r="K81" t="s">
        <v>71</v>
      </c>
      <c r="L81" t="str">
        <f t="shared" si="17"/>
        <v>Method</v>
      </c>
      <c r="M81" t="s">
        <v>53</v>
      </c>
      <c r="N81" s="19">
        <v>32.333333333333336</v>
      </c>
      <c r="O81">
        <v>40</v>
      </c>
      <c r="P81" s="19">
        <f t="shared" si="18"/>
        <v>-23.711340206185557</v>
      </c>
      <c r="Q81" s="19" t="s">
        <v>72</v>
      </c>
      <c r="R81" s="16">
        <v>0.51888888888888884</v>
      </c>
      <c r="S81" s="28">
        <v>0.63</v>
      </c>
      <c r="T81" s="19">
        <f t="shared" si="12"/>
        <v>62.312633832976452</v>
      </c>
      <c r="U81" s="19">
        <f t="shared" si="14"/>
        <v>63.492063492063494</v>
      </c>
      <c r="V81" s="19">
        <f t="shared" si="15"/>
        <v>-1.8927616865761114</v>
      </c>
      <c r="Y81" s="19">
        <v>21.9</v>
      </c>
      <c r="AA81" s="19">
        <v>2.6</v>
      </c>
    </row>
    <row r="82" spans="1:27">
      <c r="A82">
        <v>68</v>
      </c>
      <c r="B82" t="s">
        <v>65</v>
      </c>
      <c r="C82" t="s">
        <v>66</v>
      </c>
      <c r="D82" t="str">
        <f t="shared" si="16"/>
        <v>Tropical legume</v>
      </c>
      <c r="E82" t="s">
        <v>67</v>
      </c>
      <c r="F82" t="s">
        <v>73</v>
      </c>
      <c r="G82" t="s">
        <v>69</v>
      </c>
      <c r="H82" t="s">
        <v>23</v>
      </c>
      <c r="I82" t="s">
        <v>116</v>
      </c>
      <c r="K82" t="s">
        <v>71</v>
      </c>
      <c r="L82" t="str">
        <f t="shared" si="17"/>
        <v>Method</v>
      </c>
      <c r="M82" t="s">
        <v>53</v>
      </c>
      <c r="N82" s="19">
        <v>32.333333333333336</v>
      </c>
      <c r="O82">
        <v>31</v>
      </c>
      <c r="P82" s="19">
        <f t="shared" si="18"/>
        <v>4.1237113402061922</v>
      </c>
      <c r="Q82" s="19" t="s">
        <v>72</v>
      </c>
      <c r="R82" s="16">
        <v>0.51888888888888884</v>
      </c>
      <c r="S82" s="28">
        <v>0.63</v>
      </c>
      <c r="T82" s="19">
        <f t="shared" si="12"/>
        <v>62.312633832976452</v>
      </c>
      <c r="U82" s="19">
        <f t="shared" si="14"/>
        <v>49.206349206349209</v>
      </c>
      <c r="V82" s="19">
        <f t="shared" si="15"/>
        <v>21.033109692903512</v>
      </c>
      <c r="Y82" s="19">
        <v>16.600000000000001</v>
      </c>
      <c r="AA82" s="19">
        <v>2.7</v>
      </c>
    </row>
    <row r="83" spans="1:27">
      <c r="A83">
        <v>69</v>
      </c>
      <c r="B83" t="s">
        <v>65</v>
      </c>
      <c r="C83" t="s">
        <v>66</v>
      </c>
      <c r="D83" t="str">
        <f t="shared" si="16"/>
        <v>Tropical legume</v>
      </c>
      <c r="E83" t="s">
        <v>67</v>
      </c>
      <c r="F83" t="s">
        <v>73</v>
      </c>
      <c r="G83" t="s">
        <v>69</v>
      </c>
      <c r="H83" t="s">
        <v>23</v>
      </c>
      <c r="I83" t="s">
        <v>116</v>
      </c>
      <c r="K83" t="s">
        <v>71</v>
      </c>
      <c r="L83" t="str">
        <f t="shared" si="17"/>
        <v>Method</v>
      </c>
      <c r="M83" t="s">
        <v>53</v>
      </c>
      <c r="N83" s="19">
        <v>32.333333333333336</v>
      </c>
      <c r="O83">
        <v>37</v>
      </c>
      <c r="P83" s="19">
        <f t="shared" si="18"/>
        <v>-14.432989690721639</v>
      </c>
      <c r="Q83" s="19" t="s">
        <v>72</v>
      </c>
      <c r="R83" s="16">
        <v>0.51888888888888884</v>
      </c>
      <c r="S83" s="28">
        <v>0.64</v>
      </c>
      <c r="T83" s="19">
        <f t="shared" ref="T83:T102" si="19">N83/R83</f>
        <v>62.312633832976452</v>
      </c>
      <c r="U83" s="19">
        <f t="shared" si="14"/>
        <v>57.8125</v>
      </c>
      <c r="V83" s="19">
        <f t="shared" si="15"/>
        <v>7.2218642611683954</v>
      </c>
      <c r="Y83" s="19">
        <v>27.3</v>
      </c>
      <c r="AA83" s="19">
        <v>2.7</v>
      </c>
    </row>
    <row r="84" spans="1:27">
      <c r="A84">
        <v>70</v>
      </c>
      <c r="B84" t="s">
        <v>65</v>
      </c>
      <c r="C84" t="s">
        <v>66</v>
      </c>
      <c r="D84" t="str">
        <f t="shared" si="16"/>
        <v>Tropical legume</v>
      </c>
      <c r="E84" t="s">
        <v>74</v>
      </c>
      <c r="F84" t="s">
        <v>75</v>
      </c>
      <c r="G84" t="s">
        <v>74</v>
      </c>
      <c r="H84" t="s">
        <v>23</v>
      </c>
      <c r="I84" t="s">
        <v>116</v>
      </c>
      <c r="K84" t="s">
        <v>71</v>
      </c>
      <c r="L84" t="str">
        <f t="shared" si="17"/>
        <v>Method</v>
      </c>
      <c r="M84" t="s">
        <v>53</v>
      </c>
      <c r="N84" s="19">
        <v>32.333333333333336</v>
      </c>
      <c r="O84">
        <v>39</v>
      </c>
      <c r="P84" s="19">
        <f t="shared" si="18"/>
        <v>-20.618556701030919</v>
      </c>
      <c r="Q84" s="19" t="s">
        <v>72</v>
      </c>
      <c r="R84" s="16">
        <v>0.51888888888888884</v>
      </c>
      <c r="S84" s="28">
        <v>0.47</v>
      </c>
      <c r="T84" s="19">
        <f t="shared" si="19"/>
        <v>62.312633832976452</v>
      </c>
      <c r="U84" s="19">
        <f t="shared" si="14"/>
        <v>82.978723404255319</v>
      </c>
      <c r="V84" s="19">
        <f t="shared" si="15"/>
        <v>-33.165167799956116</v>
      </c>
      <c r="Y84" s="19">
        <v>26.7</v>
      </c>
      <c r="AA84" s="19">
        <v>2.5</v>
      </c>
    </row>
    <row r="85" spans="1:27">
      <c r="A85">
        <v>71</v>
      </c>
      <c r="B85" t="s">
        <v>65</v>
      </c>
      <c r="C85" t="s">
        <v>66</v>
      </c>
      <c r="D85" t="str">
        <f t="shared" si="16"/>
        <v>Tropical legume</v>
      </c>
      <c r="E85" t="s">
        <v>76</v>
      </c>
      <c r="F85" t="s">
        <v>77</v>
      </c>
      <c r="G85" t="s">
        <v>78</v>
      </c>
      <c r="H85" t="s">
        <v>23</v>
      </c>
      <c r="I85" t="s">
        <v>116</v>
      </c>
      <c r="K85" t="s">
        <v>71</v>
      </c>
      <c r="L85" t="str">
        <f t="shared" si="17"/>
        <v>Method</v>
      </c>
      <c r="M85" t="s">
        <v>53</v>
      </c>
      <c r="N85" s="19">
        <v>32.333333333333336</v>
      </c>
      <c r="O85">
        <v>34</v>
      </c>
      <c r="P85" s="19">
        <f t="shared" si="18"/>
        <v>-5.1546391752577243</v>
      </c>
      <c r="Q85" s="19" t="s">
        <v>72</v>
      </c>
      <c r="R85" s="16">
        <v>0.51888888888888884</v>
      </c>
      <c r="S85" s="28">
        <v>0.51</v>
      </c>
      <c r="T85" s="19">
        <f t="shared" si="19"/>
        <v>62.312633832976452</v>
      </c>
      <c r="U85" s="19">
        <f t="shared" si="14"/>
        <v>66.666666666666671</v>
      </c>
      <c r="V85" s="19">
        <f t="shared" si="15"/>
        <v>-6.9873997709049211</v>
      </c>
      <c r="Y85" s="19">
        <v>17</v>
      </c>
      <c r="AA85" s="19">
        <v>2.2999999999999998</v>
      </c>
    </row>
    <row r="86" spans="1:27">
      <c r="A86">
        <v>72</v>
      </c>
      <c r="B86" t="s">
        <v>65</v>
      </c>
      <c r="C86" t="s">
        <v>66</v>
      </c>
      <c r="D86" t="str">
        <f t="shared" si="16"/>
        <v>Tropical legume</v>
      </c>
      <c r="E86" t="s">
        <v>76</v>
      </c>
      <c r="F86" t="s">
        <v>79</v>
      </c>
      <c r="G86" t="s">
        <v>78</v>
      </c>
      <c r="H86" t="s">
        <v>23</v>
      </c>
      <c r="I86" t="s">
        <v>116</v>
      </c>
      <c r="K86" t="s">
        <v>71</v>
      </c>
      <c r="L86" t="str">
        <f t="shared" si="17"/>
        <v>Method</v>
      </c>
      <c r="M86" t="s">
        <v>53</v>
      </c>
      <c r="N86" s="19">
        <v>32.333333333333336</v>
      </c>
      <c r="O86">
        <v>47</v>
      </c>
      <c r="P86" s="19">
        <f t="shared" si="18"/>
        <v>-45.360824742268029</v>
      </c>
      <c r="Q86" s="19" t="s">
        <v>72</v>
      </c>
      <c r="R86" s="16">
        <v>0.51888888888888884</v>
      </c>
      <c r="S86" s="28">
        <v>0.62</v>
      </c>
      <c r="T86" s="19">
        <f t="shared" si="19"/>
        <v>62.312633832976452</v>
      </c>
      <c r="U86" s="19">
        <f t="shared" si="14"/>
        <v>75.806451612903231</v>
      </c>
      <c r="V86" s="19">
        <f t="shared" si="15"/>
        <v>-21.655027158851563</v>
      </c>
      <c r="Y86" s="19">
        <v>23.2</v>
      </c>
      <c r="AA86" s="19">
        <v>2.5</v>
      </c>
    </row>
    <row r="87" spans="1:27">
      <c r="A87">
        <v>73</v>
      </c>
      <c r="B87" t="s">
        <v>65</v>
      </c>
      <c r="C87" t="s">
        <v>66</v>
      </c>
      <c r="D87" t="str">
        <f t="shared" si="16"/>
        <v>Tropical legume</v>
      </c>
      <c r="E87" t="s">
        <v>80</v>
      </c>
      <c r="F87" t="s">
        <v>81</v>
      </c>
      <c r="G87" t="s">
        <v>82</v>
      </c>
      <c r="H87" t="s">
        <v>23</v>
      </c>
      <c r="I87" t="s">
        <v>116</v>
      </c>
      <c r="K87" t="s">
        <v>71</v>
      </c>
      <c r="L87" t="str">
        <f t="shared" si="17"/>
        <v>Method</v>
      </c>
      <c r="M87" t="s">
        <v>53</v>
      </c>
      <c r="N87" s="19">
        <v>32.333333333333336</v>
      </c>
      <c r="O87">
        <v>44</v>
      </c>
      <c r="P87" s="19">
        <f t="shared" si="18"/>
        <v>-36.082474226804109</v>
      </c>
      <c r="Q87" s="19" t="s">
        <v>72</v>
      </c>
      <c r="R87" s="16">
        <v>0.51888888888888884</v>
      </c>
      <c r="S87" s="28">
        <v>0.64</v>
      </c>
      <c r="T87" s="19">
        <f t="shared" si="19"/>
        <v>62.312633832976452</v>
      </c>
      <c r="U87" s="19">
        <f t="shared" si="14"/>
        <v>68.75</v>
      </c>
      <c r="V87" s="19">
        <f t="shared" si="15"/>
        <v>-10.330756013745694</v>
      </c>
      <c r="Y87" s="19">
        <v>19.899999999999999</v>
      </c>
      <c r="AA87" s="19">
        <v>2.6</v>
      </c>
    </row>
    <row r="88" spans="1:27">
      <c r="A88">
        <v>74</v>
      </c>
      <c r="B88" t="s">
        <v>65</v>
      </c>
      <c r="C88" t="s">
        <v>66</v>
      </c>
      <c r="D88" t="str">
        <f t="shared" si="16"/>
        <v>Tropical legume</v>
      </c>
      <c r="E88" t="s">
        <v>83</v>
      </c>
      <c r="F88" t="s">
        <v>84</v>
      </c>
      <c r="G88" t="s">
        <v>85</v>
      </c>
      <c r="H88" t="s">
        <v>49</v>
      </c>
      <c r="I88" t="s">
        <v>116</v>
      </c>
      <c r="K88" t="s">
        <v>71</v>
      </c>
      <c r="L88" t="str">
        <f t="shared" si="17"/>
        <v>Method</v>
      </c>
      <c r="M88" t="s">
        <v>53</v>
      </c>
      <c r="N88" s="19">
        <v>32.333333333333336</v>
      </c>
      <c r="O88">
        <v>37</v>
      </c>
      <c r="P88" s="19">
        <f t="shared" si="18"/>
        <v>-14.432989690721639</v>
      </c>
      <c r="Q88" s="19" t="s">
        <v>72</v>
      </c>
      <c r="R88" s="16">
        <v>0.51888888888888884</v>
      </c>
      <c r="S88" s="28">
        <v>0.52</v>
      </c>
      <c r="T88" s="19">
        <f t="shared" si="19"/>
        <v>62.312633832976452</v>
      </c>
      <c r="U88" s="19">
        <f t="shared" si="14"/>
        <v>71.153846153846146</v>
      </c>
      <c r="V88" s="19">
        <f t="shared" si="15"/>
        <v>-14.188474755485039</v>
      </c>
      <c r="Y88" s="19">
        <v>24.4</v>
      </c>
      <c r="AA88" s="19">
        <v>2.1</v>
      </c>
    </row>
    <row r="89" spans="1:27">
      <c r="A89">
        <v>75</v>
      </c>
      <c r="B89" t="s">
        <v>65</v>
      </c>
      <c r="C89" t="s">
        <v>66</v>
      </c>
      <c r="D89" t="str">
        <f t="shared" si="16"/>
        <v>Tropical legume</v>
      </c>
      <c r="E89" t="s">
        <v>86</v>
      </c>
      <c r="F89" t="s">
        <v>87</v>
      </c>
      <c r="G89" t="s">
        <v>86</v>
      </c>
      <c r="H89" t="s">
        <v>49</v>
      </c>
      <c r="I89" t="s">
        <v>116</v>
      </c>
      <c r="K89" t="s">
        <v>71</v>
      </c>
      <c r="L89" t="str">
        <f t="shared" si="17"/>
        <v>Method</v>
      </c>
      <c r="M89" t="s">
        <v>53</v>
      </c>
      <c r="N89" s="19">
        <v>32.333333333333336</v>
      </c>
      <c r="O89">
        <v>38</v>
      </c>
      <c r="P89" s="19">
        <f t="shared" si="18"/>
        <v>-17.52577319587628</v>
      </c>
      <c r="Q89" s="19" t="s">
        <v>72</v>
      </c>
      <c r="R89" s="16">
        <v>0.51888888888888884</v>
      </c>
      <c r="S89" s="28">
        <v>0.59</v>
      </c>
      <c r="T89" s="19">
        <f t="shared" si="19"/>
        <v>62.312633832976452</v>
      </c>
      <c r="U89" s="19">
        <f t="shared" si="14"/>
        <v>64.406779661016955</v>
      </c>
      <c r="V89" s="19">
        <f t="shared" si="15"/>
        <v>-3.3607082532471297</v>
      </c>
      <c r="Y89" s="19">
        <v>28.1</v>
      </c>
      <c r="AA89" s="19">
        <v>2.5</v>
      </c>
    </row>
    <row r="90" spans="1:27">
      <c r="A90">
        <v>76</v>
      </c>
      <c r="B90" t="s">
        <v>65</v>
      </c>
      <c r="C90" t="s">
        <v>66</v>
      </c>
      <c r="D90" t="str">
        <f t="shared" si="16"/>
        <v>Tropical legume</v>
      </c>
      <c r="E90" t="s">
        <v>86</v>
      </c>
      <c r="F90" t="s">
        <v>88</v>
      </c>
      <c r="G90" t="s">
        <v>86</v>
      </c>
      <c r="H90" t="s">
        <v>49</v>
      </c>
      <c r="I90" t="s">
        <v>116</v>
      </c>
      <c r="K90" t="s">
        <v>71</v>
      </c>
      <c r="L90" t="str">
        <f t="shared" si="17"/>
        <v>Method</v>
      </c>
      <c r="M90" t="s">
        <v>53</v>
      </c>
      <c r="N90" s="19">
        <v>32.333333333333336</v>
      </c>
      <c r="O90">
        <v>34</v>
      </c>
      <c r="P90" s="19">
        <f t="shared" si="18"/>
        <v>-5.1546391752577243</v>
      </c>
      <c r="Q90" s="19" t="s">
        <v>72</v>
      </c>
      <c r="R90" s="16">
        <v>0.51888888888888884</v>
      </c>
      <c r="S90" s="28">
        <v>0.55000000000000004</v>
      </c>
      <c r="T90" s="19">
        <f t="shared" si="19"/>
        <v>62.312633832976452</v>
      </c>
      <c r="U90" s="19">
        <f t="shared" si="14"/>
        <v>61.818181818181813</v>
      </c>
      <c r="V90" s="19">
        <f t="shared" si="15"/>
        <v>0.79350203061545177</v>
      </c>
      <c r="Y90" s="19">
        <v>20</v>
      </c>
      <c r="AA90" s="19">
        <v>2.6</v>
      </c>
    </row>
    <row r="91" spans="1:27">
      <c r="A91">
        <v>77</v>
      </c>
      <c r="B91" t="s">
        <v>65</v>
      </c>
      <c r="C91" t="s">
        <v>66</v>
      </c>
      <c r="D91" t="str">
        <f t="shared" si="16"/>
        <v>Tropical legume</v>
      </c>
      <c r="E91" t="s">
        <v>86</v>
      </c>
      <c r="F91" t="s">
        <v>89</v>
      </c>
      <c r="G91" t="s">
        <v>86</v>
      </c>
      <c r="H91" t="s">
        <v>49</v>
      </c>
      <c r="I91" t="s">
        <v>116</v>
      </c>
      <c r="K91" t="s">
        <v>71</v>
      </c>
      <c r="L91" t="str">
        <f t="shared" si="17"/>
        <v>Method</v>
      </c>
      <c r="M91" t="s">
        <v>53</v>
      </c>
      <c r="N91" s="19">
        <v>32.333333333333336</v>
      </c>
      <c r="O91">
        <v>38</v>
      </c>
      <c r="P91" s="19">
        <f t="shared" si="18"/>
        <v>-17.52577319587628</v>
      </c>
      <c r="Q91" s="19" t="s">
        <v>72</v>
      </c>
      <c r="R91" s="16">
        <v>0.51888888888888884</v>
      </c>
      <c r="S91" s="28">
        <v>0.6</v>
      </c>
      <c r="T91" s="19">
        <f t="shared" si="19"/>
        <v>62.312633832976452</v>
      </c>
      <c r="U91" s="19">
        <f t="shared" si="14"/>
        <v>63.333333333333336</v>
      </c>
      <c r="V91" s="19">
        <f t="shared" si="15"/>
        <v>-1.6380297823596721</v>
      </c>
      <c r="Y91" s="19">
        <v>34.299999999999997</v>
      </c>
      <c r="AA91" s="19">
        <v>2.5</v>
      </c>
    </row>
    <row r="92" spans="1:27">
      <c r="A92">
        <v>78</v>
      </c>
      <c r="B92" t="s">
        <v>65</v>
      </c>
      <c r="C92" t="s">
        <v>66</v>
      </c>
      <c r="D92" t="str">
        <f t="shared" si="16"/>
        <v>Tropical legume</v>
      </c>
      <c r="E92" t="s">
        <v>86</v>
      </c>
      <c r="F92" t="s">
        <v>89</v>
      </c>
      <c r="G92" t="s">
        <v>86</v>
      </c>
      <c r="H92" t="s">
        <v>49</v>
      </c>
      <c r="I92" t="s">
        <v>116</v>
      </c>
      <c r="K92" t="s">
        <v>71</v>
      </c>
      <c r="L92" t="str">
        <f t="shared" si="17"/>
        <v>Method</v>
      </c>
      <c r="M92" t="s">
        <v>53</v>
      </c>
      <c r="N92" s="19">
        <v>32.333333333333336</v>
      </c>
      <c r="O92">
        <v>32</v>
      </c>
      <c r="P92" s="19">
        <f t="shared" si="18"/>
        <v>1.0309278350515536</v>
      </c>
      <c r="Q92" s="19" t="s">
        <v>72</v>
      </c>
      <c r="R92" s="16">
        <v>0.51888888888888884</v>
      </c>
      <c r="S92" s="28">
        <v>0.53</v>
      </c>
      <c r="T92" s="19">
        <f t="shared" si="19"/>
        <v>62.312633832976452</v>
      </c>
      <c r="U92" s="19">
        <f t="shared" si="14"/>
        <v>60.377358490566031</v>
      </c>
      <c r="V92" s="19">
        <f t="shared" si="15"/>
        <v>3.1057511508785787</v>
      </c>
      <c r="Y92" s="19">
        <v>19.600000000000001</v>
      </c>
      <c r="AA92" s="19">
        <v>2.5</v>
      </c>
    </row>
    <row r="93" spans="1:27">
      <c r="A93">
        <v>79</v>
      </c>
      <c r="B93" t="s">
        <v>65</v>
      </c>
      <c r="C93" t="s">
        <v>66</v>
      </c>
      <c r="D93" t="str">
        <f t="shared" si="16"/>
        <v>Tropical legume</v>
      </c>
      <c r="E93" t="s">
        <v>90</v>
      </c>
      <c r="F93" t="s">
        <v>90</v>
      </c>
      <c r="G93" t="s">
        <v>90</v>
      </c>
      <c r="H93" t="s">
        <v>23</v>
      </c>
      <c r="I93" t="s">
        <v>116</v>
      </c>
      <c r="K93" t="s">
        <v>71</v>
      </c>
      <c r="L93" t="str">
        <f t="shared" si="17"/>
        <v>Method</v>
      </c>
      <c r="M93" t="s">
        <v>53</v>
      </c>
      <c r="N93" s="19">
        <v>32.333333333333336</v>
      </c>
      <c r="O93">
        <v>44</v>
      </c>
      <c r="P93" s="19">
        <f t="shared" si="18"/>
        <v>-36.082474226804109</v>
      </c>
      <c r="Q93" s="19" t="s">
        <v>72</v>
      </c>
      <c r="R93" s="16">
        <v>0.51888888888888884</v>
      </c>
      <c r="S93" s="28">
        <v>0.57999999999999996</v>
      </c>
      <c r="T93" s="19">
        <f t="shared" si="19"/>
        <v>62.312633832976452</v>
      </c>
      <c r="U93" s="19">
        <f t="shared" si="14"/>
        <v>75.862068965517253</v>
      </c>
      <c r="V93" s="19">
        <f t="shared" si="15"/>
        <v>-21.744282497926299</v>
      </c>
      <c r="Y93" s="19">
        <v>29.3</v>
      </c>
      <c r="AA93" s="19">
        <v>2.7</v>
      </c>
    </row>
    <row r="94" spans="1:27">
      <c r="A94">
        <v>80</v>
      </c>
      <c r="B94" t="s">
        <v>65</v>
      </c>
      <c r="C94" t="s">
        <v>66</v>
      </c>
      <c r="D94" t="str">
        <f t="shared" si="16"/>
        <v>Tropical legume</v>
      </c>
      <c r="E94" t="s">
        <v>91</v>
      </c>
      <c r="F94" t="s">
        <v>92</v>
      </c>
      <c r="G94" t="s">
        <v>93</v>
      </c>
      <c r="H94" t="s">
        <v>23</v>
      </c>
      <c r="I94" t="s">
        <v>116</v>
      </c>
      <c r="K94" t="s">
        <v>71</v>
      </c>
      <c r="L94" t="str">
        <f t="shared" si="17"/>
        <v>Method</v>
      </c>
      <c r="M94" t="s">
        <v>53</v>
      </c>
      <c r="N94" s="19">
        <v>32.333333333333336</v>
      </c>
      <c r="O94">
        <v>32</v>
      </c>
      <c r="P94" s="19">
        <f t="shared" si="18"/>
        <v>1.0309278350515536</v>
      </c>
      <c r="Q94" s="19" t="s">
        <v>72</v>
      </c>
      <c r="R94" s="16">
        <v>0.51888888888888884</v>
      </c>
      <c r="S94" s="28">
        <v>0.56999999999999995</v>
      </c>
      <c r="T94" s="19">
        <f t="shared" si="19"/>
        <v>62.312633832976452</v>
      </c>
      <c r="U94" s="19">
        <f t="shared" si="14"/>
        <v>56.140350877192986</v>
      </c>
      <c r="V94" s="19">
        <f t="shared" si="15"/>
        <v>9.9053475613432234</v>
      </c>
      <c r="Y94" s="19">
        <v>25.1</v>
      </c>
      <c r="AA94" s="19">
        <v>2.6</v>
      </c>
    </row>
    <row r="95" spans="1:27">
      <c r="A95">
        <v>81</v>
      </c>
      <c r="B95" t="s">
        <v>65</v>
      </c>
      <c r="C95" t="s">
        <v>66</v>
      </c>
      <c r="D95" t="str">
        <f t="shared" si="16"/>
        <v>Tropical legume</v>
      </c>
      <c r="E95" t="s">
        <v>94</v>
      </c>
      <c r="F95" t="s">
        <v>95</v>
      </c>
      <c r="G95" t="s">
        <v>96</v>
      </c>
      <c r="H95" t="s">
        <v>23</v>
      </c>
      <c r="I95" t="s">
        <v>116</v>
      </c>
      <c r="K95" t="s">
        <v>71</v>
      </c>
      <c r="L95" t="str">
        <f t="shared" si="17"/>
        <v>Method</v>
      </c>
      <c r="M95" t="s">
        <v>53</v>
      </c>
      <c r="N95" s="19">
        <v>32.333333333333336</v>
      </c>
      <c r="O95">
        <v>37</v>
      </c>
      <c r="P95" s="19">
        <f t="shared" si="18"/>
        <v>-14.432989690721639</v>
      </c>
      <c r="Q95" s="19" t="s">
        <v>72</v>
      </c>
      <c r="R95" s="16">
        <v>0.51888888888888884</v>
      </c>
      <c r="S95" s="28">
        <v>0.57999999999999996</v>
      </c>
      <c r="T95" s="19">
        <f t="shared" si="19"/>
        <v>62.312633832976452</v>
      </c>
      <c r="U95" s="19">
        <f t="shared" si="14"/>
        <v>63.793103448275865</v>
      </c>
      <c r="V95" s="19">
        <f t="shared" si="15"/>
        <v>-2.3758739187107412</v>
      </c>
      <c r="Y95" s="19">
        <v>31.6</v>
      </c>
      <c r="AA95" s="19">
        <v>2.5</v>
      </c>
    </row>
    <row r="96" spans="1:27" ht="15.75" thickBot="1">
      <c r="A96">
        <v>82</v>
      </c>
      <c r="B96" t="s">
        <v>65</v>
      </c>
      <c r="C96" t="s">
        <v>66</v>
      </c>
      <c r="D96" t="str">
        <f t="shared" si="16"/>
        <v>Tropical legume</v>
      </c>
      <c r="E96" t="s">
        <v>97</v>
      </c>
      <c r="F96" t="s">
        <v>98</v>
      </c>
      <c r="G96" t="s">
        <v>97</v>
      </c>
      <c r="H96" t="s">
        <v>49</v>
      </c>
      <c r="I96" t="s">
        <v>116</v>
      </c>
      <c r="K96" t="s">
        <v>71</v>
      </c>
      <c r="L96" t="str">
        <f t="shared" si="17"/>
        <v>Method</v>
      </c>
      <c r="M96" t="s">
        <v>53</v>
      </c>
      <c r="N96" s="19">
        <v>32.333333333333336</v>
      </c>
      <c r="O96">
        <v>37</v>
      </c>
      <c r="P96" s="19">
        <f t="shared" si="18"/>
        <v>-14.432989690721639</v>
      </c>
      <c r="Q96" s="19" t="s">
        <v>72</v>
      </c>
      <c r="R96" s="16">
        <v>0.51888888888888884</v>
      </c>
      <c r="S96" s="30">
        <v>0.6</v>
      </c>
      <c r="T96" s="19">
        <f t="shared" si="19"/>
        <v>62.312633832976452</v>
      </c>
      <c r="U96" s="19">
        <f t="shared" si="14"/>
        <v>61.666666666666671</v>
      </c>
      <c r="V96" s="19">
        <f t="shared" si="15"/>
        <v>1.0366552119129471</v>
      </c>
      <c r="Y96" s="35">
        <v>35.200000000000003</v>
      </c>
      <c r="AA96" s="35">
        <v>2.5</v>
      </c>
    </row>
    <row r="97" spans="1:27" ht="15.75" thickTop="1">
      <c r="A97">
        <v>83</v>
      </c>
      <c r="B97" t="s">
        <v>65</v>
      </c>
      <c r="C97" t="s">
        <v>66</v>
      </c>
      <c r="D97" t="str">
        <f>D$4</f>
        <v>Temperate legume</v>
      </c>
      <c r="E97" t="s">
        <v>99</v>
      </c>
      <c r="F97" t="s">
        <v>100</v>
      </c>
      <c r="G97" t="s">
        <v>101</v>
      </c>
      <c r="H97" t="s">
        <v>49</v>
      </c>
      <c r="I97" t="s">
        <v>116</v>
      </c>
      <c r="K97" t="s">
        <v>71</v>
      </c>
      <c r="L97" t="str">
        <f t="shared" si="17"/>
        <v>Method</v>
      </c>
      <c r="M97" t="s">
        <v>53</v>
      </c>
      <c r="N97" s="19">
        <v>32.333333333333336</v>
      </c>
      <c r="O97">
        <v>33</v>
      </c>
      <c r="P97" s="19">
        <f t="shared" si="18"/>
        <v>-2.0618556701030855</v>
      </c>
      <c r="Q97" s="19" t="s">
        <v>72</v>
      </c>
      <c r="R97" s="16">
        <v>0.51888888888888884</v>
      </c>
      <c r="S97" s="28">
        <v>0.61</v>
      </c>
      <c r="T97" s="19">
        <f t="shared" si="19"/>
        <v>62.312633832976452</v>
      </c>
      <c r="U97" s="19">
        <f t="shared" si="14"/>
        <v>54.098360655737707</v>
      </c>
      <c r="V97" s="19">
        <f t="shared" si="15"/>
        <v>13.182355923609942</v>
      </c>
      <c r="Y97" s="19">
        <v>22.6</v>
      </c>
      <c r="AA97" s="19">
        <v>2.4</v>
      </c>
    </row>
    <row r="98" spans="1:27">
      <c r="A98">
        <v>84</v>
      </c>
      <c r="B98" t="s">
        <v>65</v>
      </c>
      <c r="C98" t="s">
        <v>66</v>
      </c>
      <c r="D98" t="str">
        <f>D$1</f>
        <v>Tropical legume</v>
      </c>
      <c r="E98" t="s">
        <v>102</v>
      </c>
      <c r="F98" t="s">
        <v>103</v>
      </c>
      <c r="G98" t="s">
        <v>104</v>
      </c>
      <c r="H98" t="s">
        <v>23</v>
      </c>
      <c r="I98" t="s">
        <v>116</v>
      </c>
      <c r="K98" t="s">
        <v>71</v>
      </c>
      <c r="L98" t="str">
        <f t="shared" si="17"/>
        <v>Method</v>
      </c>
      <c r="M98" t="s">
        <v>53</v>
      </c>
      <c r="N98" s="19">
        <v>32.333333333333336</v>
      </c>
      <c r="O98">
        <v>36</v>
      </c>
      <c r="P98" s="19">
        <f t="shared" si="18"/>
        <v>-11.340206185567002</v>
      </c>
      <c r="Q98" s="19" t="s">
        <v>72</v>
      </c>
      <c r="R98" s="16">
        <v>0.51888888888888884</v>
      </c>
      <c r="S98" s="28">
        <v>0.53</v>
      </c>
      <c r="T98" s="19">
        <f t="shared" si="19"/>
        <v>62.312633832976452</v>
      </c>
      <c r="U98" s="19">
        <f t="shared" si="14"/>
        <v>67.924528301886795</v>
      </c>
      <c r="V98" s="19">
        <f t="shared" si="15"/>
        <v>-9.0060299552616137</v>
      </c>
      <c r="Y98" s="19">
        <v>21.4</v>
      </c>
      <c r="AA98" s="19">
        <v>2.2999999999999998</v>
      </c>
    </row>
    <row r="99" spans="1:27">
      <c r="A99">
        <v>85</v>
      </c>
      <c r="B99" t="s">
        <v>65</v>
      </c>
      <c r="C99" t="s">
        <v>66</v>
      </c>
      <c r="D99" t="str">
        <f>D$1</f>
        <v>Tropical legume</v>
      </c>
      <c r="E99" t="s">
        <v>105</v>
      </c>
      <c r="F99" t="s">
        <v>106</v>
      </c>
      <c r="G99" t="s">
        <v>107</v>
      </c>
      <c r="H99" t="s">
        <v>49</v>
      </c>
      <c r="I99" t="s">
        <v>116</v>
      </c>
      <c r="K99" t="s">
        <v>71</v>
      </c>
      <c r="L99" t="str">
        <f t="shared" si="17"/>
        <v>Method</v>
      </c>
      <c r="M99" t="s">
        <v>53</v>
      </c>
      <c r="N99" s="19">
        <v>32.333333333333336</v>
      </c>
      <c r="O99">
        <v>31</v>
      </c>
      <c r="P99" s="19">
        <f t="shared" si="18"/>
        <v>4.1237113402061922</v>
      </c>
      <c r="Q99" s="19" t="s">
        <v>72</v>
      </c>
      <c r="R99" s="16">
        <v>0.51888888888888884</v>
      </c>
      <c r="S99" s="28">
        <v>0.53</v>
      </c>
      <c r="T99" s="19">
        <f t="shared" si="19"/>
        <v>62.312633832976452</v>
      </c>
      <c r="U99" s="19">
        <f t="shared" si="14"/>
        <v>58.490566037735846</v>
      </c>
      <c r="V99" s="19">
        <f t="shared" si="15"/>
        <v>6.1336964274136188</v>
      </c>
      <c r="Y99" s="19">
        <v>26.1</v>
      </c>
      <c r="AA99" s="19">
        <v>2.5</v>
      </c>
    </row>
    <row r="100" spans="1:27">
      <c r="A100">
        <v>86</v>
      </c>
      <c r="B100" t="s">
        <v>65</v>
      </c>
      <c r="C100" t="s">
        <v>66</v>
      </c>
      <c r="D100" t="str">
        <f>D$1</f>
        <v>Tropical legume</v>
      </c>
      <c r="E100" t="s">
        <v>105</v>
      </c>
      <c r="F100" t="s">
        <v>108</v>
      </c>
      <c r="G100" t="s">
        <v>109</v>
      </c>
      <c r="H100" t="s">
        <v>49</v>
      </c>
      <c r="I100" t="s">
        <v>116</v>
      </c>
      <c r="K100" t="s">
        <v>71</v>
      </c>
      <c r="L100" t="str">
        <f t="shared" si="17"/>
        <v>Method</v>
      </c>
      <c r="M100" t="s">
        <v>53</v>
      </c>
      <c r="N100" s="19">
        <v>32.333333333333336</v>
      </c>
      <c r="O100">
        <v>28</v>
      </c>
      <c r="P100" s="19">
        <f t="shared" si="18"/>
        <v>13.402061855670109</v>
      </c>
      <c r="Q100" s="19" t="s">
        <v>72</v>
      </c>
      <c r="R100" s="16">
        <v>0.51888888888888884</v>
      </c>
      <c r="S100" s="28">
        <v>0.53</v>
      </c>
      <c r="T100" s="19">
        <f t="shared" si="19"/>
        <v>62.312633832976452</v>
      </c>
      <c r="U100" s="19">
        <f t="shared" si="14"/>
        <v>52.830188679245282</v>
      </c>
      <c r="V100" s="19">
        <f t="shared" si="15"/>
        <v>15.217532257018748</v>
      </c>
      <c r="Y100" s="19">
        <v>28</v>
      </c>
      <c r="AA100" s="19">
        <v>2.5</v>
      </c>
    </row>
    <row r="101" spans="1:27">
      <c r="A101">
        <v>87</v>
      </c>
      <c r="B101" t="s">
        <v>65</v>
      </c>
      <c r="C101" t="s">
        <v>66</v>
      </c>
      <c r="D101" t="str">
        <f>D$1</f>
        <v>Tropical legume</v>
      </c>
      <c r="E101" t="s">
        <v>105</v>
      </c>
      <c r="F101" t="s">
        <v>110</v>
      </c>
      <c r="G101" t="s">
        <v>111</v>
      </c>
      <c r="H101" t="s">
        <v>49</v>
      </c>
      <c r="I101" t="s">
        <v>116</v>
      </c>
      <c r="K101" t="s">
        <v>71</v>
      </c>
      <c r="L101" t="str">
        <f t="shared" si="17"/>
        <v>Method</v>
      </c>
      <c r="M101" t="s">
        <v>53</v>
      </c>
      <c r="N101" s="19">
        <v>32.333333333333336</v>
      </c>
      <c r="O101">
        <v>35</v>
      </c>
      <c r="P101" s="19">
        <f t="shared" si="18"/>
        <v>-8.2474226804123631</v>
      </c>
      <c r="Q101" s="19" t="s">
        <v>72</v>
      </c>
      <c r="R101" s="16">
        <v>0.51888888888888884</v>
      </c>
      <c r="S101" s="28">
        <v>0.6</v>
      </c>
      <c r="T101" s="19">
        <f t="shared" si="19"/>
        <v>62.312633832976452</v>
      </c>
      <c r="U101" s="19">
        <f t="shared" si="14"/>
        <v>58.333333333333336</v>
      </c>
      <c r="V101" s="19">
        <f t="shared" si="15"/>
        <v>6.3860252004581968</v>
      </c>
      <c r="Y101" s="19">
        <v>18.7</v>
      </c>
      <c r="AA101" s="19">
        <v>2.7</v>
      </c>
    </row>
    <row r="102" spans="1:27">
      <c r="A102">
        <v>88</v>
      </c>
      <c r="B102" t="s">
        <v>65</v>
      </c>
      <c r="C102" t="s">
        <v>66</v>
      </c>
      <c r="D102" t="str">
        <f>D$1</f>
        <v>Tropical legume</v>
      </c>
      <c r="E102" t="s">
        <v>112</v>
      </c>
      <c r="F102" t="s">
        <v>113</v>
      </c>
      <c r="G102" t="s">
        <v>112</v>
      </c>
      <c r="H102" t="s">
        <v>23</v>
      </c>
      <c r="I102" t="s">
        <v>116</v>
      </c>
      <c r="K102" t="s">
        <v>71</v>
      </c>
      <c r="L102" t="str">
        <f t="shared" si="17"/>
        <v>Method</v>
      </c>
      <c r="M102" t="s">
        <v>53</v>
      </c>
      <c r="N102" s="19">
        <v>32.333333333333336</v>
      </c>
      <c r="O102">
        <v>41</v>
      </c>
      <c r="P102" s="19">
        <f t="shared" si="18"/>
        <v>-26.804123711340193</v>
      </c>
      <c r="Q102" s="19" t="s">
        <v>72</v>
      </c>
      <c r="R102" s="16">
        <v>0.51888888888888884</v>
      </c>
      <c r="S102" s="28">
        <v>0.62</v>
      </c>
      <c r="T102" s="19">
        <f t="shared" si="19"/>
        <v>62.312633832976452</v>
      </c>
      <c r="U102" s="19">
        <f t="shared" si="14"/>
        <v>66.129032258064512</v>
      </c>
      <c r="V102" s="19">
        <f t="shared" si="15"/>
        <v>-6.1245981598492234</v>
      </c>
      <c r="Y102" s="19">
        <v>17.600000000000001</v>
      </c>
      <c r="AA102" s="19">
        <v>2.5</v>
      </c>
    </row>
    <row r="103" spans="1:27">
      <c r="A103">
        <v>111</v>
      </c>
      <c r="B103" t="s">
        <v>65</v>
      </c>
      <c r="C103" t="s">
        <v>66</v>
      </c>
      <c r="D103" t="str">
        <f t="shared" ref="D103:D134" si="20">D$2</f>
        <v>Tropical grass</v>
      </c>
      <c r="E103" t="s">
        <v>117</v>
      </c>
      <c r="F103" t="s">
        <v>118</v>
      </c>
      <c r="G103" t="s">
        <v>119</v>
      </c>
      <c r="H103" t="s">
        <v>23</v>
      </c>
      <c r="K103" t="s">
        <v>71</v>
      </c>
      <c r="L103" t="str">
        <f t="shared" si="17"/>
        <v>Method</v>
      </c>
      <c r="M103" t="s">
        <v>53</v>
      </c>
      <c r="N103">
        <v>21</v>
      </c>
      <c r="O103">
        <v>21</v>
      </c>
      <c r="P103" s="19">
        <f t="shared" si="18"/>
        <v>0</v>
      </c>
      <c r="U103" s="19">
        <v>48</v>
      </c>
    </row>
    <row r="104" spans="1:27">
      <c r="A104">
        <v>112</v>
      </c>
      <c r="B104" t="s">
        <v>65</v>
      </c>
      <c r="C104" t="s">
        <v>66</v>
      </c>
      <c r="D104" t="str">
        <f t="shared" si="20"/>
        <v>Tropical grass</v>
      </c>
      <c r="E104" t="s">
        <v>120</v>
      </c>
      <c r="F104" t="s">
        <v>121</v>
      </c>
      <c r="G104" t="s">
        <v>122</v>
      </c>
      <c r="H104" t="s">
        <v>49</v>
      </c>
      <c r="K104" t="s">
        <v>71</v>
      </c>
      <c r="L104" t="str">
        <f t="shared" si="17"/>
        <v>Method</v>
      </c>
      <c r="M104" t="s">
        <v>53</v>
      </c>
      <c r="N104">
        <v>29</v>
      </c>
      <c r="O104">
        <v>29</v>
      </c>
      <c r="P104" s="19">
        <f t="shared" si="18"/>
        <v>0</v>
      </c>
      <c r="U104" s="19">
        <v>63</v>
      </c>
    </row>
    <row r="105" spans="1:27">
      <c r="A105">
        <v>113</v>
      </c>
      <c r="B105" t="s">
        <v>65</v>
      </c>
      <c r="C105" t="s">
        <v>66</v>
      </c>
      <c r="D105" t="str">
        <f t="shared" si="20"/>
        <v>Tropical grass</v>
      </c>
      <c r="E105" t="s">
        <v>120</v>
      </c>
      <c r="F105" t="s">
        <v>123</v>
      </c>
      <c r="G105" t="s">
        <v>124</v>
      </c>
      <c r="H105" t="s">
        <v>23</v>
      </c>
      <c r="K105" t="s">
        <v>71</v>
      </c>
      <c r="L105" t="str">
        <f t="shared" si="17"/>
        <v>Method</v>
      </c>
      <c r="M105" t="s">
        <v>53</v>
      </c>
      <c r="N105"/>
    </row>
    <row r="106" spans="1:27">
      <c r="A106">
        <v>114</v>
      </c>
      <c r="B106" t="s">
        <v>65</v>
      </c>
      <c r="C106" t="s">
        <v>66</v>
      </c>
      <c r="D106" t="str">
        <f t="shared" si="20"/>
        <v>Tropical grass</v>
      </c>
      <c r="E106" t="s">
        <v>125</v>
      </c>
      <c r="F106" t="s">
        <v>126</v>
      </c>
      <c r="G106" t="s">
        <v>127</v>
      </c>
      <c r="H106" t="s">
        <v>49</v>
      </c>
      <c r="K106" t="s">
        <v>71</v>
      </c>
      <c r="L106" t="str">
        <f t="shared" si="17"/>
        <v>Method</v>
      </c>
      <c r="M106" t="s">
        <v>53</v>
      </c>
      <c r="N106"/>
    </row>
    <row r="107" spans="1:27">
      <c r="A107">
        <v>115</v>
      </c>
      <c r="B107" t="s">
        <v>65</v>
      </c>
      <c r="C107" t="s">
        <v>66</v>
      </c>
      <c r="D107" t="str">
        <f t="shared" si="20"/>
        <v>Tropical grass</v>
      </c>
      <c r="E107" t="s">
        <v>125</v>
      </c>
      <c r="F107" t="s">
        <v>128</v>
      </c>
      <c r="G107" t="s">
        <v>129</v>
      </c>
      <c r="H107" t="s">
        <v>23</v>
      </c>
      <c r="K107" t="s">
        <v>71</v>
      </c>
      <c r="L107" t="str">
        <f t="shared" si="17"/>
        <v>Method</v>
      </c>
      <c r="M107" t="s">
        <v>53</v>
      </c>
      <c r="N107">
        <v>25</v>
      </c>
      <c r="O107">
        <v>25</v>
      </c>
      <c r="P107" s="19">
        <f>((N107-O107)/N107)*100</f>
        <v>0</v>
      </c>
      <c r="U107" s="19">
        <v>48</v>
      </c>
    </row>
    <row r="108" spans="1:27">
      <c r="A108">
        <v>116</v>
      </c>
      <c r="B108" t="s">
        <v>65</v>
      </c>
      <c r="C108" t="s">
        <v>66</v>
      </c>
      <c r="D108" t="str">
        <f t="shared" si="20"/>
        <v>Tropical grass</v>
      </c>
      <c r="E108" t="s">
        <v>125</v>
      </c>
      <c r="F108" t="s">
        <v>130</v>
      </c>
      <c r="G108" t="s">
        <v>131</v>
      </c>
      <c r="H108" t="s">
        <v>49</v>
      </c>
      <c r="K108" t="s">
        <v>71</v>
      </c>
      <c r="L108" t="str">
        <f t="shared" si="17"/>
        <v>Method</v>
      </c>
      <c r="M108" t="s">
        <v>53</v>
      </c>
      <c r="N108">
        <v>35</v>
      </c>
      <c r="O108">
        <v>35</v>
      </c>
      <c r="P108" s="19">
        <f>((N108-O108)/N108)*100</f>
        <v>0</v>
      </c>
      <c r="U108" s="19">
        <v>55</v>
      </c>
    </row>
    <row r="109" spans="1:27">
      <c r="A109">
        <v>117</v>
      </c>
      <c r="B109" t="s">
        <v>65</v>
      </c>
      <c r="C109" t="s">
        <v>66</v>
      </c>
      <c r="D109" t="str">
        <f t="shared" si="20"/>
        <v>Tropical grass</v>
      </c>
      <c r="E109" t="s">
        <v>132</v>
      </c>
      <c r="F109" t="s">
        <v>133</v>
      </c>
      <c r="G109" t="s">
        <v>134</v>
      </c>
      <c r="H109" t="s">
        <v>49</v>
      </c>
      <c r="K109" t="s">
        <v>71</v>
      </c>
      <c r="L109" t="str">
        <f t="shared" si="17"/>
        <v>Method</v>
      </c>
      <c r="M109" t="s">
        <v>53</v>
      </c>
      <c r="N109">
        <v>31</v>
      </c>
      <c r="O109">
        <v>31</v>
      </c>
      <c r="P109" s="19">
        <f>((N109-O109)/N109)*100</f>
        <v>0</v>
      </c>
      <c r="U109" s="19">
        <v>55</v>
      </c>
    </row>
    <row r="110" spans="1:27">
      <c r="A110">
        <v>118</v>
      </c>
      <c r="B110" t="s">
        <v>65</v>
      </c>
      <c r="C110" t="s">
        <v>66</v>
      </c>
      <c r="D110" t="str">
        <f t="shared" si="20"/>
        <v>Tropical grass</v>
      </c>
      <c r="E110" t="s">
        <v>135</v>
      </c>
      <c r="F110" t="s">
        <v>136</v>
      </c>
      <c r="G110" t="s">
        <v>137</v>
      </c>
      <c r="H110" t="s">
        <v>23</v>
      </c>
      <c r="K110" t="s">
        <v>71</v>
      </c>
      <c r="L110" t="str">
        <f t="shared" si="17"/>
        <v>Method</v>
      </c>
      <c r="M110" t="s">
        <v>53</v>
      </c>
      <c r="N110">
        <v>31</v>
      </c>
      <c r="O110">
        <v>31</v>
      </c>
      <c r="P110" s="19">
        <f>((N110-O110)/N110)*100</f>
        <v>0</v>
      </c>
      <c r="U110" s="19">
        <v>50</v>
      </c>
    </row>
    <row r="111" spans="1:27">
      <c r="A111">
        <v>119</v>
      </c>
      <c r="B111" t="s">
        <v>65</v>
      </c>
      <c r="C111" t="s">
        <v>66</v>
      </c>
      <c r="D111" t="str">
        <f t="shared" si="20"/>
        <v>Tropical grass</v>
      </c>
      <c r="E111" t="s">
        <v>138</v>
      </c>
      <c r="F111" t="s">
        <v>139</v>
      </c>
      <c r="G111" t="s">
        <v>140</v>
      </c>
      <c r="H111" t="s">
        <v>49</v>
      </c>
      <c r="K111" t="s">
        <v>71</v>
      </c>
      <c r="L111" t="str">
        <f t="shared" ref="L111:L142" si="21">L$1</f>
        <v>Method</v>
      </c>
      <c r="M111" t="s">
        <v>53</v>
      </c>
      <c r="N111"/>
    </row>
    <row r="112" spans="1:27">
      <c r="A112">
        <v>120</v>
      </c>
      <c r="B112" t="s">
        <v>65</v>
      </c>
      <c r="C112" t="s">
        <v>66</v>
      </c>
      <c r="D112" t="str">
        <f t="shared" si="20"/>
        <v>Tropical grass</v>
      </c>
      <c r="E112" t="s">
        <v>138</v>
      </c>
      <c r="F112" t="s">
        <v>141</v>
      </c>
      <c r="G112" t="s">
        <v>142</v>
      </c>
      <c r="H112" t="s">
        <v>49</v>
      </c>
      <c r="K112" t="s">
        <v>71</v>
      </c>
      <c r="L112" t="str">
        <f t="shared" si="21"/>
        <v>Method</v>
      </c>
      <c r="M112" t="s">
        <v>53</v>
      </c>
      <c r="N112">
        <v>39</v>
      </c>
      <c r="O112">
        <v>39</v>
      </c>
      <c r="P112" s="19">
        <f t="shared" ref="P112:P143" si="22">((N112-O112)/N112)*100</f>
        <v>0</v>
      </c>
      <c r="U112" s="19">
        <v>61</v>
      </c>
    </row>
    <row r="113" spans="1:21">
      <c r="A113">
        <v>121</v>
      </c>
      <c r="B113" t="s">
        <v>65</v>
      </c>
      <c r="C113" t="s">
        <v>66</v>
      </c>
      <c r="D113" t="str">
        <f t="shared" si="20"/>
        <v>Tropical grass</v>
      </c>
      <c r="E113" t="s">
        <v>143</v>
      </c>
      <c r="F113" t="s">
        <v>144</v>
      </c>
      <c r="G113" t="s">
        <v>145</v>
      </c>
      <c r="H113" t="s">
        <v>23</v>
      </c>
      <c r="K113" t="s">
        <v>71</v>
      </c>
      <c r="L113" t="str">
        <f t="shared" si="21"/>
        <v>Method</v>
      </c>
      <c r="M113" t="s">
        <v>53</v>
      </c>
      <c r="N113">
        <v>30</v>
      </c>
      <c r="O113">
        <v>30</v>
      </c>
      <c r="P113" s="19">
        <f t="shared" si="22"/>
        <v>0</v>
      </c>
      <c r="U113" s="19">
        <v>47</v>
      </c>
    </row>
    <row r="114" spans="1:21">
      <c r="A114">
        <v>122</v>
      </c>
      <c r="B114" t="s">
        <v>65</v>
      </c>
      <c r="C114" t="s">
        <v>66</v>
      </c>
      <c r="D114" t="str">
        <f t="shared" si="20"/>
        <v>Tropical grass</v>
      </c>
      <c r="E114" t="s">
        <v>146</v>
      </c>
      <c r="F114" t="s">
        <v>147</v>
      </c>
      <c r="G114" t="s">
        <v>148</v>
      </c>
      <c r="H114" t="s">
        <v>49</v>
      </c>
      <c r="K114" t="s">
        <v>71</v>
      </c>
      <c r="L114" t="str">
        <f t="shared" si="21"/>
        <v>Method</v>
      </c>
      <c r="M114" t="s">
        <v>53</v>
      </c>
      <c r="N114">
        <v>24</v>
      </c>
      <c r="O114">
        <v>24</v>
      </c>
      <c r="P114" s="19">
        <f t="shared" si="22"/>
        <v>0</v>
      </c>
      <c r="U114" s="19">
        <v>50</v>
      </c>
    </row>
    <row r="115" spans="1:21">
      <c r="A115">
        <v>123</v>
      </c>
      <c r="B115" t="s">
        <v>65</v>
      </c>
      <c r="C115" t="s">
        <v>66</v>
      </c>
      <c r="D115" t="str">
        <f t="shared" si="20"/>
        <v>Tropical grass</v>
      </c>
      <c r="E115" t="s">
        <v>146</v>
      </c>
      <c r="F115" t="s">
        <v>149</v>
      </c>
      <c r="G115" t="s">
        <v>150</v>
      </c>
      <c r="H115" t="s">
        <v>23</v>
      </c>
      <c r="K115" t="s">
        <v>71</v>
      </c>
      <c r="L115" t="str">
        <f t="shared" si="21"/>
        <v>Method</v>
      </c>
      <c r="M115" t="s">
        <v>53</v>
      </c>
      <c r="N115">
        <v>35</v>
      </c>
      <c r="O115">
        <v>35</v>
      </c>
      <c r="P115" s="19">
        <f t="shared" si="22"/>
        <v>0</v>
      </c>
      <c r="U115" s="19">
        <v>48</v>
      </c>
    </row>
    <row r="116" spans="1:21">
      <c r="A116">
        <v>124</v>
      </c>
      <c r="B116" t="s">
        <v>65</v>
      </c>
      <c r="C116" t="s">
        <v>66</v>
      </c>
      <c r="D116" t="str">
        <f t="shared" si="20"/>
        <v>Tropical grass</v>
      </c>
      <c r="E116" t="s">
        <v>151</v>
      </c>
      <c r="F116" t="s">
        <v>152</v>
      </c>
      <c r="G116" t="s">
        <v>153</v>
      </c>
      <c r="H116" t="s">
        <v>23</v>
      </c>
      <c r="K116" t="s">
        <v>71</v>
      </c>
      <c r="L116" t="str">
        <f t="shared" si="21"/>
        <v>Method</v>
      </c>
      <c r="M116" t="s">
        <v>53</v>
      </c>
      <c r="N116">
        <v>35</v>
      </c>
      <c r="O116">
        <v>35</v>
      </c>
      <c r="P116" s="19">
        <f t="shared" si="22"/>
        <v>0</v>
      </c>
      <c r="U116" s="19">
        <v>49</v>
      </c>
    </row>
    <row r="117" spans="1:21">
      <c r="A117">
        <v>125</v>
      </c>
      <c r="B117" t="s">
        <v>65</v>
      </c>
      <c r="C117" t="s">
        <v>66</v>
      </c>
      <c r="D117" t="str">
        <f t="shared" si="20"/>
        <v>Tropical grass</v>
      </c>
      <c r="E117" t="s">
        <v>154</v>
      </c>
      <c r="F117" t="s">
        <v>155</v>
      </c>
      <c r="G117" t="s">
        <v>156</v>
      </c>
      <c r="H117" t="s">
        <v>49</v>
      </c>
      <c r="K117" t="s">
        <v>71</v>
      </c>
      <c r="L117" t="str">
        <f t="shared" si="21"/>
        <v>Method</v>
      </c>
      <c r="M117" t="s">
        <v>53</v>
      </c>
      <c r="N117">
        <v>34</v>
      </c>
      <c r="O117">
        <v>34</v>
      </c>
      <c r="P117" s="19">
        <f t="shared" si="22"/>
        <v>0</v>
      </c>
      <c r="U117" s="19">
        <v>60</v>
      </c>
    </row>
    <row r="118" spans="1:21">
      <c r="A118">
        <v>126</v>
      </c>
      <c r="B118" t="s">
        <v>65</v>
      </c>
      <c r="C118" t="s">
        <v>66</v>
      </c>
      <c r="D118" t="str">
        <f t="shared" si="20"/>
        <v>Tropical grass</v>
      </c>
      <c r="E118" t="s">
        <v>157</v>
      </c>
      <c r="F118" t="s">
        <v>158</v>
      </c>
      <c r="G118" t="s">
        <v>159</v>
      </c>
      <c r="H118" t="s">
        <v>49</v>
      </c>
      <c r="K118" t="s">
        <v>71</v>
      </c>
      <c r="L118" t="str">
        <f t="shared" si="21"/>
        <v>Method</v>
      </c>
      <c r="M118" t="s">
        <v>53</v>
      </c>
      <c r="N118">
        <v>40</v>
      </c>
      <c r="O118">
        <v>40</v>
      </c>
      <c r="P118" s="19">
        <f t="shared" si="22"/>
        <v>0</v>
      </c>
      <c r="U118" s="19">
        <v>58</v>
      </c>
    </row>
    <row r="119" spans="1:21">
      <c r="A119">
        <v>127</v>
      </c>
      <c r="B119" t="s">
        <v>65</v>
      </c>
      <c r="C119" t="s">
        <v>66</v>
      </c>
      <c r="D119" t="str">
        <f t="shared" si="20"/>
        <v>Tropical grass</v>
      </c>
      <c r="E119" t="s">
        <v>160</v>
      </c>
      <c r="F119" t="s">
        <v>161</v>
      </c>
      <c r="G119" t="s">
        <v>162</v>
      </c>
      <c r="H119" t="s">
        <v>23</v>
      </c>
      <c r="K119" t="s">
        <v>71</v>
      </c>
      <c r="L119" t="str">
        <f t="shared" si="21"/>
        <v>Method</v>
      </c>
      <c r="M119" t="s">
        <v>53</v>
      </c>
      <c r="N119">
        <v>35</v>
      </c>
      <c r="O119">
        <v>35</v>
      </c>
      <c r="P119" s="19">
        <f t="shared" si="22"/>
        <v>0</v>
      </c>
      <c r="U119" s="19">
        <v>51</v>
      </c>
    </row>
    <row r="120" spans="1:21">
      <c r="A120">
        <v>128</v>
      </c>
      <c r="B120" t="s">
        <v>65</v>
      </c>
      <c r="C120" t="s">
        <v>66</v>
      </c>
      <c r="D120" t="str">
        <f t="shared" si="20"/>
        <v>Tropical grass</v>
      </c>
      <c r="E120" t="s">
        <v>163</v>
      </c>
      <c r="F120" t="s">
        <v>164</v>
      </c>
      <c r="G120" t="s">
        <v>165</v>
      </c>
      <c r="H120" t="s">
        <v>23</v>
      </c>
      <c r="K120" t="s">
        <v>71</v>
      </c>
      <c r="L120" t="str">
        <f t="shared" si="21"/>
        <v>Method</v>
      </c>
      <c r="M120" t="s">
        <v>53</v>
      </c>
      <c r="N120">
        <v>35</v>
      </c>
      <c r="O120">
        <v>35</v>
      </c>
      <c r="P120" s="19">
        <f t="shared" si="22"/>
        <v>0</v>
      </c>
      <c r="U120" s="19">
        <v>54</v>
      </c>
    </row>
    <row r="121" spans="1:21">
      <c r="A121">
        <v>129</v>
      </c>
      <c r="B121" t="s">
        <v>65</v>
      </c>
      <c r="C121" t="s">
        <v>66</v>
      </c>
      <c r="D121" t="str">
        <f t="shared" si="20"/>
        <v>Tropical grass</v>
      </c>
      <c r="E121" t="s">
        <v>166</v>
      </c>
      <c r="F121" t="s">
        <v>167</v>
      </c>
      <c r="G121" t="s">
        <v>168</v>
      </c>
      <c r="H121" t="s">
        <v>49</v>
      </c>
      <c r="K121" t="s">
        <v>71</v>
      </c>
      <c r="L121" t="str">
        <f t="shared" si="21"/>
        <v>Method</v>
      </c>
      <c r="M121" t="s">
        <v>53</v>
      </c>
      <c r="N121">
        <v>39</v>
      </c>
      <c r="O121">
        <v>39</v>
      </c>
      <c r="P121" s="19">
        <f t="shared" si="22"/>
        <v>0</v>
      </c>
      <c r="U121" s="19">
        <v>51</v>
      </c>
    </row>
    <row r="122" spans="1:21">
      <c r="A122">
        <v>130</v>
      </c>
      <c r="B122" t="s">
        <v>65</v>
      </c>
      <c r="C122" t="s">
        <v>66</v>
      </c>
      <c r="D122" t="str">
        <f t="shared" si="20"/>
        <v>Tropical grass</v>
      </c>
      <c r="E122" t="s">
        <v>169</v>
      </c>
      <c r="F122" t="s">
        <v>170</v>
      </c>
      <c r="G122" t="s">
        <v>171</v>
      </c>
      <c r="H122" t="s">
        <v>49</v>
      </c>
      <c r="K122" t="s">
        <v>71</v>
      </c>
      <c r="L122" t="str">
        <f t="shared" si="21"/>
        <v>Method</v>
      </c>
      <c r="M122" t="s">
        <v>53</v>
      </c>
      <c r="N122">
        <v>33</v>
      </c>
      <c r="O122">
        <v>33</v>
      </c>
      <c r="P122" s="19">
        <f t="shared" si="22"/>
        <v>0</v>
      </c>
      <c r="U122" s="19">
        <v>55</v>
      </c>
    </row>
    <row r="123" spans="1:21">
      <c r="A123">
        <v>131</v>
      </c>
      <c r="B123" t="s">
        <v>65</v>
      </c>
      <c r="C123" t="s">
        <v>66</v>
      </c>
      <c r="D123" t="str">
        <f t="shared" si="20"/>
        <v>Tropical grass</v>
      </c>
      <c r="E123" t="s">
        <v>169</v>
      </c>
      <c r="F123" t="s">
        <v>172</v>
      </c>
      <c r="G123" t="s">
        <v>171</v>
      </c>
      <c r="H123" t="s">
        <v>49</v>
      </c>
      <c r="K123" t="s">
        <v>71</v>
      </c>
      <c r="L123" t="str">
        <f t="shared" si="21"/>
        <v>Method</v>
      </c>
      <c r="M123" t="s">
        <v>53</v>
      </c>
      <c r="N123">
        <v>34</v>
      </c>
      <c r="O123">
        <v>34</v>
      </c>
      <c r="P123" s="19">
        <f t="shared" si="22"/>
        <v>0</v>
      </c>
      <c r="U123" s="19">
        <v>52</v>
      </c>
    </row>
    <row r="124" spans="1:21">
      <c r="A124">
        <v>132</v>
      </c>
      <c r="B124" t="s">
        <v>65</v>
      </c>
      <c r="C124" t="s">
        <v>66</v>
      </c>
      <c r="D124" t="str">
        <f t="shared" si="20"/>
        <v>Tropical grass</v>
      </c>
      <c r="E124" t="s">
        <v>169</v>
      </c>
      <c r="F124" t="s">
        <v>173</v>
      </c>
      <c r="G124" t="s">
        <v>174</v>
      </c>
      <c r="H124" t="s">
        <v>23</v>
      </c>
      <c r="K124" t="s">
        <v>71</v>
      </c>
      <c r="L124" t="str">
        <f t="shared" si="21"/>
        <v>Method</v>
      </c>
      <c r="M124" t="s">
        <v>53</v>
      </c>
      <c r="N124">
        <v>29</v>
      </c>
      <c r="O124">
        <v>29</v>
      </c>
      <c r="P124" s="19">
        <f t="shared" si="22"/>
        <v>0</v>
      </c>
      <c r="U124" s="19">
        <v>51</v>
      </c>
    </row>
    <row r="125" spans="1:21">
      <c r="A125">
        <v>133</v>
      </c>
      <c r="B125" t="s">
        <v>65</v>
      </c>
      <c r="C125" t="s">
        <v>66</v>
      </c>
      <c r="D125" t="str">
        <f t="shared" si="20"/>
        <v>Tropical grass</v>
      </c>
      <c r="E125" t="s">
        <v>169</v>
      </c>
      <c r="F125" t="s">
        <v>175</v>
      </c>
      <c r="G125" t="s">
        <v>176</v>
      </c>
      <c r="H125" t="s">
        <v>49</v>
      </c>
      <c r="K125" t="s">
        <v>71</v>
      </c>
      <c r="L125" t="str">
        <f t="shared" si="21"/>
        <v>Method</v>
      </c>
      <c r="M125" t="s">
        <v>53</v>
      </c>
      <c r="N125">
        <v>29</v>
      </c>
      <c r="O125">
        <v>29</v>
      </c>
      <c r="P125" s="19">
        <f t="shared" si="22"/>
        <v>0</v>
      </c>
      <c r="U125" s="19">
        <v>57</v>
      </c>
    </row>
    <row r="126" spans="1:21">
      <c r="A126">
        <v>134</v>
      </c>
      <c r="B126" t="s">
        <v>65</v>
      </c>
      <c r="C126" t="s">
        <v>66</v>
      </c>
      <c r="D126" t="str">
        <f t="shared" si="20"/>
        <v>Tropical grass</v>
      </c>
      <c r="E126" t="s">
        <v>117</v>
      </c>
      <c r="F126" t="s">
        <v>118</v>
      </c>
      <c r="G126" t="s">
        <v>119</v>
      </c>
      <c r="H126" t="s">
        <v>23</v>
      </c>
      <c r="K126" t="s">
        <v>71</v>
      </c>
      <c r="L126" t="str">
        <f t="shared" si="21"/>
        <v>Method</v>
      </c>
      <c r="M126" t="s">
        <v>53</v>
      </c>
      <c r="N126">
        <v>38</v>
      </c>
      <c r="O126">
        <v>38</v>
      </c>
      <c r="P126" s="19">
        <f t="shared" si="22"/>
        <v>0</v>
      </c>
      <c r="U126" s="19">
        <v>49</v>
      </c>
    </row>
    <row r="127" spans="1:21">
      <c r="A127">
        <v>135</v>
      </c>
      <c r="B127" t="s">
        <v>65</v>
      </c>
      <c r="C127" t="s">
        <v>66</v>
      </c>
      <c r="D127" t="str">
        <f t="shared" si="20"/>
        <v>Tropical grass</v>
      </c>
      <c r="E127" t="s">
        <v>120</v>
      </c>
      <c r="F127" t="s">
        <v>121</v>
      </c>
      <c r="G127" t="s">
        <v>122</v>
      </c>
      <c r="H127" t="s">
        <v>49</v>
      </c>
      <c r="K127" t="s">
        <v>71</v>
      </c>
      <c r="L127" t="str">
        <f t="shared" si="21"/>
        <v>Method</v>
      </c>
      <c r="M127" t="s">
        <v>53</v>
      </c>
      <c r="N127">
        <v>42</v>
      </c>
      <c r="O127">
        <v>42</v>
      </c>
      <c r="P127" s="19">
        <f t="shared" si="22"/>
        <v>0</v>
      </c>
      <c r="U127" s="19">
        <v>59</v>
      </c>
    </row>
    <row r="128" spans="1:21">
      <c r="A128">
        <v>136</v>
      </c>
      <c r="B128" t="s">
        <v>65</v>
      </c>
      <c r="C128" t="s">
        <v>66</v>
      </c>
      <c r="D128" t="str">
        <f t="shared" si="20"/>
        <v>Tropical grass</v>
      </c>
      <c r="E128" t="s">
        <v>120</v>
      </c>
      <c r="F128" t="s">
        <v>123</v>
      </c>
      <c r="G128" t="s">
        <v>124</v>
      </c>
      <c r="H128" t="s">
        <v>23</v>
      </c>
      <c r="K128" t="s">
        <v>71</v>
      </c>
      <c r="L128" t="str">
        <f t="shared" si="21"/>
        <v>Method</v>
      </c>
      <c r="M128" t="s">
        <v>53</v>
      </c>
      <c r="N128">
        <v>42</v>
      </c>
      <c r="O128">
        <v>42</v>
      </c>
      <c r="P128" s="19">
        <f t="shared" si="22"/>
        <v>0</v>
      </c>
      <c r="U128" s="19">
        <v>49</v>
      </c>
    </row>
    <row r="129" spans="1:21">
      <c r="A129">
        <v>137</v>
      </c>
      <c r="B129" t="s">
        <v>65</v>
      </c>
      <c r="C129" t="s">
        <v>66</v>
      </c>
      <c r="D129" t="str">
        <f t="shared" si="20"/>
        <v>Tropical grass</v>
      </c>
      <c r="E129" t="s">
        <v>125</v>
      </c>
      <c r="F129" t="s">
        <v>126</v>
      </c>
      <c r="G129" t="s">
        <v>127</v>
      </c>
      <c r="H129" t="s">
        <v>49</v>
      </c>
      <c r="K129" t="s">
        <v>71</v>
      </c>
      <c r="L129" t="str">
        <f t="shared" si="21"/>
        <v>Method</v>
      </c>
      <c r="M129" t="s">
        <v>53</v>
      </c>
      <c r="N129">
        <v>41</v>
      </c>
      <c r="O129">
        <v>41</v>
      </c>
      <c r="P129" s="19">
        <f t="shared" si="22"/>
        <v>0</v>
      </c>
      <c r="U129" s="19">
        <v>48</v>
      </c>
    </row>
    <row r="130" spans="1:21">
      <c r="A130">
        <v>138</v>
      </c>
      <c r="B130" t="s">
        <v>65</v>
      </c>
      <c r="C130" t="s">
        <v>66</v>
      </c>
      <c r="D130" t="str">
        <f t="shared" si="20"/>
        <v>Tropical grass</v>
      </c>
      <c r="E130" t="s">
        <v>125</v>
      </c>
      <c r="F130" t="s">
        <v>128</v>
      </c>
      <c r="G130" t="s">
        <v>129</v>
      </c>
      <c r="H130" t="s">
        <v>23</v>
      </c>
      <c r="K130" t="s">
        <v>71</v>
      </c>
      <c r="L130" t="str">
        <f t="shared" si="21"/>
        <v>Method</v>
      </c>
      <c r="M130" t="s">
        <v>53</v>
      </c>
      <c r="N130">
        <v>34</v>
      </c>
      <c r="O130">
        <v>34</v>
      </c>
      <c r="P130" s="19">
        <f t="shared" si="22"/>
        <v>0</v>
      </c>
      <c r="U130" s="19">
        <v>52</v>
      </c>
    </row>
    <row r="131" spans="1:21">
      <c r="A131">
        <v>139</v>
      </c>
      <c r="B131" t="s">
        <v>65</v>
      </c>
      <c r="C131" t="s">
        <v>66</v>
      </c>
      <c r="D131" t="str">
        <f t="shared" si="20"/>
        <v>Tropical grass</v>
      </c>
      <c r="E131" t="s">
        <v>125</v>
      </c>
      <c r="F131" t="s">
        <v>130</v>
      </c>
      <c r="G131" t="s">
        <v>131</v>
      </c>
      <c r="H131" t="s">
        <v>49</v>
      </c>
      <c r="K131" t="s">
        <v>71</v>
      </c>
      <c r="L131" t="str">
        <f t="shared" si="21"/>
        <v>Method</v>
      </c>
      <c r="M131" t="s">
        <v>53</v>
      </c>
      <c r="N131">
        <v>36</v>
      </c>
      <c r="O131">
        <v>36</v>
      </c>
      <c r="P131" s="19">
        <f t="shared" si="22"/>
        <v>0</v>
      </c>
      <c r="U131" s="19">
        <v>53</v>
      </c>
    </row>
    <row r="132" spans="1:21">
      <c r="A132">
        <v>140</v>
      </c>
      <c r="B132" t="s">
        <v>65</v>
      </c>
      <c r="C132" t="s">
        <v>66</v>
      </c>
      <c r="D132" t="str">
        <f t="shared" si="20"/>
        <v>Tropical grass</v>
      </c>
      <c r="E132" t="s">
        <v>132</v>
      </c>
      <c r="F132" t="s">
        <v>133</v>
      </c>
      <c r="G132" t="s">
        <v>134</v>
      </c>
      <c r="H132" t="s">
        <v>49</v>
      </c>
      <c r="K132" t="s">
        <v>71</v>
      </c>
      <c r="L132" t="str">
        <f t="shared" si="21"/>
        <v>Method</v>
      </c>
      <c r="M132" t="s">
        <v>53</v>
      </c>
      <c r="N132">
        <v>39</v>
      </c>
      <c r="O132">
        <v>39</v>
      </c>
      <c r="P132" s="19">
        <f t="shared" si="22"/>
        <v>0</v>
      </c>
      <c r="U132" s="19">
        <v>51</v>
      </c>
    </row>
    <row r="133" spans="1:21">
      <c r="A133">
        <v>141</v>
      </c>
      <c r="B133" t="s">
        <v>65</v>
      </c>
      <c r="C133" t="s">
        <v>66</v>
      </c>
      <c r="D133" t="str">
        <f t="shared" si="20"/>
        <v>Tropical grass</v>
      </c>
      <c r="E133" t="s">
        <v>135</v>
      </c>
      <c r="F133" t="s">
        <v>136</v>
      </c>
      <c r="G133" t="s">
        <v>137</v>
      </c>
      <c r="H133" t="s">
        <v>23</v>
      </c>
      <c r="K133" t="s">
        <v>71</v>
      </c>
      <c r="L133" t="str">
        <f t="shared" si="21"/>
        <v>Method</v>
      </c>
      <c r="M133" t="s">
        <v>53</v>
      </c>
      <c r="N133">
        <v>39</v>
      </c>
      <c r="O133">
        <v>39</v>
      </c>
      <c r="P133" s="19">
        <f t="shared" si="22"/>
        <v>0</v>
      </c>
      <c r="U133" s="19">
        <v>51</v>
      </c>
    </row>
    <row r="134" spans="1:21">
      <c r="A134">
        <v>142</v>
      </c>
      <c r="B134" t="s">
        <v>65</v>
      </c>
      <c r="C134" t="s">
        <v>66</v>
      </c>
      <c r="D134" t="str">
        <f t="shared" si="20"/>
        <v>Tropical grass</v>
      </c>
      <c r="E134" t="s">
        <v>138</v>
      </c>
      <c r="F134" t="s">
        <v>139</v>
      </c>
      <c r="G134" t="s">
        <v>140</v>
      </c>
      <c r="H134" t="s">
        <v>49</v>
      </c>
      <c r="K134" t="s">
        <v>71</v>
      </c>
      <c r="L134" t="str">
        <f t="shared" si="21"/>
        <v>Method</v>
      </c>
      <c r="M134" t="s">
        <v>53</v>
      </c>
      <c r="N134">
        <v>40</v>
      </c>
      <c r="O134">
        <v>40</v>
      </c>
      <c r="P134" s="19">
        <f t="shared" si="22"/>
        <v>0</v>
      </c>
      <c r="U134" s="19">
        <v>53</v>
      </c>
    </row>
    <row r="135" spans="1:21">
      <c r="A135">
        <v>143</v>
      </c>
      <c r="B135" t="s">
        <v>65</v>
      </c>
      <c r="C135" t="s">
        <v>66</v>
      </c>
      <c r="D135" t="str">
        <f t="shared" ref="D135:D166" si="23">D$2</f>
        <v>Tropical grass</v>
      </c>
      <c r="E135" t="s">
        <v>138</v>
      </c>
      <c r="F135" t="s">
        <v>141</v>
      </c>
      <c r="G135" t="s">
        <v>142</v>
      </c>
      <c r="H135" t="s">
        <v>49</v>
      </c>
      <c r="K135" t="s">
        <v>71</v>
      </c>
      <c r="L135" t="str">
        <f t="shared" si="21"/>
        <v>Method</v>
      </c>
      <c r="M135" t="s">
        <v>53</v>
      </c>
      <c r="N135">
        <v>40</v>
      </c>
      <c r="O135">
        <v>40</v>
      </c>
      <c r="P135" s="19">
        <f t="shared" si="22"/>
        <v>0</v>
      </c>
      <c r="U135" s="19">
        <v>56</v>
      </c>
    </row>
    <row r="136" spans="1:21">
      <c r="A136">
        <v>144</v>
      </c>
      <c r="B136" t="s">
        <v>65</v>
      </c>
      <c r="C136" t="s">
        <v>66</v>
      </c>
      <c r="D136" t="str">
        <f t="shared" si="23"/>
        <v>Tropical grass</v>
      </c>
      <c r="E136" t="s">
        <v>143</v>
      </c>
      <c r="F136" t="s">
        <v>144</v>
      </c>
      <c r="G136" t="s">
        <v>145</v>
      </c>
      <c r="H136" t="s">
        <v>23</v>
      </c>
      <c r="K136" t="s">
        <v>71</v>
      </c>
      <c r="L136" t="str">
        <f t="shared" si="21"/>
        <v>Method</v>
      </c>
      <c r="M136" t="s">
        <v>53</v>
      </c>
      <c r="N136">
        <v>39</v>
      </c>
      <c r="O136">
        <v>39</v>
      </c>
      <c r="P136" s="19">
        <f t="shared" si="22"/>
        <v>0</v>
      </c>
      <c r="U136" s="19">
        <v>45</v>
      </c>
    </row>
    <row r="137" spans="1:21">
      <c r="A137">
        <v>145</v>
      </c>
      <c r="B137" t="s">
        <v>65</v>
      </c>
      <c r="C137" t="s">
        <v>66</v>
      </c>
      <c r="D137" t="str">
        <f t="shared" si="23"/>
        <v>Tropical grass</v>
      </c>
      <c r="E137" t="s">
        <v>146</v>
      </c>
      <c r="F137" t="s">
        <v>147</v>
      </c>
      <c r="G137" t="s">
        <v>148</v>
      </c>
      <c r="H137" t="s">
        <v>49</v>
      </c>
      <c r="K137" t="s">
        <v>71</v>
      </c>
      <c r="L137" t="str">
        <f t="shared" si="21"/>
        <v>Method</v>
      </c>
      <c r="M137" t="s">
        <v>53</v>
      </c>
      <c r="N137">
        <v>37</v>
      </c>
      <c r="O137">
        <v>37</v>
      </c>
      <c r="P137" s="19">
        <f t="shared" si="22"/>
        <v>0</v>
      </c>
      <c r="U137" s="19">
        <v>50</v>
      </c>
    </row>
    <row r="138" spans="1:21">
      <c r="A138">
        <v>146</v>
      </c>
      <c r="B138" t="s">
        <v>65</v>
      </c>
      <c r="C138" t="s">
        <v>66</v>
      </c>
      <c r="D138" t="str">
        <f t="shared" si="23"/>
        <v>Tropical grass</v>
      </c>
      <c r="E138" t="s">
        <v>146</v>
      </c>
      <c r="F138" t="s">
        <v>149</v>
      </c>
      <c r="G138" t="s">
        <v>150</v>
      </c>
      <c r="H138" t="s">
        <v>23</v>
      </c>
      <c r="K138" t="s">
        <v>71</v>
      </c>
      <c r="L138" t="str">
        <f t="shared" si="21"/>
        <v>Method</v>
      </c>
      <c r="M138" t="s">
        <v>53</v>
      </c>
      <c r="N138">
        <v>40</v>
      </c>
      <c r="O138">
        <v>40</v>
      </c>
      <c r="P138" s="19">
        <f t="shared" si="22"/>
        <v>0</v>
      </c>
      <c r="U138" s="19">
        <v>47</v>
      </c>
    </row>
    <row r="139" spans="1:21">
      <c r="A139">
        <v>147</v>
      </c>
      <c r="B139" t="s">
        <v>65</v>
      </c>
      <c r="C139" t="s">
        <v>66</v>
      </c>
      <c r="D139" t="str">
        <f t="shared" si="23"/>
        <v>Tropical grass</v>
      </c>
      <c r="E139" t="s">
        <v>151</v>
      </c>
      <c r="F139" t="s">
        <v>152</v>
      </c>
      <c r="G139" t="s">
        <v>153</v>
      </c>
      <c r="H139" t="s">
        <v>23</v>
      </c>
      <c r="K139" t="s">
        <v>71</v>
      </c>
      <c r="L139" t="str">
        <f t="shared" si="21"/>
        <v>Method</v>
      </c>
      <c r="M139" t="s">
        <v>53</v>
      </c>
      <c r="N139">
        <v>43</v>
      </c>
      <c r="O139">
        <v>43</v>
      </c>
      <c r="P139" s="19">
        <f t="shared" si="22"/>
        <v>0</v>
      </c>
      <c r="U139" s="19">
        <v>49</v>
      </c>
    </row>
    <row r="140" spans="1:21">
      <c r="A140">
        <v>148</v>
      </c>
      <c r="B140" t="s">
        <v>65</v>
      </c>
      <c r="C140" t="s">
        <v>66</v>
      </c>
      <c r="D140" t="str">
        <f t="shared" si="23"/>
        <v>Tropical grass</v>
      </c>
      <c r="E140" t="s">
        <v>154</v>
      </c>
      <c r="F140" t="s">
        <v>155</v>
      </c>
      <c r="G140" t="s">
        <v>156</v>
      </c>
      <c r="H140" t="s">
        <v>49</v>
      </c>
      <c r="K140" t="s">
        <v>71</v>
      </c>
      <c r="L140" t="str">
        <f t="shared" si="21"/>
        <v>Method</v>
      </c>
      <c r="M140" t="s">
        <v>53</v>
      </c>
      <c r="N140">
        <v>42</v>
      </c>
      <c r="O140">
        <v>42</v>
      </c>
      <c r="P140" s="19">
        <f t="shared" si="22"/>
        <v>0</v>
      </c>
      <c r="U140" s="19">
        <v>47</v>
      </c>
    </row>
    <row r="141" spans="1:21">
      <c r="A141">
        <v>149</v>
      </c>
      <c r="B141" t="s">
        <v>65</v>
      </c>
      <c r="C141" t="s">
        <v>66</v>
      </c>
      <c r="D141" t="str">
        <f t="shared" si="23"/>
        <v>Tropical grass</v>
      </c>
      <c r="E141" t="s">
        <v>157</v>
      </c>
      <c r="F141" t="s">
        <v>158</v>
      </c>
      <c r="G141" t="s">
        <v>159</v>
      </c>
      <c r="H141" t="s">
        <v>49</v>
      </c>
      <c r="K141" t="s">
        <v>71</v>
      </c>
      <c r="L141" t="str">
        <f t="shared" si="21"/>
        <v>Method</v>
      </c>
      <c r="M141" t="s">
        <v>53</v>
      </c>
      <c r="N141">
        <v>46</v>
      </c>
      <c r="O141">
        <v>46</v>
      </c>
      <c r="P141" s="19">
        <f t="shared" si="22"/>
        <v>0</v>
      </c>
      <c r="U141" s="19">
        <v>52</v>
      </c>
    </row>
    <row r="142" spans="1:21">
      <c r="A142">
        <v>150</v>
      </c>
      <c r="B142" t="s">
        <v>65</v>
      </c>
      <c r="C142" t="s">
        <v>66</v>
      </c>
      <c r="D142" t="str">
        <f t="shared" si="23"/>
        <v>Tropical grass</v>
      </c>
      <c r="E142" t="s">
        <v>160</v>
      </c>
      <c r="F142" t="s">
        <v>161</v>
      </c>
      <c r="G142" t="s">
        <v>162</v>
      </c>
      <c r="H142" t="s">
        <v>23</v>
      </c>
      <c r="K142" t="s">
        <v>71</v>
      </c>
      <c r="L142" t="str">
        <f t="shared" si="21"/>
        <v>Method</v>
      </c>
      <c r="M142" t="s">
        <v>53</v>
      </c>
      <c r="N142">
        <v>47</v>
      </c>
      <c r="O142">
        <v>47</v>
      </c>
      <c r="P142" s="19">
        <f t="shared" si="22"/>
        <v>0</v>
      </c>
      <c r="U142" s="19">
        <v>50</v>
      </c>
    </row>
    <row r="143" spans="1:21">
      <c r="A143">
        <v>151</v>
      </c>
      <c r="B143" t="s">
        <v>65</v>
      </c>
      <c r="C143" t="s">
        <v>66</v>
      </c>
      <c r="D143" t="str">
        <f t="shared" si="23"/>
        <v>Tropical grass</v>
      </c>
      <c r="E143" t="s">
        <v>163</v>
      </c>
      <c r="F143" t="s">
        <v>164</v>
      </c>
      <c r="G143" t="s">
        <v>165</v>
      </c>
      <c r="H143" t="s">
        <v>23</v>
      </c>
      <c r="K143" t="s">
        <v>71</v>
      </c>
      <c r="L143" t="str">
        <f t="shared" ref="L143:L174" si="24">L$1</f>
        <v>Method</v>
      </c>
      <c r="M143" t="s">
        <v>53</v>
      </c>
      <c r="N143">
        <v>47</v>
      </c>
      <c r="O143">
        <v>47</v>
      </c>
      <c r="P143" s="19">
        <f t="shared" si="22"/>
        <v>0</v>
      </c>
      <c r="U143" s="19">
        <v>45</v>
      </c>
    </row>
    <row r="144" spans="1:21">
      <c r="A144">
        <v>152</v>
      </c>
      <c r="B144" t="s">
        <v>65</v>
      </c>
      <c r="C144" t="s">
        <v>66</v>
      </c>
      <c r="D144" t="str">
        <f t="shared" si="23"/>
        <v>Tropical grass</v>
      </c>
      <c r="E144" t="s">
        <v>166</v>
      </c>
      <c r="F144" t="s">
        <v>167</v>
      </c>
      <c r="G144" t="s">
        <v>168</v>
      </c>
      <c r="H144" t="s">
        <v>49</v>
      </c>
      <c r="K144" t="s">
        <v>71</v>
      </c>
      <c r="L144" t="str">
        <f t="shared" si="24"/>
        <v>Method</v>
      </c>
      <c r="M144" t="s">
        <v>53</v>
      </c>
      <c r="N144">
        <v>40</v>
      </c>
      <c r="O144">
        <v>40</v>
      </c>
      <c r="P144" s="19">
        <f t="shared" ref="P144:P175" si="25">((N144-O144)/N144)*100</f>
        <v>0</v>
      </c>
      <c r="U144" s="19">
        <v>43</v>
      </c>
    </row>
    <row r="145" spans="1:21">
      <c r="A145">
        <v>153</v>
      </c>
      <c r="B145" t="s">
        <v>65</v>
      </c>
      <c r="C145" t="s">
        <v>66</v>
      </c>
      <c r="D145" t="str">
        <f t="shared" si="23"/>
        <v>Tropical grass</v>
      </c>
      <c r="E145" t="s">
        <v>169</v>
      </c>
      <c r="F145" t="s">
        <v>170</v>
      </c>
      <c r="G145" t="s">
        <v>171</v>
      </c>
      <c r="H145" t="s">
        <v>49</v>
      </c>
      <c r="K145" t="s">
        <v>71</v>
      </c>
      <c r="L145" t="str">
        <f t="shared" si="24"/>
        <v>Method</v>
      </c>
      <c r="M145" t="s">
        <v>53</v>
      </c>
      <c r="N145">
        <v>51</v>
      </c>
      <c r="O145">
        <v>51</v>
      </c>
      <c r="P145" s="19">
        <f t="shared" si="25"/>
        <v>0</v>
      </c>
      <c r="U145" s="19">
        <v>53</v>
      </c>
    </row>
    <row r="146" spans="1:21">
      <c r="A146">
        <v>154</v>
      </c>
      <c r="B146" t="s">
        <v>65</v>
      </c>
      <c r="C146" t="s">
        <v>66</v>
      </c>
      <c r="D146" t="str">
        <f t="shared" si="23"/>
        <v>Tropical grass</v>
      </c>
      <c r="E146" t="s">
        <v>169</v>
      </c>
      <c r="F146" t="s">
        <v>172</v>
      </c>
      <c r="G146" t="s">
        <v>171</v>
      </c>
      <c r="H146" t="s">
        <v>49</v>
      </c>
      <c r="K146" t="s">
        <v>71</v>
      </c>
      <c r="L146" t="str">
        <f t="shared" si="24"/>
        <v>Method</v>
      </c>
      <c r="M146" t="s">
        <v>53</v>
      </c>
      <c r="N146">
        <v>36</v>
      </c>
      <c r="O146">
        <v>36</v>
      </c>
      <c r="P146" s="19">
        <f t="shared" si="25"/>
        <v>0</v>
      </c>
      <c r="U146" s="19">
        <v>51</v>
      </c>
    </row>
    <row r="147" spans="1:21">
      <c r="A147">
        <v>155</v>
      </c>
      <c r="B147" t="s">
        <v>65</v>
      </c>
      <c r="C147" t="s">
        <v>66</v>
      </c>
      <c r="D147" t="str">
        <f t="shared" si="23"/>
        <v>Tropical grass</v>
      </c>
      <c r="E147" t="s">
        <v>169</v>
      </c>
      <c r="F147" t="s">
        <v>173</v>
      </c>
      <c r="G147" t="s">
        <v>174</v>
      </c>
      <c r="H147" t="s">
        <v>23</v>
      </c>
      <c r="K147" t="s">
        <v>71</v>
      </c>
      <c r="L147" t="str">
        <f t="shared" si="24"/>
        <v>Method</v>
      </c>
      <c r="M147" t="s">
        <v>53</v>
      </c>
      <c r="N147">
        <v>39</v>
      </c>
      <c r="O147">
        <v>39</v>
      </c>
      <c r="P147" s="19">
        <f t="shared" si="25"/>
        <v>0</v>
      </c>
      <c r="U147" s="19">
        <v>49</v>
      </c>
    </row>
    <row r="148" spans="1:21">
      <c r="A148">
        <v>156</v>
      </c>
      <c r="B148" t="s">
        <v>65</v>
      </c>
      <c r="C148" t="s">
        <v>66</v>
      </c>
      <c r="D148" t="str">
        <f t="shared" si="23"/>
        <v>Tropical grass</v>
      </c>
      <c r="E148" t="s">
        <v>169</v>
      </c>
      <c r="F148" t="s">
        <v>175</v>
      </c>
      <c r="G148" t="s">
        <v>176</v>
      </c>
      <c r="H148" t="s">
        <v>49</v>
      </c>
      <c r="K148" t="s">
        <v>71</v>
      </c>
      <c r="L148" t="str">
        <f t="shared" si="24"/>
        <v>Method</v>
      </c>
      <c r="M148" t="s">
        <v>53</v>
      </c>
      <c r="N148">
        <v>32</v>
      </c>
      <c r="O148">
        <v>32</v>
      </c>
      <c r="P148" s="19">
        <f t="shared" si="25"/>
        <v>0</v>
      </c>
      <c r="U148" s="19">
        <v>54</v>
      </c>
    </row>
    <row r="149" spans="1:21">
      <c r="A149">
        <v>157</v>
      </c>
      <c r="B149" t="s">
        <v>65</v>
      </c>
      <c r="C149" t="s">
        <v>66</v>
      </c>
      <c r="D149" t="str">
        <f t="shared" si="23"/>
        <v>Tropical grass</v>
      </c>
      <c r="E149" t="s">
        <v>117</v>
      </c>
      <c r="F149" t="s">
        <v>118</v>
      </c>
      <c r="G149" t="s">
        <v>119</v>
      </c>
      <c r="H149" t="s">
        <v>23</v>
      </c>
      <c r="K149" t="s">
        <v>71</v>
      </c>
      <c r="L149" t="str">
        <f t="shared" si="24"/>
        <v>Method</v>
      </c>
      <c r="M149" t="s">
        <v>53</v>
      </c>
      <c r="N149">
        <v>26</v>
      </c>
      <c r="O149">
        <v>26</v>
      </c>
      <c r="P149" s="19">
        <f t="shared" si="25"/>
        <v>0</v>
      </c>
      <c r="U149" s="19">
        <v>51</v>
      </c>
    </row>
    <row r="150" spans="1:21">
      <c r="A150">
        <v>158</v>
      </c>
      <c r="B150" t="s">
        <v>65</v>
      </c>
      <c r="C150" t="s">
        <v>66</v>
      </c>
      <c r="D150" t="str">
        <f t="shared" si="23"/>
        <v>Tropical grass</v>
      </c>
      <c r="E150" t="s">
        <v>120</v>
      </c>
      <c r="F150" t="s">
        <v>121</v>
      </c>
      <c r="G150" t="s">
        <v>122</v>
      </c>
      <c r="H150" t="s">
        <v>49</v>
      </c>
      <c r="K150" t="s">
        <v>71</v>
      </c>
      <c r="L150" t="str">
        <f t="shared" si="24"/>
        <v>Method</v>
      </c>
      <c r="M150" t="s">
        <v>53</v>
      </c>
      <c r="N150">
        <v>20</v>
      </c>
      <c r="O150">
        <v>20</v>
      </c>
      <c r="P150" s="19">
        <f t="shared" si="25"/>
        <v>0</v>
      </c>
      <c r="U150" s="19">
        <v>51</v>
      </c>
    </row>
    <row r="151" spans="1:21">
      <c r="A151">
        <v>159</v>
      </c>
      <c r="B151" t="s">
        <v>65</v>
      </c>
      <c r="C151" t="s">
        <v>66</v>
      </c>
      <c r="D151" t="str">
        <f t="shared" si="23"/>
        <v>Tropical grass</v>
      </c>
      <c r="E151" t="s">
        <v>120</v>
      </c>
      <c r="F151" t="s">
        <v>123</v>
      </c>
      <c r="G151" t="s">
        <v>124</v>
      </c>
      <c r="H151" t="s">
        <v>23</v>
      </c>
      <c r="K151" t="s">
        <v>71</v>
      </c>
      <c r="L151" t="str">
        <f t="shared" si="24"/>
        <v>Method</v>
      </c>
      <c r="M151" t="s">
        <v>53</v>
      </c>
      <c r="N151">
        <v>21</v>
      </c>
      <c r="O151">
        <v>21</v>
      </c>
      <c r="P151" s="19">
        <f t="shared" si="25"/>
        <v>0</v>
      </c>
      <c r="U151" s="19">
        <v>49</v>
      </c>
    </row>
    <row r="152" spans="1:21">
      <c r="A152">
        <v>160</v>
      </c>
      <c r="B152" t="s">
        <v>65</v>
      </c>
      <c r="C152" t="s">
        <v>66</v>
      </c>
      <c r="D152" t="str">
        <f t="shared" si="23"/>
        <v>Tropical grass</v>
      </c>
      <c r="E152" t="s">
        <v>125</v>
      </c>
      <c r="F152" t="s">
        <v>126</v>
      </c>
      <c r="G152" t="s">
        <v>127</v>
      </c>
      <c r="H152" t="s">
        <v>49</v>
      </c>
      <c r="K152" t="s">
        <v>71</v>
      </c>
      <c r="L152" t="str">
        <f t="shared" si="24"/>
        <v>Method</v>
      </c>
      <c r="M152" t="s">
        <v>53</v>
      </c>
      <c r="N152">
        <v>24</v>
      </c>
      <c r="O152">
        <v>24</v>
      </c>
      <c r="P152" s="19">
        <f t="shared" si="25"/>
        <v>0</v>
      </c>
      <c r="U152" s="19">
        <v>50</v>
      </c>
    </row>
    <row r="153" spans="1:21">
      <c r="A153">
        <v>161</v>
      </c>
      <c r="B153" t="s">
        <v>65</v>
      </c>
      <c r="C153" t="s">
        <v>66</v>
      </c>
      <c r="D153" t="str">
        <f t="shared" si="23"/>
        <v>Tropical grass</v>
      </c>
      <c r="E153" t="s">
        <v>125</v>
      </c>
      <c r="F153" t="s">
        <v>128</v>
      </c>
      <c r="G153" t="s">
        <v>129</v>
      </c>
      <c r="H153" t="s">
        <v>23</v>
      </c>
      <c r="K153" t="s">
        <v>71</v>
      </c>
      <c r="L153" t="str">
        <f t="shared" si="24"/>
        <v>Method</v>
      </c>
      <c r="M153" t="s">
        <v>53</v>
      </c>
      <c r="N153">
        <v>13</v>
      </c>
      <c r="O153">
        <v>13</v>
      </c>
      <c r="P153" s="19">
        <f t="shared" si="25"/>
        <v>0</v>
      </c>
      <c r="U153" s="19">
        <v>45</v>
      </c>
    </row>
    <row r="154" spans="1:21">
      <c r="A154">
        <v>162</v>
      </c>
      <c r="B154" t="s">
        <v>65</v>
      </c>
      <c r="C154" t="s">
        <v>66</v>
      </c>
      <c r="D154" t="str">
        <f t="shared" si="23"/>
        <v>Tropical grass</v>
      </c>
      <c r="E154" t="s">
        <v>125</v>
      </c>
      <c r="F154" t="s">
        <v>130</v>
      </c>
      <c r="G154" t="s">
        <v>131</v>
      </c>
      <c r="H154" t="s">
        <v>49</v>
      </c>
      <c r="K154" t="s">
        <v>71</v>
      </c>
      <c r="L154" t="str">
        <f t="shared" si="24"/>
        <v>Method</v>
      </c>
      <c r="M154" t="s">
        <v>53</v>
      </c>
      <c r="N154">
        <v>23</v>
      </c>
      <c r="O154">
        <v>23</v>
      </c>
      <c r="P154" s="19">
        <f t="shared" si="25"/>
        <v>0</v>
      </c>
      <c r="U154" s="19">
        <v>54</v>
      </c>
    </row>
    <row r="155" spans="1:21">
      <c r="A155">
        <v>163</v>
      </c>
      <c r="B155" t="s">
        <v>65</v>
      </c>
      <c r="C155" t="s">
        <v>66</v>
      </c>
      <c r="D155" t="str">
        <f t="shared" si="23"/>
        <v>Tropical grass</v>
      </c>
      <c r="E155" t="s">
        <v>132</v>
      </c>
      <c r="F155" t="s">
        <v>133</v>
      </c>
      <c r="G155" t="s">
        <v>134</v>
      </c>
      <c r="H155" t="s">
        <v>49</v>
      </c>
      <c r="K155" t="s">
        <v>71</v>
      </c>
      <c r="L155" t="str">
        <f t="shared" si="24"/>
        <v>Method</v>
      </c>
      <c r="M155" t="s">
        <v>53</v>
      </c>
      <c r="N155">
        <v>26</v>
      </c>
      <c r="O155">
        <v>26</v>
      </c>
      <c r="P155" s="19">
        <f t="shared" si="25"/>
        <v>0</v>
      </c>
      <c r="U155" s="19">
        <v>57</v>
      </c>
    </row>
    <row r="156" spans="1:21">
      <c r="A156">
        <v>164</v>
      </c>
      <c r="B156" t="s">
        <v>65</v>
      </c>
      <c r="C156" t="s">
        <v>66</v>
      </c>
      <c r="D156" t="str">
        <f t="shared" si="23"/>
        <v>Tropical grass</v>
      </c>
      <c r="E156" t="s">
        <v>135</v>
      </c>
      <c r="F156" t="s">
        <v>136</v>
      </c>
      <c r="G156" t="s">
        <v>137</v>
      </c>
      <c r="H156" t="s">
        <v>23</v>
      </c>
      <c r="K156" t="s">
        <v>71</v>
      </c>
      <c r="L156" t="str">
        <f t="shared" si="24"/>
        <v>Method</v>
      </c>
      <c r="M156" t="s">
        <v>53</v>
      </c>
      <c r="N156">
        <v>19</v>
      </c>
      <c r="O156">
        <v>19</v>
      </c>
      <c r="P156" s="19">
        <f t="shared" si="25"/>
        <v>0</v>
      </c>
      <c r="U156" s="19">
        <v>47</v>
      </c>
    </row>
    <row r="157" spans="1:21">
      <c r="A157">
        <v>165</v>
      </c>
      <c r="B157" t="s">
        <v>65</v>
      </c>
      <c r="C157" t="s">
        <v>66</v>
      </c>
      <c r="D157" t="str">
        <f t="shared" si="23"/>
        <v>Tropical grass</v>
      </c>
      <c r="E157" t="s">
        <v>138</v>
      </c>
      <c r="F157" t="s">
        <v>139</v>
      </c>
      <c r="G157" t="s">
        <v>140</v>
      </c>
      <c r="H157" t="s">
        <v>49</v>
      </c>
      <c r="K157" t="s">
        <v>71</v>
      </c>
      <c r="L157" t="str">
        <f t="shared" si="24"/>
        <v>Method</v>
      </c>
      <c r="M157" t="s">
        <v>53</v>
      </c>
      <c r="N157">
        <v>23</v>
      </c>
      <c r="O157">
        <v>23</v>
      </c>
      <c r="P157" s="19">
        <f t="shared" si="25"/>
        <v>0</v>
      </c>
      <c r="U157" s="19">
        <v>54</v>
      </c>
    </row>
    <row r="158" spans="1:21">
      <c r="A158">
        <v>166</v>
      </c>
      <c r="B158" t="s">
        <v>65</v>
      </c>
      <c r="C158" t="s">
        <v>66</v>
      </c>
      <c r="D158" t="str">
        <f t="shared" si="23"/>
        <v>Tropical grass</v>
      </c>
      <c r="E158" t="s">
        <v>138</v>
      </c>
      <c r="F158" t="s">
        <v>141</v>
      </c>
      <c r="G158" t="s">
        <v>142</v>
      </c>
      <c r="H158" t="s">
        <v>49</v>
      </c>
      <c r="K158" t="s">
        <v>71</v>
      </c>
      <c r="L158" t="str">
        <f t="shared" si="24"/>
        <v>Method</v>
      </c>
      <c r="M158" t="s">
        <v>53</v>
      </c>
      <c r="N158">
        <v>27</v>
      </c>
      <c r="O158">
        <v>27</v>
      </c>
      <c r="P158" s="19">
        <f t="shared" si="25"/>
        <v>0</v>
      </c>
      <c r="U158" s="19">
        <v>56</v>
      </c>
    </row>
    <row r="159" spans="1:21">
      <c r="A159">
        <v>167</v>
      </c>
      <c r="B159" t="s">
        <v>65</v>
      </c>
      <c r="C159" t="s">
        <v>66</v>
      </c>
      <c r="D159" t="str">
        <f t="shared" si="23"/>
        <v>Tropical grass</v>
      </c>
      <c r="E159" t="s">
        <v>143</v>
      </c>
      <c r="F159" t="s">
        <v>144</v>
      </c>
      <c r="G159" t="s">
        <v>145</v>
      </c>
      <c r="H159" t="s">
        <v>23</v>
      </c>
      <c r="K159" t="s">
        <v>71</v>
      </c>
      <c r="L159" t="str">
        <f t="shared" si="24"/>
        <v>Method</v>
      </c>
      <c r="M159" t="s">
        <v>53</v>
      </c>
      <c r="N159">
        <v>20</v>
      </c>
      <c r="O159">
        <v>20</v>
      </c>
      <c r="P159" s="19">
        <f t="shared" si="25"/>
        <v>0</v>
      </c>
      <c r="U159" s="19">
        <v>48</v>
      </c>
    </row>
    <row r="160" spans="1:21">
      <c r="A160">
        <v>168</v>
      </c>
      <c r="B160" t="s">
        <v>65</v>
      </c>
      <c r="C160" t="s">
        <v>66</v>
      </c>
      <c r="D160" t="str">
        <f t="shared" si="23"/>
        <v>Tropical grass</v>
      </c>
      <c r="E160" t="s">
        <v>146</v>
      </c>
      <c r="F160" t="s">
        <v>147</v>
      </c>
      <c r="G160" t="s">
        <v>148</v>
      </c>
      <c r="H160" t="s">
        <v>49</v>
      </c>
      <c r="K160" t="s">
        <v>71</v>
      </c>
      <c r="L160" t="str">
        <f t="shared" si="24"/>
        <v>Method</v>
      </c>
      <c r="M160" t="s">
        <v>53</v>
      </c>
      <c r="N160">
        <v>23</v>
      </c>
      <c r="O160">
        <v>23</v>
      </c>
      <c r="P160" s="19">
        <f t="shared" si="25"/>
        <v>0</v>
      </c>
      <c r="U160" s="19">
        <v>49</v>
      </c>
    </row>
    <row r="161" spans="1:21">
      <c r="A161">
        <v>169</v>
      </c>
      <c r="B161" t="s">
        <v>65</v>
      </c>
      <c r="C161" t="s">
        <v>66</v>
      </c>
      <c r="D161" t="str">
        <f t="shared" si="23"/>
        <v>Tropical grass</v>
      </c>
      <c r="E161" t="s">
        <v>146</v>
      </c>
      <c r="F161" t="s">
        <v>149</v>
      </c>
      <c r="G161" t="s">
        <v>150</v>
      </c>
      <c r="H161" t="s">
        <v>23</v>
      </c>
      <c r="K161" t="s">
        <v>71</v>
      </c>
      <c r="L161" t="str">
        <f t="shared" si="24"/>
        <v>Method</v>
      </c>
      <c r="M161" t="s">
        <v>53</v>
      </c>
      <c r="N161">
        <v>19</v>
      </c>
      <c r="O161">
        <v>19</v>
      </c>
      <c r="P161" s="19">
        <f t="shared" si="25"/>
        <v>0</v>
      </c>
      <c r="U161" s="19">
        <v>45</v>
      </c>
    </row>
    <row r="162" spans="1:21">
      <c r="A162">
        <v>170</v>
      </c>
      <c r="B162" t="s">
        <v>65</v>
      </c>
      <c r="C162" t="s">
        <v>66</v>
      </c>
      <c r="D162" t="str">
        <f t="shared" si="23"/>
        <v>Tropical grass</v>
      </c>
      <c r="E162" t="s">
        <v>151</v>
      </c>
      <c r="F162" t="s">
        <v>152</v>
      </c>
      <c r="G162" t="s">
        <v>153</v>
      </c>
      <c r="H162" t="s">
        <v>23</v>
      </c>
      <c r="K162" t="s">
        <v>71</v>
      </c>
      <c r="L162" t="str">
        <f t="shared" si="24"/>
        <v>Method</v>
      </c>
      <c r="M162" t="s">
        <v>53</v>
      </c>
      <c r="N162">
        <v>21</v>
      </c>
      <c r="O162">
        <v>21</v>
      </c>
      <c r="P162" s="19">
        <f t="shared" si="25"/>
        <v>0</v>
      </c>
      <c r="U162" s="19">
        <v>48</v>
      </c>
    </row>
    <row r="163" spans="1:21">
      <c r="A163">
        <v>171</v>
      </c>
      <c r="B163" t="s">
        <v>65</v>
      </c>
      <c r="C163" t="s">
        <v>66</v>
      </c>
      <c r="D163" t="str">
        <f t="shared" si="23"/>
        <v>Tropical grass</v>
      </c>
      <c r="E163" t="s">
        <v>154</v>
      </c>
      <c r="F163" t="s">
        <v>155</v>
      </c>
      <c r="G163" t="s">
        <v>156</v>
      </c>
      <c r="H163" t="s">
        <v>49</v>
      </c>
      <c r="K163" t="s">
        <v>71</v>
      </c>
      <c r="L163" t="str">
        <f t="shared" si="24"/>
        <v>Method</v>
      </c>
      <c r="M163" t="s">
        <v>53</v>
      </c>
      <c r="N163">
        <v>19</v>
      </c>
      <c r="O163">
        <v>19</v>
      </c>
      <c r="P163" s="19">
        <f t="shared" si="25"/>
        <v>0</v>
      </c>
      <c r="U163" s="19">
        <v>45</v>
      </c>
    </row>
    <row r="164" spans="1:21">
      <c r="A164">
        <v>172</v>
      </c>
      <c r="B164" t="s">
        <v>65</v>
      </c>
      <c r="C164" t="s">
        <v>66</v>
      </c>
      <c r="D164" t="str">
        <f t="shared" si="23"/>
        <v>Tropical grass</v>
      </c>
      <c r="E164" t="s">
        <v>157</v>
      </c>
      <c r="F164" t="s">
        <v>158</v>
      </c>
      <c r="G164" t="s">
        <v>159</v>
      </c>
      <c r="H164" t="s">
        <v>49</v>
      </c>
      <c r="K164" t="s">
        <v>71</v>
      </c>
      <c r="L164" t="str">
        <f t="shared" si="24"/>
        <v>Method</v>
      </c>
      <c r="M164" t="s">
        <v>53</v>
      </c>
      <c r="N164">
        <v>23</v>
      </c>
      <c r="O164">
        <v>23</v>
      </c>
      <c r="P164" s="19">
        <f t="shared" si="25"/>
        <v>0</v>
      </c>
      <c r="U164" s="19">
        <v>51</v>
      </c>
    </row>
    <row r="165" spans="1:21">
      <c r="A165">
        <v>173</v>
      </c>
      <c r="B165" t="s">
        <v>65</v>
      </c>
      <c r="C165" t="s">
        <v>66</v>
      </c>
      <c r="D165" t="str">
        <f t="shared" si="23"/>
        <v>Tropical grass</v>
      </c>
      <c r="E165" t="s">
        <v>160</v>
      </c>
      <c r="F165" t="s">
        <v>161</v>
      </c>
      <c r="G165" t="s">
        <v>162</v>
      </c>
      <c r="H165" t="s">
        <v>23</v>
      </c>
      <c r="K165" t="s">
        <v>71</v>
      </c>
      <c r="L165" t="str">
        <f t="shared" si="24"/>
        <v>Method</v>
      </c>
      <c r="M165" t="s">
        <v>53</v>
      </c>
      <c r="N165">
        <v>23</v>
      </c>
      <c r="O165">
        <v>23</v>
      </c>
      <c r="P165" s="19">
        <f t="shared" si="25"/>
        <v>0</v>
      </c>
      <c r="U165" s="19">
        <v>45</v>
      </c>
    </row>
    <row r="166" spans="1:21">
      <c r="A166">
        <v>174</v>
      </c>
      <c r="B166" t="s">
        <v>65</v>
      </c>
      <c r="C166" t="s">
        <v>66</v>
      </c>
      <c r="D166" t="str">
        <f t="shared" si="23"/>
        <v>Tropical grass</v>
      </c>
      <c r="E166" t="s">
        <v>163</v>
      </c>
      <c r="F166" t="s">
        <v>164</v>
      </c>
      <c r="G166" t="s">
        <v>165</v>
      </c>
      <c r="H166" t="s">
        <v>23</v>
      </c>
      <c r="K166" t="s">
        <v>71</v>
      </c>
      <c r="L166" t="str">
        <f t="shared" si="24"/>
        <v>Method</v>
      </c>
      <c r="M166" t="s">
        <v>53</v>
      </c>
      <c r="N166">
        <v>20</v>
      </c>
      <c r="O166">
        <v>20</v>
      </c>
      <c r="P166" s="19">
        <f t="shared" si="25"/>
        <v>0</v>
      </c>
      <c r="U166" s="19">
        <v>46</v>
      </c>
    </row>
    <row r="167" spans="1:21">
      <c r="A167">
        <v>175</v>
      </c>
      <c r="B167" t="s">
        <v>65</v>
      </c>
      <c r="C167" t="s">
        <v>66</v>
      </c>
      <c r="D167" t="str">
        <f t="shared" ref="D167:D194" si="26">D$2</f>
        <v>Tropical grass</v>
      </c>
      <c r="E167" t="s">
        <v>166</v>
      </c>
      <c r="F167" t="s">
        <v>167</v>
      </c>
      <c r="G167" t="s">
        <v>168</v>
      </c>
      <c r="H167" t="s">
        <v>49</v>
      </c>
      <c r="K167" t="s">
        <v>71</v>
      </c>
      <c r="L167" t="str">
        <f t="shared" si="24"/>
        <v>Method</v>
      </c>
      <c r="M167" t="s">
        <v>53</v>
      </c>
      <c r="N167">
        <v>20</v>
      </c>
      <c r="O167">
        <v>20</v>
      </c>
      <c r="P167" s="19">
        <f t="shared" si="25"/>
        <v>0</v>
      </c>
      <c r="U167" s="19">
        <v>46</v>
      </c>
    </row>
    <row r="168" spans="1:21">
      <c r="A168">
        <v>176</v>
      </c>
      <c r="B168" t="s">
        <v>65</v>
      </c>
      <c r="C168" t="s">
        <v>66</v>
      </c>
      <c r="D168" t="str">
        <f t="shared" si="26"/>
        <v>Tropical grass</v>
      </c>
      <c r="E168" t="s">
        <v>169</v>
      </c>
      <c r="F168" t="s">
        <v>170</v>
      </c>
      <c r="G168" t="s">
        <v>171</v>
      </c>
      <c r="H168" t="s">
        <v>49</v>
      </c>
      <c r="K168" t="s">
        <v>71</v>
      </c>
      <c r="L168" t="str">
        <f t="shared" si="24"/>
        <v>Method</v>
      </c>
      <c r="M168" t="s">
        <v>53</v>
      </c>
      <c r="N168">
        <v>25</v>
      </c>
      <c r="O168">
        <v>25</v>
      </c>
      <c r="P168" s="19">
        <f t="shared" si="25"/>
        <v>0</v>
      </c>
      <c r="U168" s="19">
        <v>53</v>
      </c>
    </row>
    <row r="169" spans="1:21">
      <c r="A169">
        <v>177</v>
      </c>
      <c r="B169" t="s">
        <v>65</v>
      </c>
      <c r="C169" t="s">
        <v>66</v>
      </c>
      <c r="D169" t="str">
        <f t="shared" si="26"/>
        <v>Tropical grass</v>
      </c>
      <c r="E169" t="s">
        <v>169</v>
      </c>
      <c r="F169" t="s">
        <v>172</v>
      </c>
      <c r="G169" t="s">
        <v>171</v>
      </c>
      <c r="H169" t="s">
        <v>49</v>
      </c>
      <c r="K169" t="s">
        <v>71</v>
      </c>
      <c r="L169" t="str">
        <f t="shared" si="24"/>
        <v>Method</v>
      </c>
      <c r="M169" t="s">
        <v>53</v>
      </c>
      <c r="N169">
        <v>30</v>
      </c>
      <c r="O169">
        <v>30</v>
      </c>
      <c r="P169" s="19">
        <f t="shared" si="25"/>
        <v>0</v>
      </c>
      <c r="U169" s="19">
        <v>53</v>
      </c>
    </row>
    <row r="170" spans="1:21">
      <c r="A170">
        <v>178</v>
      </c>
      <c r="B170" t="s">
        <v>65</v>
      </c>
      <c r="C170" t="s">
        <v>66</v>
      </c>
      <c r="D170" t="str">
        <f t="shared" si="26"/>
        <v>Tropical grass</v>
      </c>
      <c r="E170" t="s">
        <v>169</v>
      </c>
      <c r="F170" t="s">
        <v>173</v>
      </c>
      <c r="G170" t="s">
        <v>174</v>
      </c>
      <c r="H170" t="s">
        <v>23</v>
      </c>
      <c r="K170" t="s">
        <v>71</v>
      </c>
      <c r="L170" t="str">
        <f t="shared" si="24"/>
        <v>Method</v>
      </c>
      <c r="M170" t="s">
        <v>53</v>
      </c>
      <c r="N170">
        <v>26</v>
      </c>
      <c r="O170">
        <v>26</v>
      </c>
      <c r="P170" s="19">
        <f t="shared" si="25"/>
        <v>0</v>
      </c>
      <c r="U170" s="19">
        <v>49</v>
      </c>
    </row>
    <row r="171" spans="1:21">
      <c r="A171">
        <v>179</v>
      </c>
      <c r="B171" t="s">
        <v>65</v>
      </c>
      <c r="C171" t="s">
        <v>66</v>
      </c>
      <c r="D171" t="str">
        <f t="shared" si="26"/>
        <v>Tropical grass</v>
      </c>
      <c r="E171" t="s">
        <v>169</v>
      </c>
      <c r="F171" t="s">
        <v>175</v>
      </c>
      <c r="G171" t="s">
        <v>176</v>
      </c>
      <c r="H171" t="s">
        <v>49</v>
      </c>
      <c r="K171" t="s">
        <v>71</v>
      </c>
      <c r="L171" t="str">
        <f t="shared" si="24"/>
        <v>Method</v>
      </c>
      <c r="M171" t="s">
        <v>53</v>
      </c>
      <c r="N171">
        <v>24</v>
      </c>
      <c r="O171">
        <v>24</v>
      </c>
      <c r="P171" s="19">
        <f t="shared" si="25"/>
        <v>0</v>
      </c>
      <c r="U171" s="19">
        <v>55</v>
      </c>
    </row>
    <row r="172" spans="1:21">
      <c r="A172">
        <v>180</v>
      </c>
      <c r="B172" t="s">
        <v>65</v>
      </c>
      <c r="C172" t="s">
        <v>66</v>
      </c>
      <c r="D172" t="str">
        <f t="shared" si="26"/>
        <v>Tropical grass</v>
      </c>
      <c r="E172" t="s">
        <v>117</v>
      </c>
      <c r="F172" t="s">
        <v>118</v>
      </c>
      <c r="G172" t="s">
        <v>119</v>
      </c>
      <c r="H172" t="s">
        <v>23</v>
      </c>
      <c r="K172" t="s">
        <v>71</v>
      </c>
      <c r="L172" t="str">
        <f t="shared" si="24"/>
        <v>Method</v>
      </c>
      <c r="M172" t="s">
        <v>53</v>
      </c>
      <c r="N172">
        <v>30</v>
      </c>
      <c r="O172">
        <v>30</v>
      </c>
      <c r="P172" s="19">
        <f t="shared" si="25"/>
        <v>0</v>
      </c>
      <c r="U172" s="19">
        <v>45</v>
      </c>
    </row>
    <row r="173" spans="1:21">
      <c r="A173">
        <v>181</v>
      </c>
      <c r="B173" t="s">
        <v>65</v>
      </c>
      <c r="C173" t="s">
        <v>66</v>
      </c>
      <c r="D173" t="str">
        <f t="shared" si="26"/>
        <v>Tropical grass</v>
      </c>
      <c r="E173" t="s">
        <v>120</v>
      </c>
      <c r="F173" t="s">
        <v>121</v>
      </c>
      <c r="G173" t="s">
        <v>122</v>
      </c>
      <c r="H173" t="s">
        <v>49</v>
      </c>
      <c r="K173" t="s">
        <v>71</v>
      </c>
      <c r="L173" t="str">
        <f t="shared" si="24"/>
        <v>Method</v>
      </c>
      <c r="M173" t="s">
        <v>53</v>
      </c>
      <c r="N173">
        <v>26</v>
      </c>
      <c r="O173">
        <v>26</v>
      </c>
      <c r="P173" s="19">
        <f t="shared" si="25"/>
        <v>0</v>
      </c>
      <c r="U173" s="19">
        <v>43</v>
      </c>
    </row>
    <row r="174" spans="1:21">
      <c r="A174">
        <v>182</v>
      </c>
      <c r="B174" t="s">
        <v>65</v>
      </c>
      <c r="C174" t="s">
        <v>66</v>
      </c>
      <c r="D174" t="str">
        <f t="shared" si="26"/>
        <v>Tropical grass</v>
      </c>
      <c r="E174" t="s">
        <v>120</v>
      </c>
      <c r="F174" t="s">
        <v>123</v>
      </c>
      <c r="G174" t="s">
        <v>124</v>
      </c>
      <c r="H174" t="s">
        <v>23</v>
      </c>
      <c r="K174" t="s">
        <v>71</v>
      </c>
      <c r="L174" t="str">
        <f t="shared" si="24"/>
        <v>Method</v>
      </c>
      <c r="M174" t="s">
        <v>53</v>
      </c>
      <c r="N174">
        <v>28</v>
      </c>
      <c r="O174">
        <v>28</v>
      </c>
      <c r="P174" s="19">
        <f t="shared" si="25"/>
        <v>0</v>
      </c>
      <c r="U174" s="19">
        <v>48</v>
      </c>
    </row>
    <row r="175" spans="1:21">
      <c r="A175">
        <v>183</v>
      </c>
      <c r="B175" t="s">
        <v>65</v>
      </c>
      <c r="C175" t="s">
        <v>66</v>
      </c>
      <c r="D175" t="str">
        <f t="shared" si="26"/>
        <v>Tropical grass</v>
      </c>
      <c r="E175" t="s">
        <v>125</v>
      </c>
      <c r="F175" t="s">
        <v>126</v>
      </c>
      <c r="G175" t="s">
        <v>127</v>
      </c>
      <c r="H175" t="s">
        <v>49</v>
      </c>
      <c r="K175" t="s">
        <v>71</v>
      </c>
      <c r="L175" t="str">
        <f t="shared" ref="L175:L194" si="27">L$1</f>
        <v>Method</v>
      </c>
      <c r="M175" t="s">
        <v>53</v>
      </c>
      <c r="N175">
        <v>35</v>
      </c>
      <c r="O175">
        <v>35</v>
      </c>
      <c r="P175" s="19">
        <f t="shared" si="25"/>
        <v>0</v>
      </c>
      <c r="U175" s="19">
        <v>50</v>
      </c>
    </row>
    <row r="176" spans="1:21">
      <c r="A176">
        <v>184</v>
      </c>
      <c r="B176" t="s">
        <v>65</v>
      </c>
      <c r="C176" t="s">
        <v>66</v>
      </c>
      <c r="D176" t="str">
        <f t="shared" si="26"/>
        <v>Tropical grass</v>
      </c>
      <c r="E176" t="s">
        <v>125</v>
      </c>
      <c r="F176" t="s">
        <v>128</v>
      </c>
      <c r="G176" t="s">
        <v>129</v>
      </c>
      <c r="H176" t="s">
        <v>23</v>
      </c>
      <c r="K176" t="s">
        <v>71</v>
      </c>
      <c r="L176" t="str">
        <f t="shared" si="27"/>
        <v>Method</v>
      </c>
      <c r="M176" t="s">
        <v>53</v>
      </c>
      <c r="N176">
        <v>34</v>
      </c>
      <c r="O176">
        <v>34</v>
      </c>
      <c r="P176" s="19">
        <f t="shared" ref="P176:P207" si="28">((N176-O176)/N176)*100</f>
        <v>0</v>
      </c>
      <c r="U176" s="19">
        <v>45</v>
      </c>
    </row>
    <row r="177" spans="1:21">
      <c r="A177">
        <v>185</v>
      </c>
      <c r="B177" t="s">
        <v>65</v>
      </c>
      <c r="C177" t="s">
        <v>66</v>
      </c>
      <c r="D177" t="str">
        <f t="shared" si="26"/>
        <v>Tropical grass</v>
      </c>
      <c r="E177" t="s">
        <v>125</v>
      </c>
      <c r="F177" t="s">
        <v>130</v>
      </c>
      <c r="G177" t="s">
        <v>131</v>
      </c>
      <c r="H177" t="s">
        <v>49</v>
      </c>
      <c r="K177" t="s">
        <v>71</v>
      </c>
      <c r="L177" t="str">
        <f t="shared" si="27"/>
        <v>Method</v>
      </c>
      <c r="M177" t="s">
        <v>53</v>
      </c>
      <c r="N177">
        <v>36</v>
      </c>
      <c r="O177">
        <v>36</v>
      </c>
      <c r="P177" s="19">
        <f t="shared" si="28"/>
        <v>0</v>
      </c>
      <c r="U177" s="19">
        <v>46</v>
      </c>
    </row>
    <row r="178" spans="1:21">
      <c r="A178">
        <v>186</v>
      </c>
      <c r="B178" t="s">
        <v>65</v>
      </c>
      <c r="C178" t="s">
        <v>66</v>
      </c>
      <c r="D178" t="str">
        <f t="shared" si="26"/>
        <v>Tropical grass</v>
      </c>
      <c r="E178" t="s">
        <v>132</v>
      </c>
      <c r="F178" t="s">
        <v>133</v>
      </c>
      <c r="G178" t="s">
        <v>134</v>
      </c>
      <c r="H178" t="s">
        <v>49</v>
      </c>
      <c r="K178" t="s">
        <v>71</v>
      </c>
      <c r="L178" t="str">
        <f t="shared" si="27"/>
        <v>Method</v>
      </c>
      <c r="M178" t="s">
        <v>53</v>
      </c>
      <c r="N178">
        <v>39</v>
      </c>
      <c r="O178">
        <v>39</v>
      </c>
      <c r="P178" s="19">
        <f t="shared" si="28"/>
        <v>0</v>
      </c>
      <c r="U178" s="19">
        <v>48</v>
      </c>
    </row>
    <row r="179" spans="1:21">
      <c r="A179">
        <v>187</v>
      </c>
      <c r="B179" t="s">
        <v>65</v>
      </c>
      <c r="C179" t="s">
        <v>66</v>
      </c>
      <c r="D179" t="str">
        <f t="shared" si="26"/>
        <v>Tropical grass</v>
      </c>
      <c r="E179" t="s">
        <v>135</v>
      </c>
      <c r="F179" t="s">
        <v>136</v>
      </c>
      <c r="G179" t="s">
        <v>137</v>
      </c>
      <c r="H179" t="s">
        <v>23</v>
      </c>
      <c r="K179" t="s">
        <v>71</v>
      </c>
      <c r="L179" t="str">
        <f t="shared" si="27"/>
        <v>Method</v>
      </c>
      <c r="M179" t="s">
        <v>53</v>
      </c>
      <c r="N179">
        <v>28</v>
      </c>
      <c r="O179">
        <v>28</v>
      </c>
      <c r="P179" s="19">
        <f t="shared" si="28"/>
        <v>0</v>
      </c>
      <c r="U179" s="19">
        <v>48</v>
      </c>
    </row>
    <row r="180" spans="1:21">
      <c r="A180">
        <v>188</v>
      </c>
      <c r="B180" t="s">
        <v>65</v>
      </c>
      <c r="C180" t="s">
        <v>66</v>
      </c>
      <c r="D180" t="str">
        <f t="shared" si="26"/>
        <v>Tropical grass</v>
      </c>
      <c r="E180" t="s">
        <v>138</v>
      </c>
      <c r="F180" t="s">
        <v>139</v>
      </c>
      <c r="G180" t="s">
        <v>140</v>
      </c>
      <c r="H180" t="s">
        <v>49</v>
      </c>
      <c r="K180" t="s">
        <v>71</v>
      </c>
      <c r="L180" t="str">
        <f t="shared" si="27"/>
        <v>Method</v>
      </c>
      <c r="M180" t="s">
        <v>53</v>
      </c>
      <c r="N180">
        <v>31</v>
      </c>
      <c r="O180">
        <v>31</v>
      </c>
      <c r="P180" s="19">
        <f t="shared" si="28"/>
        <v>0</v>
      </c>
      <c r="U180" s="19">
        <v>47</v>
      </c>
    </row>
    <row r="181" spans="1:21">
      <c r="A181">
        <v>189</v>
      </c>
      <c r="B181" t="s">
        <v>65</v>
      </c>
      <c r="C181" t="s">
        <v>66</v>
      </c>
      <c r="D181" t="str">
        <f t="shared" si="26"/>
        <v>Tropical grass</v>
      </c>
      <c r="E181" t="s">
        <v>138</v>
      </c>
      <c r="F181" t="s">
        <v>141</v>
      </c>
      <c r="G181" t="s">
        <v>142</v>
      </c>
      <c r="H181" t="s">
        <v>49</v>
      </c>
      <c r="K181" t="s">
        <v>71</v>
      </c>
      <c r="L181" t="str">
        <f t="shared" si="27"/>
        <v>Method</v>
      </c>
      <c r="M181" t="s">
        <v>53</v>
      </c>
      <c r="N181">
        <v>41</v>
      </c>
      <c r="O181">
        <v>41</v>
      </c>
      <c r="P181" s="19">
        <f t="shared" si="28"/>
        <v>0</v>
      </c>
      <c r="U181" s="19">
        <v>59</v>
      </c>
    </row>
    <row r="182" spans="1:21">
      <c r="A182">
        <v>190</v>
      </c>
      <c r="B182" t="s">
        <v>65</v>
      </c>
      <c r="C182" t="s">
        <v>66</v>
      </c>
      <c r="D182" t="str">
        <f t="shared" si="26"/>
        <v>Tropical grass</v>
      </c>
      <c r="E182" t="s">
        <v>143</v>
      </c>
      <c r="F182" t="s">
        <v>144</v>
      </c>
      <c r="G182" t="s">
        <v>145</v>
      </c>
      <c r="H182" t="s">
        <v>23</v>
      </c>
      <c r="K182" t="s">
        <v>71</v>
      </c>
      <c r="L182" t="str">
        <f t="shared" si="27"/>
        <v>Method</v>
      </c>
      <c r="M182" t="s">
        <v>53</v>
      </c>
      <c r="N182">
        <v>25</v>
      </c>
      <c r="O182">
        <v>25</v>
      </c>
      <c r="P182" s="19">
        <f t="shared" si="28"/>
        <v>0</v>
      </c>
      <c r="U182" s="19">
        <v>48</v>
      </c>
    </row>
    <row r="183" spans="1:21">
      <c r="A183">
        <v>191</v>
      </c>
      <c r="B183" t="s">
        <v>65</v>
      </c>
      <c r="C183" t="s">
        <v>66</v>
      </c>
      <c r="D183" t="str">
        <f t="shared" si="26"/>
        <v>Tropical grass</v>
      </c>
      <c r="E183" t="s">
        <v>146</v>
      </c>
      <c r="F183" t="s">
        <v>147</v>
      </c>
      <c r="G183" t="s">
        <v>148</v>
      </c>
      <c r="H183" t="s">
        <v>49</v>
      </c>
      <c r="K183" t="s">
        <v>71</v>
      </c>
      <c r="L183" t="str">
        <f t="shared" si="27"/>
        <v>Method</v>
      </c>
      <c r="M183" t="s">
        <v>53</v>
      </c>
      <c r="N183">
        <v>26</v>
      </c>
      <c r="O183">
        <v>26</v>
      </c>
      <c r="P183" s="19">
        <f t="shared" si="28"/>
        <v>0</v>
      </c>
      <c r="U183" s="19">
        <v>47</v>
      </c>
    </row>
    <row r="184" spans="1:21">
      <c r="A184">
        <v>192</v>
      </c>
      <c r="B184" t="s">
        <v>65</v>
      </c>
      <c r="C184" t="s">
        <v>66</v>
      </c>
      <c r="D184" t="str">
        <f t="shared" si="26"/>
        <v>Tropical grass</v>
      </c>
      <c r="E184" t="s">
        <v>146</v>
      </c>
      <c r="F184" t="s">
        <v>149</v>
      </c>
      <c r="G184" t="s">
        <v>150</v>
      </c>
      <c r="H184" t="s">
        <v>23</v>
      </c>
      <c r="K184" t="s">
        <v>71</v>
      </c>
      <c r="L184" t="str">
        <f t="shared" si="27"/>
        <v>Method</v>
      </c>
      <c r="M184" t="s">
        <v>53</v>
      </c>
      <c r="N184">
        <v>25</v>
      </c>
      <c r="O184">
        <v>25</v>
      </c>
      <c r="P184" s="19">
        <f t="shared" si="28"/>
        <v>0</v>
      </c>
      <c r="U184" s="19">
        <v>48</v>
      </c>
    </row>
    <row r="185" spans="1:21">
      <c r="A185">
        <v>193</v>
      </c>
      <c r="B185" t="s">
        <v>65</v>
      </c>
      <c r="C185" t="s">
        <v>66</v>
      </c>
      <c r="D185" t="str">
        <f t="shared" si="26"/>
        <v>Tropical grass</v>
      </c>
      <c r="E185" t="s">
        <v>151</v>
      </c>
      <c r="F185" t="s">
        <v>152</v>
      </c>
      <c r="G185" t="s">
        <v>153</v>
      </c>
      <c r="H185" t="s">
        <v>23</v>
      </c>
      <c r="K185" t="s">
        <v>71</v>
      </c>
      <c r="L185" t="str">
        <f t="shared" si="27"/>
        <v>Method</v>
      </c>
      <c r="M185" t="s">
        <v>53</v>
      </c>
      <c r="N185">
        <v>27</v>
      </c>
      <c r="O185">
        <v>27</v>
      </c>
      <c r="P185" s="19">
        <f t="shared" si="28"/>
        <v>0</v>
      </c>
      <c r="U185" s="19">
        <v>48</v>
      </c>
    </row>
    <row r="186" spans="1:21">
      <c r="A186">
        <v>194</v>
      </c>
      <c r="B186" t="s">
        <v>65</v>
      </c>
      <c r="C186" t="s">
        <v>66</v>
      </c>
      <c r="D186" t="str">
        <f t="shared" si="26"/>
        <v>Tropical grass</v>
      </c>
      <c r="E186" t="s">
        <v>154</v>
      </c>
      <c r="F186" t="s">
        <v>155</v>
      </c>
      <c r="G186" t="s">
        <v>156</v>
      </c>
      <c r="H186" t="s">
        <v>49</v>
      </c>
      <c r="K186" t="s">
        <v>71</v>
      </c>
      <c r="L186" t="str">
        <f t="shared" si="27"/>
        <v>Method</v>
      </c>
      <c r="M186" t="s">
        <v>53</v>
      </c>
      <c r="N186">
        <v>26</v>
      </c>
      <c r="O186">
        <v>26</v>
      </c>
      <c r="P186" s="19">
        <f t="shared" si="28"/>
        <v>0</v>
      </c>
      <c r="U186" s="19">
        <v>46</v>
      </c>
    </row>
    <row r="187" spans="1:21">
      <c r="A187">
        <v>195</v>
      </c>
      <c r="B187" t="s">
        <v>65</v>
      </c>
      <c r="C187" t="s">
        <v>66</v>
      </c>
      <c r="D187" t="str">
        <f t="shared" si="26"/>
        <v>Tropical grass</v>
      </c>
      <c r="E187" t="s">
        <v>157</v>
      </c>
      <c r="F187" t="s">
        <v>158</v>
      </c>
      <c r="G187" t="s">
        <v>159</v>
      </c>
      <c r="H187" t="s">
        <v>49</v>
      </c>
      <c r="K187" t="s">
        <v>71</v>
      </c>
      <c r="L187" t="str">
        <f t="shared" si="27"/>
        <v>Method</v>
      </c>
      <c r="M187" t="s">
        <v>53</v>
      </c>
      <c r="N187">
        <v>32</v>
      </c>
      <c r="O187">
        <v>32</v>
      </c>
      <c r="P187" s="19">
        <f t="shared" si="28"/>
        <v>0</v>
      </c>
      <c r="U187" s="19">
        <v>52</v>
      </c>
    </row>
    <row r="188" spans="1:21">
      <c r="A188">
        <v>196</v>
      </c>
      <c r="B188" t="s">
        <v>65</v>
      </c>
      <c r="C188" t="s">
        <v>66</v>
      </c>
      <c r="D188" t="str">
        <f t="shared" si="26"/>
        <v>Tropical grass</v>
      </c>
      <c r="E188" t="s">
        <v>160</v>
      </c>
      <c r="F188" t="s">
        <v>161</v>
      </c>
      <c r="G188" t="s">
        <v>162</v>
      </c>
      <c r="H188" t="s">
        <v>23</v>
      </c>
      <c r="K188" t="s">
        <v>71</v>
      </c>
      <c r="L188" t="str">
        <f t="shared" si="27"/>
        <v>Method</v>
      </c>
      <c r="M188" t="s">
        <v>53</v>
      </c>
      <c r="N188">
        <v>31</v>
      </c>
      <c r="O188">
        <v>31</v>
      </c>
      <c r="P188" s="19">
        <f t="shared" si="28"/>
        <v>0</v>
      </c>
      <c r="U188" s="19">
        <v>52</v>
      </c>
    </row>
    <row r="189" spans="1:21">
      <c r="A189">
        <v>197</v>
      </c>
      <c r="B189" t="s">
        <v>65</v>
      </c>
      <c r="C189" t="s">
        <v>66</v>
      </c>
      <c r="D189" t="str">
        <f t="shared" si="26"/>
        <v>Tropical grass</v>
      </c>
      <c r="E189" t="s">
        <v>163</v>
      </c>
      <c r="F189" t="s">
        <v>164</v>
      </c>
      <c r="G189" t="s">
        <v>165</v>
      </c>
      <c r="H189" t="s">
        <v>23</v>
      </c>
      <c r="K189" t="s">
        <v>71</v>
      </c>
      <c r="L189" t="str">
        <f t="shared" si="27"/>
        <v>Method</v>
      </c>
      <c r="M189" t="s">
        <v>53</v>
      </c>
      <c r="N189">
        <v>24</v>
      </c>
      <c r="O189">
        <v>24</v>
      </c>
      <c r="P189" s="19">
        <f t="shared" si="28"/>
        <v>0</v>
      </c>
      <c r="U189" s="19">
        <v>45</v>
      </c>
    </row>
    <row r="190" spans="1:21">
      <c r="A190">
        <v>198</v>
      </c>
      <c r="B190" t="s">
        <v>65</v>
      </c>
      <c r="C190" t="s">
        <v>66</v>
      </c>
      <c r="D190" t="str">
        <f t="shared" si="26"/>
        <v>Tropical grass</v>
      </c>
      <c r="E190" t="s">
        <v>166</v>
      </c>
      <c r="F190" t="s">
        <v>167</v>
      </c>
      <c r="G190" t="s">
        <v>168</v>
      </c>
      <c r="H190" t="s">
        <v>49</v>
      </c>
      <c r="K190" t="s">
        <v>71</v>
      </c>
      <c r="L190" t="str">
        <f t="shared" si="27"/>
        <v>Method</v>
      </c>
      <c r="M190" t="s">
        <v>53</v>
      </c>
      <c r="N190">
        <v>28</v>
      </c>
      <c r="O190">
        <v>28</v>
      </c>
      <c r="P190" s="19">
        <f t="shared" si="28"/>
        <v>0</v>
      </c>
      <c r="U190" s="19">
        <v>49</v>
      </c>
    </row>
    <row r="191" spans="1:21">
      <c r="A191">
        <v>199</v>
      </c>
      <c r="B191" t="s">
        <v>65</v>
      </c>
      <c r="C191" t="s">
        <v>66</v>
      </c>
      <c r="D191" t="str">
        <f t="shared" si="26"/>
        <v>Tropical grass</v>
      </c>
      <c r="E191" t="s">
        <v>169</v>
      </c>
      <c r="F191" t="s">
        <v>170</v>
      </c>
      <c r="G191" t="s">
        <v>171</v>
      </c>
      <c r="H191" t="s">
        <v>49</v>
      </c>
      <c r="K191" t="s">
        <v>71</v>
      </c>
      <c r="L191" t="str">
        <f t="shared" si="27"/>
        <v>Method</v>
      </c>
      <c r="M191" t="s">
        <v>53</v>
      </c>
      <c r="N191">
        <v>36</v>
      </c>
      <c r="O191">
        <v>36</v>
      </c>
      <c r="P191" s="19">
        <f t="shared" si="28"/>
        <v>0</v>
      </c>
      <c r="U191" s="19">
        <v>52</v>
      </c>
    </row>
    <row r="192" spans="1:21">
      <c r="A192">
        <v>200</v>
      </c>
      <c r="B192" t="s">
        <v>65</v>
      </c>
      <c r="C192" t="s">
        <v>66</v>
      </c>
      <c r="D192" t="str">
        <f t="shared" si="26"/>
        <v>Tropical grass</v>
      </c>
      <c r="E192" t="s">
        <v>169</v>
      </c>
      <c r="F192" t="s">
        <v>172</v>
      </c>
      <c r="G192" t="s">
        <v>171</v>
      </c>
      <c r="H192" t="s">
        <v>49</v>
      </c>
      <c r="K192" t="s">
        <v>71</v>
      </c>
      <c r="L192" t="str">
        <f t="shared" si="27"/>
        <v>Method</v>
      </c>
      <c r="M192" t="s">
        <v>53</v>
      </c>
      <c r="N192">
        <v>29</v>
      </c>
      <c r="O192">
        <v>29</v>
      </c>
      <c r="P192" s="19">
        <f t="shared" si="28"/>
        <v>0</v>
      </c>
      <c r="U192" s="19">
        <v>53</v>
      </c>
    </row>
    <row r="193" spans="1:21">
      <c r="A193">
        <v>201</v>
      </c>
      <c r="B193" t="s">
        <v>65</v>
      </c>
      <c r="C193" t="s">
        <v>66</v>
      </c>
      <c r="D193" t="str">
        <f t="shared" si="26"/>
        <v>Tropical grass</v>
      </c>
      <c r="E193" t="s">
        <v>169</v>
      </c>
      <c r="F193" t="s">
        <v>173</v>
      </c>
      <c r="G193" t="s">
        <v>174</v>
      </c>
      <c r="H193" t="s">
        <v>23</v>
      </c>
      <c r="K193" t="s">
        <v>71</v>
      </c>
      <c r="L193" t="str">
        <f t="shared" si="27"/>
        <v>Method</v>
      </c>
      <c r="M193" t="s">
        <v>53</v>
      </c>
      <c r="N193">
        <v>37</v>
      </c>
      <c r="O193">
        <v>37</v>
      </c>
      <c r="P193" s="19">
        <f t="shared" si="28"/>
        <v>0</v>
      </c>
      <c r="U193" s="19">
        <v>52</v>
      </c>
    </row>
    <row r="194" spans="1:21">
      <c r="A194">
        <v>202</v>
      </c>
      <c r="B194" t="s">
        <v>65</v>
      </c>
      <c r="C194" t="s">
        <v>66</v>
      </c>
      <c r="D194" t="str">
        <f t="shared" si="26"/>
        <v>Tropical grass</v>
      </c>
      <c r="E194" t="s">
        <v>169</v>
      </c>
      <c r="F194" t="s">
        <v>175</v>
      </c>
      <c r="G194" t="s">
        <v>176</v>
      </c>
      <c r="H194" t="s">
        <v>49</v>
      </c>
      <c r="K194" t="s">
        <v>71</v>
      </c>
      <c r="L194" t="str">
        <f t="shared" si="27"/>
        <v>Method</v>
      </c>
      <c r="M194" t="s">
        <v>53</v>
      </c>
      <c r="N194">
        <v>41</v>
      </c>
      <c r="O194">
        <v>41</v>
      </c>
      <c r="P194" s="19">
        <f t="shared" si="28"/>
        <v>0</v>
      </c>
      <c r="U194" s="19">
        <v>59</v>
      </c>
    </row>
    <row r="195" spans="1:21">
      <c r="A195">
        <v>383</v>
      </c>
      <c r="B195" t="s">
        <v>177</v>
      </c>
      <c r="C195" t="s">
        <v>178</v>
      </c>
      <c r="D195" t="str">
        <f>D$6</f>
        <v>Brassica</v>
      </c>
      <c r="E195" t="s">
        <v>39</v>
      </c>
      <c r="F195" t="s">
        <v>179</v>
      </c>
      <c r="G195" t="s">
        <v>180</v>
      </c>
      <c r="H195" t="s">
        <v>49</v>
      </c>
      <c r="I195" t="s">
        <v>181</v>
      </c>
      <c r="L195" t="s">
        <v>52</v>
      </c>
      <c r="O195">
        <v>42</v>
      </c>
    </row>
    <row r="196" spans="1:21">
      <c r="A196">
        <v>384</v>
      </c>
      <c r="B196" t="s">
        <v>177</v>
      </c>
      <c r="C196" t="s">
        <v>178</v>
      </c>
      <c r="D196" t="str">
        <f t="shared" ref="D196:D205" si="29">D$6</f>
        <v>Brassica</v>
      </c>
      <c r="E196" t="s">
        <v>39</v>
      </c>
      <c r="F196" t="s">
        <v>179</v>
      </c>
      <c r="G196" t="s">
        <v>180</v>
      </c>
      <c r="H196" t="s">
        <v>49</v>
      </c>
      <c r="I196" t="s">
        <v>182</v>
      </c>
      <c r="L196" t="s">
        <v>52</v>
      </c>
      <c r="O196">
        <v>57</v>
      </c>
    </row>
    <row r="197" spans="1:21">
      <c r="A197">
        <v>385</v>
      </c>
      <c r="B197" t="s">
        <v>177</v>
      </c>
      <c r="C197" t="s">
        <v>178</v>
      </c>
      <c r="D197" t="str">
        <f t="shared" si="29"/>
        <v>Brassica</v>
      </c>
      <c r="E197" t="s">
        <v>39</v>
      </c>
      <c r="F197" t="s">
        <v>179</v>
      </c>
      <c r="G197" t="s">
        <v>180</v>
      </c>
      <c r="H197" t="s">
        <v>49</v>
      </c>
      <c r="L197" t="s">
        <v>52</v>
      </c>
      <c r="O197">
        <v>42</v>
      </c>
    </row>
    <row r="198" spans="1:21">
      <c r="A198">
        <v>386</v>
      </c>
      <c r="B198" t="s">
        <v>177</v>
      </c>
      <c r="C198" t="s">
        <v>178</v>
      </c>
      <c r="D198" t="str">
        <f t="shared" si="29"/>
        <v>Brassica</v>
      </c>
      <c r="E198" t="s">
        <v>39</v>
      </c>
      <c r="F198" t="s">
        <v>179</v>
      </c>
      <c r="G198" t="s">
        <v>180</v>
      </c>
      <c r="H198" t="s">
        <v>49</v>
      </c>
      <c r="L198" t="s">
        <v>52</v>
      </c>
      <c r="O198">
        <v>39</v>
      </c>
    </row>
    <row r="199" spans="1:21">
      <c r="A199">
        <v>387</v>
      </c>
      <c r="B199" t="s">
        <v>177</v>
      </c>
      <c r="C199" t="s">
        <v>178</v>
      </c>
      <c r="D199" t="str">
        <f t="shared" si="29"/>
        <v>Brassica</v>
      </c>
      <c r="E199" t="s">
        <v>39</v>
      </c>
      <c r="F199" t="s">
        <v>179</v>
      </c>
      <c r="G199" t="s">
        <v>180</v>
      </c>
      <c r="H199" t="s">
        <v>49</v>
      </c>
      <c r="L199" t="s">
        <v>52</v>
      </c>
      <c r="O199">
        <v>42</v>
      </c>
    </row>
    <row r="200" spans="1:21">
      <c r="A200">
        <v>388</v>
      </c>
      <c r="B200" t="s">
        <v>177</v>
      </c>
      <c r="C200" t="s">
        <v>178</v>
      </c>
      <c r="D200" t="str">
        <f t="shared" si="29"/>
        <v>Brassica</v>
      </c>
      <c r="E200" t="s">
        <v>39</v>
      </c>
      <c r="F200" t="s">
        <v>183</v>
      </c>
      <c r="G200" t="s">
        <v>184</v>
      </c>
      <c r="H200" t="s">
        <v>49</v>
      </c>
      <c r="I200" t="s">
        <v>185</v>
      </c>
      <c r="L200" t="s">
        <v>52</v>
      </c>
      <c r="O200">
        <v>50</v>
      </c>
    </row>
    <row r="201" spans="1:21">
      <c r="A201">
        <v>389</v>
      </c>
      <c r="B201" t="s">
        <v>177</v>
      </c>
      <c r="C201" t="s">
        <v>178</v>
      </c>
      <c r="D201" t="str">
        <f t="shared" si="29"/>
        <v>Brassica</v>
      </c>
      <c r="E201" t="s">
        <v>39</v>
      </c>
      <c r="F201" t="s">
        <v>183</v>
      </c>
      <c r="G201" t="s">
        <v>184</v>
      </c>
      <c r="H201" t="s">
        <v>49</v>
      </c>
      <c r="I201" t="s">
        <v>186</v>
      </c>
      <c r="L201" t="s">
        <v>52</v>
      </c>
      <c r="O201">
        <v>47</v>
      </c>
    </row>
    <row r="202" spans="1:21">
      <c r="A202">
        <v>390</v>
      </c>
      <c r="B202" t="s">
        <v>177</v>
      </c>
      <c r="C202" t="s">
        <v>178</v>
      </c>
      <c r="D202" t="str">
        <f t="shared" si="29"/>
        <v>Brassica</v>
      </c>
      <c r="E202" t="s">
        <v>39</v>
      </c>
      <c r="F202" t="s">
        <v>187</v>
      </c>
      <c r="G202" t="s">
        <v>188</v>
      </c>
      <c r="H202" t="s">
        <v>49</v>
      </c>
      <c r="I202" t="s">
        <v>189</v>
      </c>
      <c r="L202" t="s">
        <v>52</v>
      </c>
      <c r="O202">
        <v>38</v>
      </c>
    </row>
    <row r="203" spans="1:21">
      <c r="A203">
        <v>391</v>
      </c>
      <c r="B203" t="s">
        <v>177</v>
      </c>
      <c r="C203" t="s">
        <v>178</v>
      </c>
      <c r="D203" t="str">
        <f t="shared" si="29"/>
        <v>Brassica</v>
      </c>
      <c r="E203" t="s">
        <v>39</v>
      </c>
      <c r="F203" t="s">
        <v>187</v>
      </c>
      <c r="G203" t="s">
        <v>188</v>
      </c>
      <c r="H203" t="s">
        <v>49</v>
      </c>
      <c r="I203" t="s">
        <v>189</v>
      </c>
      <c r="L203" t="s">
        <v>52</v>
      </c>
      <c r="O203">
        <v>37</v>
      </c>
    </row>
    <row r="204" spans="1:21">
      <c r="A204">
        <v>392</v>
      </c>
      <c r="B204" t="s">
        <v>177</v>
      </c>
      <c r="C204" t="s">
        <v>178</v>
      </c>
      <c r="D204" t="str">
        <f t="shared" si="29"/>
        <v>Brassica</v>
      </c>
      <c r="E204" t="s">
        <v>39</v>
      </c>
      <c r="F204" t="s">
        <v>187</v>
      </c>
      <c r="G204" t="s">
        <v>188</v>
      </c>
      <c r="H204" t="s">
        <v>49</v>
      </c>
      <c r="I204" t="s">
        <v>190</v>
      </c>
      <c r="L204" t="s">
        <v>52</v>
      </c>
      <c r="O204">
        <v>54</v>
      </c>
    </row>
    <row r="205" spans="1:21">
      <c r="A205">
        <v>393</v>
      </c>
      <c r="B205" t="s">
        <v>177</v>
      </c>
      <c r="C205" t="s">
        <v>178</v>
      </c>
      <c r="D205" t="str">
        <f t="shared" si="29"/>
        <v>Brassica</v>
      </c>
      <c r="E205" t="s">
        <v>39</v>
      </c>
      <c r="F205" t="s">
        <v>187</v>
      </c>
      <c r="G205" t="s">
        <v>188</v>
      </c>
      <c r="H205" t="s">
        <v>49</v>
      </c>
      <c r="I205" t="s">
        <v>190</v>
      </c>
      <c r="L205" t="s">
        <v>52</v>
      </c>
      <c r="O205">
        <v>44</v>
      </c>
    </row>
    <row r="206" spans="1:21">
      <c r="A206">
        <v>394</v>
      </c>
      <c r="B206" t="s">
        <v>177</v>
      </c>
      <c r="C206" t="s">
        <v>178</v>
      </c>
      <c r="D206" t="str">
        <f>+D$5</f>
        <v>Herb</v>
      </c>
      <c r="E206" t="s">
        <v>191</v>
      </c>
      <c r="F206" t="s">
        <v>192</v>
      </c>
      <c r="G206" t="s">
        <v>193</v>
      </c>
      <c r="H206" t="s">
        <v>49</v>
      </c>
      <c r="I206" t="s">
        <v>194</v>
      </c>
      <c r="L206" t="str">
        <f t="shared" ref="L206:L228" si="30">L$1</f>
        <v>Method</v>
      </c>
      <c r="O206">
        <v>37</v>
      </c>
    </row>
    <row r="207" spans="1:21">
      <c r="A207">
        <v>395</v>
      </c>
      <c r="B207" t="s">
        <v>177</v>
      </c>
      <c r="C207" t="s">
        <v>178</v>
      </c>
      <c r="D207" t="str">
        <f t="shared" ref="D207:D209" si="31">+D$5</f>
        <v>Herb</v>
      </c>
      <c r="E207" t="s">
        <v>191</v>
      </c>
      <c r="F207" t="s">
        <v>192</v>
      </c>
      <c r="G207" t="s">
        <v>193</v>
      </c>
      <c r="H207" t="s">
        <v>49</v>
      </c>
      <c r="I207" t="s">
        <v>194</v>
      </c>
      <c r="L207" t="str">
        <f t="shared" si="30"/>
        <v>Method</v>
      </c>
      <c r="O207">
        <v>46</v>
      </c>
    </row>
    <row r="208" spans="1:21">
      <c r="A208">
        <v>396</v>
      </c>
      <c r="B208" t="s">
        <v>177</v>
      </c>
      <c r="C208" t="s">
        <v>178</v>
      </c>
      <c r="D208" t="str">
        <f t="shared" si="31"/>
        <v>Herb</v>
      </c>
      <c r="E208" t="s">
        <v>191</v>
      </c>
      <c r="F208" t="s">
        <v>192</v>
      </c>
      <c r="G208" t="s">
        <v>193</v>
      </c>
      <c r="H208" t="s">
        <v>49</v>
      </c>
      <c r="I208" t="s">
        <v>194</v>
      </c>
      <c r="L208" t="str">
        <f t="shared" si="30"/>
        <v>Method</v>
      </c>
      <c r="O208">
        <v>44</v>
      </c>
    </row>
    <row r="209" spans="1:26">
      <c r="A209">
        <v>397</v>
      </c>
      <c r="B209" t="s">
        <v>177</v>
      </c>
      <c r="C209" t="s">
        <v>178</v>
      </c>
      <c r="D209" t="str">
        <f t="shared" si="31"/>
        <v>Herb</v>
      </c>
      <c r="E209" t="s">
        <v>195</v>
      </c>
      <c r="F209" t="s">
        <v>196</v>
      </c>
      <c r="G209" t="s">
        <v>197</v>
      </c>
      <c r="H209" t="s">
        <v>49</v>
      </c>
      <c r="I209" t="s">
        <v>198</v>
      </c>
      <c r="L209" t="str">
        <f t="shared" si="30"/>
        <v>Method</v>
      </c>
      <c r="O209">
        <v>36</v>
      </c>
    </row>
    <row r="210" spans="1:26">
      <c r="A210">
        <v>398</v>
      </c>
      <c r="B210" t="s">
        <v>177</v>
      </c>
      <c r="C210" t="s">
        <v>178</v>
      </c>
      <c r="D210" t="str">
        <f>D$4</f>
        <v>Temperate legume</v>
      </c>
      <c r="E210" t="s">
        <v>199</v>
      </c>
      <c r="F210" t="s">
        <v>200</v>
      </c>
      <c r="G210" t="s">
        <v>201</v>
      </c>
      <c r="H210" t="s">
        <v>23</v>
      </c>
      <c r="I210" t="s">
        <v>202</v>
      </c>
      <c r="L210" t="str">
        <f t="shared" si="30"/>
        <v>Method</v>
      </c>
      <c r="O210">
        <v>49</v>
      </c>
    </row>
    <row r="211" spans="1:26">
      <c r="A211">
        <v>399</v>
      </c>
      <c r="B211" t="s">
        <v>177</v>
      </c>
      <c r="C211" t="s">
        <v>178</v>
      </c>
      <c r="D211" t="str">
        <f>D$4</f>
        <v>Temperate legume</v>
      </c>
      <c r="E211" t="s">
        <v>199</v>
      </c>
      <c r="F211" t="s">
        <v>200</v>
      </c>
      <c r="G211" t="s">
        <v>201</v>
      </c>
      <c r="H211" t="s">
        <v>23</v>
      </c>
      <c r="I211" t="s">
        <v>202</v>
      </c>
      <c r="L211" t="str">
        <f t="shared" si="30"/>
        <v>Method</v>
      </c>
      <c r="O211">
        <v>48</v>
      </c>
    </row>
    <row r="212" spans="1:26">
      <c r="A212">
        <v>235</v>
      </c>
      <c r="B212" t="s">
        <v>203</v>
      </c>
      <c r="C212" t="s">
        <v>204</v>
      </c>
      <c r="D212" t="str">
        <f>D$1</f>
        <v>Tropical legume</v>
      </c>
      <c r="E212" t="s">
        <v>205</v>
      </c>
      <c r="F212" t="s">
        <v>206</v>
      </c>
      <c r="G212" t="s">
        <v>207</v>
      </c>
      <c r="H212" t="s">
        <v>23</v>
      </c>
      <c r="I212" t="s">
        <v>208</v>
      </c>
      <c r="K212" t="s">
        <v>209</v>
      </c>
      <c r="L212" t="str">
        <f t="shared" si="30"/>
        <v>Method</v>
      </c>
      <c r="M212" t="s">
        <v>210</v>
      </c>
      <c r="N212" s="19">
        <v>11.9</v>
      </c>
      <c r="O212" s="19">
        <v>15.2</v>
      </c>
      <c r="P212" s="19">
        <f t="shared" ref="P212:P236" si="32">((N212-O212)/N212)*100</f>
        <v>-27.73109243697478</v>
      </c>
      <c r="Q212" s="19" t="s">
        <v>211</v>
      </c>
      <c r="T212" s="19">
        <v>34.6</v>
      </c>
      <c r="U212" s="19">
        <v>44.9</v>
      </c>
      <c r="V212" s="19">
        <f t="shared" ref="V212:V228" si="33">((T212-U212)/T212)*100</f>
        <v>-29.768786127167619</v>
      </c>
      <c r="Z212">
        <v>20</v>
      </c>
    </row>
    <row r="213" spans="1:26">
      <c r="A213">
        <v>236</v>
      </c>
      <c r="B213" t="s">
        <v>203</v>
      </c>
      <c r="C213" t="s">
        <v>204</v>
      </c>
      <c r="D213" t="str">
        <f>D$2</f>
        <v>Tropical grass</v>
      </c>
      <c r="E213" t="s">
        <v>212</v>
      </c>
      <c r="F213" t="s">
        <v>213</v>
      </c>
      <c r="G213" t="s">
        <v>209</v>
      </c>
      <c r="H213" t="s">
        <v>23</v>
      </c>
      <c r="I213" t="s">
        <v>208</v>
      </c>
      <c r="K213" t="s">
        <v>209</v>
      </c>
      <c r="L213" t="str">
        <f t="shared" si="30"/>
        <v>Method</v>
      </c>
      <c r="M213" t="s">
        <v>210</v>
      </c>
      <c r="N213" s="19">
        <v>11.9</v>
      </c>
      <c r="O213" s="19">
        <v>11.9</v>
      </c>
      <c r="P213" s="19">
        <f t="shared" si="32"/>
        <v>0</v>
      </c>
      <c r="Q213" s="19" t="s">
        <v>211</v>
      </c>
      <c r="T213" s="19">
        <v>34.6</v>
      </c>
      <c r="U213" s="19">
        <v>34.6</v>
      </c>
      <c r="V213" s="19">
        <f t="shared" si="33"/>
        <v>0</v>
      </c>
      <c r="Z213">
        <v>13.8</v>
      </c>
    </row>
    <row r="214" spans="1:26">
      <c r="A214">
        <v>237</v>
      </c>
      <c r="B214" t="s">
        <v>203</v>
      </c>
      <c r="C214" t="s">
        <v>204</v>
      </c>
      <c r="D214" t="str">
        <f t="shared" ref="D214:D220" si="34">D$1</f>
        <v>Tropical legume</v>
      </c>
      <c r="E214" t="s">
        <v>214</v>
      </c>
      <c r="F214" t="s">
        <v>215</v>
      </c>
      <c r="G214" t="s">
        <v>216</v>
      </c>
      <c r="H214" t="s">
        <v>23</v>
      </c>
      <c r="I214" t="s">
        <v>208</v>
      </c>
      <c r="K214" t="s">
        <v>209</v>
      </c>
      <c r="L214" t="str">
        <f t="shared" si="30"/>
        <v>Method</v>
      </c>
      <c r="M214" t="s">
        <v>210</v>
      </c>
      <c r="N214" s="19">
        <v>11.9</v>
      </c>
      <c r="O214" s="19">
        <v>12.3</v>
      </c>
      <c r="P214" s="19">
        <f t="shared" si="32"/>
        <v>-3.3613445378151288</v>
      </c>
      <c r="Q214" s="19" t="s">
        <v>211</v>
      </c>
      <c r="T214" s="19">
        <v>34.6</v>
      </c>
      <c r="U214" s="19">
        <v>32.200000000000003</v>
      </c>
      <c r="V214" s="19">
        <f t="shared" si="33"/>
        <v>6.936416184971093</v>
      </c>
      <c r="Z214">
        <v>19.5</v>
      </c>
    </row>
    <row r="215" spans="1:26">
      <c r="A215">
        <v>238</v>
      </c>
      <c r="B215" t="s">
        <v>203</v>
      </c>
      <c r="C215" t="s">
        <v>204</v>
      </c>
      <c r="D215" t="str">
        <f t="shared" si="34"/>
        <v>Tropical legume</v>
      </c>
      <c r="E215" t="s">
        <v>90</v>
      </c>
      <c r="F215" t="s">
        <v>217</v>
      </c>
      <c r="G215" t="s">
        <v>90</v>
      </c>
      <c r="H215" t="s">
        <v>23</v>
      </c>
      <c r="I215" t="s">
        <v>208</v>
      </c>
      <c r="K215" t="s">
        <v>209</v>
      </c>
      <c r="L215" t="str">
        <f t="shared" si="30"/>
        <v>Method</v>
      </c>
      <c r="M215" t="s">
        <v>210</v>
      </c>
      <c r="N215" s="19">
        <v>11.9</v>
      </c>
      <c r="O215" s="19">
        <v>12.8</v>
      </c>
      <c r="P215" s="19">
        <f t="shared" si="32"/>
        <v>-7.5630252100840361</v>
      </c>
      <c r="Q215" s="19" t="s">
        <v>211</v>
      </c>
      <c r="T215" s="19">
        <v>34.6</v>
      </c>
      <c r="U215" s="19">
        <v>36.9</v>
      </c>
      <c r="V215" s="19">
        <f t="shared" si="33"/>
        <v>-6.6473988439306266</v>
      </c>
      <c r="Z215">
        <v>11.2</v>
      </c>
    </row>
    <row r="216" spans="1:26">
      <c r="A216">
        <v>239</v>
      </c>
      <c r="B216" t="s">
        <v>203</v>
      </c>
      <c r="C216" t="s">
        <v>204</v>
      </c>
      <c r="D216" t="str">
        <f t="shared" si="34"/>
        <v>Tropical legume</v>
      </c>
      <c r="E216" t="s">
        <v>90</v>
      </c>
      <c r="F216" t="s">
        <v>218</v>
      </c>
      <c r="G216" t="s">
        <v>90</v>
      </c>
      <c r="H216" t="s">
        <v>23</v>
      </c>
      <c r="I216" t="s">
        <v>208</v>
      </c>
      <c r="K216" t="s">
        <v>209</v>
      </c>
      <c r="L216" t="str">
        <f t="shared" si="30"/>
        <v>Method</v>
      </c>
      <c r="M216" t="s">
        <v>210</v>
      </c>
      <c r="N216" s="19">
        <v>11.9</v>
      </c>
      <c r="O216" s="19">
        <v>18.5</v>
      </c>
      <c r="P216" s="19">
        <f t="shared" si="32"/>
        <v>-55.462184873949575</v>
      </c>
      <c r="Q216" s="19" t="s">
        <v>211</v>
      </c>
      <c r="T216" s="19">
        <v>34.6</v>
      </c>
      <c r="U216" s="19">
        <v>32.4</v>
      </c>
      <c r="V216" s="19">
        <f t="shared" si="33"/>
        <v>6.3583815028901816</v>
      </c>
      <c r="Z216">
        <v>16.2</v>
      </c>
    </row>
    <row r="217" spans="1:26">
      <c r="A217">
        <v>240</v>
      </c>
      <c r="B217" t="s">
        <v>203</v>
      </c>
      <c r="C217" t="s">
        <v>204</v>
      </c>
      <c r="D217" t="str">
        <f t="shared" si="34"/>
        <v>Tropical legume</v>
      </c>
      <c r="E217" t="s">
        <v>219</v>
      </c>
      <c r="F217" t="s">
        <v>220</v>
      </c>
      <c r="G217" t="s">
        <v>219</v>
      </c>
      <c r="H217" t="s">
        <v>23</v>
      </c>
      <c r="I217" t="s">
        <v>208</v>
      </c>
      <c r="K217" t="s">
        <v>209</v>
      </c>
      <c r="L217" t="str">
        <f t="shared" si="30"/>
        <v>Method</v>
      </c>
      <c r="M217" t="s">
        <v>210</v>
      </c>
      <c r="N217" s="19">
        <v>11.9</v>
      </c>
      <c r="O217" s="19">
        <v>15.2</v>
      </c>
      <c r="P217" s="19">
        <f t="shared" si="32"/>
        <v>-27.73109243697478</v>
      </c>
      <c r="Q217" s="19" t="s">
        <v>211</v>
      </c>
      <c r="T217" s="19">
        <v>34.6</v>
      </c>
      <c r="U217" s="19">
        <v>36.9</v>
      </c>
      <c r="V217" s="19">
        <f t="shared" si="33"/>
        <v>-6.6473988439306266</v>
      </c>
      <c r="Z217">
        <v>18.899999999999999</v>
      </c>
    </row>
    <row r="218" spans="1:26">
      <c r="A218">
        <v>241</v>
      </c>
      <c r="B218" t="s">
        <v>203</v>
      </c>
      <c r="C218" t="s">
        <v>204</v>
      </c>
      <c r="D218" t="str">
        <f t="shared" si="34"/>
        <v>Tropical legume</v>
      </c>
      <c r="E218" t="s">
        <v>94</v>
      </c>
      <c r="F218" t="s">
        <v>95</v>
      </c>
      <c r="G218" t="s">
        <v>96</v>
      </c>
      <c r="H218" t="s">
        <v>23</v>
      </c>
      <c r="I218" t="s">
        <v>208</v>
      </c>
      <c r="K218" t="s">
        <v>209</v>
      </c>
      <c r="L218" t="str">
        <f t="shared" si="30"/>
        <v>Method</v>
      </c>
      <c r="M218" t="s">
        <v>210</v>
      </c>
      <c r="N218" s="19">
        <v>11.9</v>
      </c>
      <c r="O218" s="19">
        <v>14.5</v>
      </c>
      <c r="P218" s="19">
        <f t="shared" si="32"/>
        <v>-21.848739495798316</v>
      </c>
      <c r="Q218" s="19" t="s">
        <v>211</v>
      </c>
      <c r="T218" s="19">
        <v>34.6</v>
      </c>
      <c r="U218" s="19">
        <v>36.5</v>
      </c>
      <c r="V218" s="19">
        <f t="shared" si="33"/>
        <v>-5.4913294797687824</v>
      </c>
      <c r="Z218">
        <v>28.1</v>
      </c>
    </row>
    <row r="219" spans="1:26">
      <c r="A219">
        <v>242</v>
      </c>
      <c r="B219" t="s">
        <v>203</v>
      </c>
      <c r="C219" t="s">
        <v>204</v>
      </c>
      <c r="D219" t="str">
        <f t="shared" si="34"/>
        <v>Tropical legume</v>
      </c>
      <c r="E219" t="s">
        <v>221</v>
      </c>
      <c r="F219" t="s">
        <v>222</v>
      </c>
      <c r="G219" t="s">
        <v>223</v>
      </c>
      <c r="H219" t="s">
        <v>23</v>
      </c>
      <c r="I219" t="s">
        <v>208</v>
      </c>
      <c r="K219" t="s">
        <v>209</v>
      </c>
      <c r="L219" t="str">
        <f t="shared" si="30"/>
        <v>Method</v>
      </c>
      <c r="M219" t="s">
        <v>210</v>
      </c>
      <c r="N219" s="19">
        <v>11.9</v>
      </c>
      <c r="O219" s="19">
        <v>15.7</v>
      </c>
      <c r="P219" s="19">
        <f t="shared" si="32"/>
        <v>-31.932773109243691</v>
      </c>
      <c r="Q219" s="19" t="s">
        <v>211</v>
      </c>
      <c r="T219" s="19">
        <v>34.6</v>
      </c>
      <c r="U219" s="19">
        <v>31.5</v>
      </c>
      <c r="V219" s="19">
        <f t="shared" si="33"/>
        <v>8.9595375722543391</v>
      </c>
      <c r="Z219">
        <v>14.1</v>
      </c>
    </row>
    <row r="220" spans="1:26">
      <c r="A220">
        <v>243</v>
      </c>
      <c r="B220" t="s">
        <v>203</v>
      </c>
      <c r="C220" t="s">
        <v>204</v>
      </c>
      <c r="D220" t="str">
        <f t="shared" si="34"/>
        <v>Tropical legume</v>
      </c>
      <c r="E220" t="s">
        <v>97</v>
      </c>
      <c r="F220" t="s">
        <v>224</v>
      </c>
      <c r="G220" t="s">
        <v>97</v>
      </c>
      <c r="H220" t="s">
        <v>49</v>
      </c>
      <c r="I220" t="s">
        <v>208</v>
      </c>
      <c r="K220" t="s">
        <v>209</v>
      </c>
      <c r="L220" t="str">
        <f t="shared" si="30"/>
        <v>Method</v>
      </c>
      <c r="M220" t="s">
        <v>210</v>
      </c>
      <c r="N220" s="19">
        <v>11.9</v>
      </c>
      <c r="O220" s="19">
        <v>10.8</v>
      </c>
      <c r="P220" s="19">
        <f t="shared" si="32"/>
        <v>9.2436974789915922</v>
      </c>
      <c r="Q220" s="19" t="s">
        <v>211</v>
      </c>
      <c r="T220" s="19">
        <v>34.6</v>
      </c>
      <c r="U220" s="19">
        <v>18.3</v>
      </c>
      <c r="V220" s="19">
        <f t="shared" si="33"/>
        <v>47.109826589595379</v>
      </c>
      <c r="Z220">
        <v>26.3</v>
      </c>
    </row>
    <row r="221" spans="1:26">
      <c r="A221">
        <v>244</v>
      </c>
      <c r="B221" t="s">
        <v>203</v>
      </c>
      <c r="C221" t="s">
        <v>204</v>
      </c>
      <c r="D221" t="str">
        <f>D$4</f>
        <v>Temperate legume</v>
      </c>
      <c r="E221" t="s">
        <v>99</v>
      </c>
      <c r="F221" t="s">
        <v>225</v>
      </c>
      <c r="G221" t="s">
        <v>101</v>
      </c>
      <c r="H221" t="s">
        <v>49</v>
      </c>
      <c r="I221" t="s">
        <v>208</v>
      </c>
      <c r="K221" t="s">
        <v>209</v>
      </c>
      <c r="L221" t="str">
        <f t="shared" si="30"/>
        <v>Method</v>
      </c>
      <c r="M221" t="s">
        <v>210</v>
      </c>
      <c r="N221" s="19">
        <v>11.9</v>
      </c>
      <c r="O221" s="19">
        <v>10.199999999999999</v>
      </c>
      <c r="P221" s="19">
        <f t="shared" si="32"/>
        <v>14.285714285714294</v>
      </c>
      <c r="Q221" s="19" t="s">
        <v>211</v>
      </c>
      <c r="T221" s="19">
        <v>34.6</v>
      </c>
      <c r="U221" s="19">
        <v>29.1</v>
      </c>
      <c r="V221" s="19">
        <f t="shared" si="33"/>
        <v>15.895953757225435</v>
      </c>
      <c r="Z221">
        <v>27.1</v>
      </c>
    </row>
    <row r="222" spans="1:26">
      <c r="A222">
        <v>245</v>
      </c>
      <c r="B222" t="s">
        <v>203</v>
      </c>
      <c r="C222" t="s">
        <v>204</v>
      </c>
      <c r="D222" t="str">
        <f t="shared" ref="D222:D228" si="35">D$1</f>
        <v>Tropical legume</v>
      </c>
      <c r="E222" t="s">
        <v>226</v>
      </c>
      <c r="F222" t="s">
        <v>227</v>
      </c>
      <c r="G222" t="s">
        <v>226</v>
      </c>
      <c r="H222" t="s">
        <v>23</v>
      </c>
      <c r="I222" t="s">
        <v>208</v>
      </c>
      <c r="K222" t="s">
        <v>209</v>
      </c>
      <c r="L222" t="str">
        <f t="shared" si="30"/>
        <v>Method</v>
      </c>
      <c r="M222" t="s">
        <v>210</v>
      </c>
      <c r="N222" s="19">
        <v>11.9</v>
      </c>
      <c r="O222" s="19">
        <v>11.6</v>
      </c>
      <c r="P222" s="19">
        <f t="shared" si="32"/>
        <v>2.5210084033613507</v>
      </c>
      <c r="Q222" s="19" t="s">
        <v>211</v>
      </c>
      <c r="T222" s="19">
        <v>34.6</v>
      </c>
      <c r="U222" s="19">
        <v>31.3</v>
      </c>
      <c r="V222" s="19">
        <f t="shared" si="33"/>
        <v>9.537572254335263</v>
      </c>
      <c r="Z222">
        <v>20.8</v>
      </c>
    </row>
    <row r="223" spans="1:26">
      <c r="A223">
        <v>246</v>
      </c>
      <c r="B223" t="s">
        <v>203</v>
      </c>
      <c r="C223" t="s">
        <v>204</v>
      </c>
      <c r="D223" t="str">
        <f t="shared" si="35"/>
        <v>Tropical legume</v>
      </c>
      <c r="E223" t="s">
        <v>105</v>
      </c>
      <c r="F223" t="s">
        <v>228</v>
      </c>
      <c r="G223" t="s">
        <v>229</v>
      </c>
      <c r="H223" t="s">
        <v>23</v>
      </c>
      <c r="I223" t="s">
        <v>208</v>
      </c>
      <c r="K223" t="s">
        <v>209</v>
      </c>
      <c r="L223" t="str">
        <f t="shared" si="30"/>
        <v>Method</v>
      </c>
      <c r="M223" t="s">
        <v>210</v>
      </c>
      <c r="N223" s="19">
        <v>11.9</v>
      </c>
      <c r="O223" s="19">
        <v>13.7</v>
      </c>
      <c r="P223" s="19">
        <f t="shared" si="32"/>
        <v>-15.126050420168058</v>
      </c>
      <c r="Q223" s="19" t="s">
        <v>211</v>
      </c>
      <c r="T223" s="19">
        <v>34.6</v>
      </c>
      <c r="U223" s="19">
        <v>36.4</v>
      </c>
      <c r="V223" s="19">
        <f t="shared" si="33"/>
        <v>-5.2023121387283151</v>
      </c>
      <c r="Z223">
        <v>21.2</v>
      </c>
    </row>
    <row r="224" spans="1:26">
      <c r="A224">
        <v>247</v>
      </c>
      <c r="B224" t="s">
        <v>230</v>
      </c>
      <c r="C224" t="s">
        <v>231</v>
      </c>
      <c r="D224" t="str">
        <f t="shared" si="35"/>
        <v>Tropical legume</v>
      </c>
      <c r="E224" t="s">
        <v>97</v>
      </c>
      <c r="F224" t="s">
        <v>98</v>
      </c>
      <c r="G224" t="s">
        <v>97</v>
      </c>
      <c r="H224" t="s">
        <v>49</v>
      </c>
      <c r="I224" t="s">
        <v>208</v>
      </c>
      <c r="J224" t="s">
        <v>232</v>
      </c>
      <c r="K224" t="s">
        <v>233</v>
      </c>
      <c r="L224" t="str">
        <f t="shared" si="30"/>
        <v>Method</v>
      </c>
      <c r="M224" t="s">
        <v>234</v>
      </c>
      <c r="N224" s="19">
        <v>16.3</v>
      </c>
      <c r="O224" s="19">
        <v>16.3</v>
      </c>
      <c r="P224" s="19">
        <f t="shared" si="32"/>
        <v>0</v>
      </c>
      <c r="Q224" s="19" t="s">
        <v>235</v>
      </c>
      <c r="T224" s="19">
        <v>38.1</v>
      </c>
      <c r="U224" s="19">
        <v>38.1</v>
      </c>
      <c r="V224" s="19">
        <f t="shared" si="33"/>
        <v>0</v>
      </c>
      <c r="Z224">
        <v>8.8000000000000007</v>
      </c>
    </row>
    <row r="225" spans="1:26">
      <c r="A225">
        <v>248</v>
      </c>
      <c r="B225" t="s">
        <v>230</v>
      </c>
      <c r="C225" t="s">
        <v>231</v>
      </c>
      <c r="D225" t="str">
        <f t="shared" si="35"/>
        <v>Tropical legume</v>
      </c>
      <c r="E225" t="s">
        <v>97</v>
      </c>
      <c r="F225" t="s">
        <v>98</v>
      </c>
      <c r="G225" t="s">
        <v>97</v>
      </c>
      <c r="H225" t="s">
        <v>49</v>
      </c>
      <c r="I225" t="s">
        <v>208</v>
      </c>
      <c r="J225" t="s">
        <v>236</v>
      </c>
      <c r="K225" t="s">
        <v>233</v>
      </c>
      <c r="L225" t="str">
        <f t="shared" si="30"/>
        <v>Method</v>
      </c>
      <c r="M225" t="s">
        <v>234</v>
      </c>
      <c r="N225" s="19">
        <v>16.3</v>
      </c>
      <c r="O225" s="19">
        <v>16.8</v>
      </c>
      <c r="P225" s="19">
        <f t="shared" si="32"/>
        <v>-3.0674846625766872</v>
      </c>
      <c r="Q225" s="19" t="s">
        <v>235</v>
      </c>
      <c r="T225" s="19">
        <v>38.1</v>
      </c>
      <c r="U225" s="19">
        <v>36.9</v>
      </c>
      <c r="V225" s="19">
        <f t="shared" si="33"/>
        <v>3.1496062992126062</v>
      </c>
      <c r="Z225">
        <v>13.6</v>
      </c>
    </row>
    <row r="226" spans="1:26">
      <c r="A226">
        <v>249</v>
      </c>
      <c r="B226" t="s">
        <v>230</v>
      </c>
      <c r="C226" t="s">
        <v>231</v>
      </c>
      <c r="D226" t="str">
        <f t="shared" si="35"/>
        <v>Tropical legume</v>
      </c>
      <c r="E226" t="s">
        <v>97</v>
      </c>
      <c r="F226" t="s">
        <v>98</v>
      </c>
      <c r="G226" t="s">
        <v>97</v>
      </c>
      <c r="H226" t="s">
        <v>49</v>
      </c>
      <c r="I226" t="s">
        <v>208</v>
      </c>
      <c r="J226" t="s">
        <v>237</v>
      </c>
      <c r="K226" t="s">
        <v>233</v>
      </c>
      <c r="L226" t="str">
        <f t="shared" si="30"/>
        <v>Method</v>
      </c>
      <c r="M226" t="s">
        <v>234</v>
      </c>
      <c r="N226" s="19">
        <v>16.3</v>
      </c>
      <c r="O226" s="19">
        <v>18.2</v>
      </c>
      <c r="P226" s="19">
        <f t="shared" si="32"/>
        <v>-11.656441717791402</v>
      </c>
      <c r="Q226" s="19" t="s">
        <v>235</v>
      </c>
      <c r="T226" s="19">
        <v>38.1</v>
      </c>
      <c r="U226" s="19">
        <v>38.700000000000003</v>
      </c>
      <c r="V226" s="19">
        <f t="shared" si="33"/>
        <v>-1.5748031496063031</v>
      </c>
      <c r="Z226">
        <v>18.399999999999999</v>
      </c>
    </row>
    <row r="227" spans="1:26">
      <c r="A227">
        <v>250</v>
      </c>
      <c r="B227" t="s">
        <v>230</v>
      </c>
      <c r="C227" t="s">
        <v>231</v>
      </c>
      <c r="D227" t="str">
        <f t="shared" si="35"/>
        <v>Tropical legume</v>
      </c>
      <c r="E227" t="s">
        <v>97</v>
      </c>
      <c r="F227" t="s">
        <v>238</v>
      </c>
      <c r="G227" t="s">
        <v>97</v>
      </c>
      <c r="H227" t="s">
        <v>49</v>
      </c>
      <c r="I227" t="s">
        <v>208</v>
      </c>
      <c r="J227" t="s">
        <v>239</v>
      </c>
      <c r="K227" t="s">
        <v>233</v>
      </c>
      <c r="L227" t="str">
        <f t="shared" si="30"/>
        <v>Method</v>
      </c>
      <c r="M227" t="s">
        <v>234</v>
      </c>
      <c r="N227" s="19">
        <v>16.3</v>
      </c>
      <c r="O227" s="19">
        <v>15.6</v>
      </c>
      <c r="P227" s="19">
        <f t="shared" si="32"/>
        <v>4.2944785276073683</v>
      </c>
      <c r="Q227" s="19" t="s">
        <v>235</v>
      </c>
      <c r="T227" s="19">
        <v>38.1</v>
      </c>
      <c r="U227" s="19">
        <v>36</v>
      </c>
      <c r="V227" s="19">
        <f t="shared" si="33"/>
        <v>5.5118110236220508</v>
      </c>
      <c r="Z227">
        <v>14.3</v>
      </c>
    </row>
    <row r="228" spans="1:26">
      <c r="A228">
        <v>251</v>
      </c>
      <c r="B228" t="s">
        <v>230</v>
      </c>
      <c r="C228" t="s">
        <v>231</v>
      </c>
      <c r="D228" t="str">
        <f t="shared" si="35"/>
        <v>Tropical legume</v>
      </c>
      <c r="E228" t="s">
        <v>97</v>
      </c>
      <c r="F228" t="s">
        <v>238</v>
      </c>
      <c r="G228" t="s">
        <v>97</v>
      </c>
      <c r="H228" t="s">
        <v>49</v>
      </c>
      <c r="I228" t="s">
        <v>208</v>
      </c>
      <c r="J228" t="s">
        <v>240</v>
      </c>
      <c r="K228" t="s">
        <v>233</v>
      </c>
      <c r="L228" t="str">
        <f t="shared" si="30"/>
        <v>Method</v>
      </c>
      <c r="M228" t="s">
        <v>234</v>
      </c>
      <c r="N228" s="19">
        <v>16.3</v>
      </c>
      <c r="O228" s="19">
        <v>14.5</v>
      </c>
      <c r="P228" s="19">
        <f t="shared" si="32"/>
        <v>11.042944785276077</v>
      </c>
      <c r="Q228" s="19" t="s">
        <v>235</v>
      </c>
      <c r="T228" s="19">
        <v>38.1</v>
      </c>
      <c r="U228" s="19">
        <v>35.200000000000003</v>
      </c>
      <c r="V228" s="19">
        <f t="shared" si="33"/>
        <v>7.6115485564304421</v>
      </c>
      <c r="Z228">
        <v>19.100000000000001</v>
      </c>
    </row>
    <row r="229" spans="1:26">
      <c r="A229">
        <v>262</v>
      </c>
      <c r="B229" t="s">
        <v>241</v>
      </c>
      <c r="C229" t="s">
        <v>242</v>
      </c>
      <c r="D229" t="str">
        <f>+D$2</f>
        <v>Tropical grass</v>
      </c>
      <c r="E229" t="s">
        <v>243</v>
      </c>
      <c r="F229" t="s">
        <v>243</v>
      </c>
      <c r="G229" t="s">
        <v>243</v>
      </c>
      <c r="H229" t="s">
        <v>23</v>
      </c>
      <c r="I229" t="s">
        <v>244</v>
      </c>
      <c r="J229" t="s">
        <v>245</v>
      </c>
      <c r="K229" t="s">
        <v>246</v>
      </c>
      <c r="L229" t="s">
        <v>31</v>
      </c>
      <c r="M229" t="s">
        <v>247</v>
      </c>
      <c r="N229" s="19">
        <v>1.66</v>
      </c>
      <c r="O229">
        <v>1.66</v>
      </c>
      <c r="P229" s="19">
        <f t="shared" si="32"/>
        <v>0</v>
      </c>
      <c r="Q229" s="19" t="s">
        <v>248</v>
      </c>
      <c r="T229" s="19">
        <v>0.53</v>
      </c>
      <c r="U229" s="19">
        <v>0.53</v>
      </c>
    </row>
    <row r="230" spans="1:26">
      <c r="A230">
        <v>263</v>
      </c>
      <c r="B230" t="s">
        <v>241</v>
      </c>
      <c r="C230" t="s">
        <v>242</v>
      </c>
      <c r="D230" t="str">
        <f>D$1</f>
        <v>Tropical legume</v>
      </c>
      <c r="E230" t="s">
        <v>67</v>
      </c>
      <c r="F230" t="s">
        <v>73</v>
      </c>
      <c r="G230" t="s">
        <v>69</v>
      </c>
      <c r="H230" t="s">
        <v>23</v>
      </c>
      <c r="I230" t="s">
        <v>249</v>
      </c>
      <c r="J230" t="s">
        <v>245</v>
      </c>
      <c r="K230" t="s">
        <v>246</v>
      </c>
      <c r="L230" t="s">
        <v>31</v>
      </c>
      <c r="M230" t="s">
        <v>247</v>
      </c>
      <c r="N230" s="19">
        <v>1.66</v>
      </c>
      <c r="O230">
        <v>7.3</v>
      </c>
      <c r="P230" s="19">
        <f t="shared" si="32"/>
        <v>-339.75903614457832</v>
      </c>
      <c r="Q230" s="19" t="s">
        <v>248</v>
      </c>
      <c r="T230" s="19">
        <v>0.53</v>
      </c>
      <c r="U230" s="19">
        <v>1.31</v>
      </c>
    </row>
    <row r="231" spans="1:26">
      <c r="A231">
        <v>264</v>
      </c>
      <c r="B231" t="s">
        <v>241</v>
      </c>
      <c r="C231" t="s">
        <v>242</v>
      </c>
      <c r="D231" t="str">
        <f>D$1</f>
        <v>Tropical legume</v>
      </c>
      <c r="E231" t="s">
        <v>67</v>
      </c>
      <c r="F231" t="s">
        <v>73</v>
      </c>
      <c r="G231" t="s">
        <v>69</v>
      </c>
      <c r="H231" t="s">
        <v>23</v>
      </c>
      <c r="I231" t="s">
        <v>250</v>
      </c>
      <c r="J231" t="s">
        <v>245</v>
      </c>
      <c r="K231" t="s">
        <v>246</v>
      </c>
      <c r="L231" t="s">
        <v>31</v>
      </c>
      <c r="M231" t="s">
        <v>247</v>
      </c>
      <c r="N231" s="19">
        <v>1.66</v>
      </c>
      <c r="O231">
        <v>8.6999999999999993</v>
      </c>
      <c r="P231" s="19">
        <f t="shared" si="32"/>
        <v>-424.0963855421686</v>
      </c>
      <c r="Q231" s="19" t="s">
        <v>248</v>
      </c>
      <c r="T231" s="19">
        <v>0.53</v>
      </c>
      <c r="U231" s="19">
        <v>1.39</v>
      </c>
    </row>
    <row r="232" spans="1:26">
      <c r="A232">
        <v>265</v>
      </c>
      <c r="B232" t="s">
        <v>241</v>
      </c>
      <c r="C232" t="s">
        <v>242</v>
      </c>
      <c r="D232" t="str">
        <f>D$1</f>
        <v>Tropical legume</v>
      </c>
      <c r="E232" t="s">
        <v>67</v>
      </c>
      <c r="F232" t="s">
        <v>73</v>
      </c>
      <c r="G232" t="s">
        <v>69</v>
      </c>
      <c r="H232" t="s">
        <v>23</v>
      </c>
      <c r="I232" t="s">
        <v>251</v>
      </c>
      <c r="J232" t="s">
        <v>245</v>
      </c>
      <c r="K232" t="s">
        <v>246</v>
      </c>
      <c r="L232" t="s">
        <v>31</v>
      </c>
      <c r="M232" t="s">
        <v>247</v>
      </c>
      <c r="N232" s="19">
        <v>1.7</v>
      </c>
      <c r="O232">
        <v>9</v>
      </c>
      <c r="P232" s="19">
        <f t="shared" si="32"/>
        <v>-429.41176470588232</v>
      </c>
      <c r="Q232" s="19" t="s">
        <v>248</v>
      </c>
      <c r="T232" s="19">
        <v>0.53</v>
      </c>
      <c r="U232" s="19">
        <v>1.3</v>
      </c>
    </row>
    <row r="233" spans="1:26">
      <c r="A233">
        <v>266</v>
      </c>
      <c r="B233" t="s">
        <v>241</v>
      </c>
      <c r="C233" t="s">
        <v>242</v>
      </c>
      <c r="D233" t="str">
        <f>D$2</f>
        <v>Tropical grass</v>
      </c>
      <c r="E233" t="s">
        <v>243</v>
      </c>
      <c r="F233" t="s">
        <v>243</v>
      </c>
      <c r="G233" t="s">
        <v>243</v>
      </c>
      <c r="H233" t="s">
        <v>23</v>
      </c>
      <c r="I233" t="s">
        <v>252</v>
      </c>
      <c r="J233" t="s">
        <v>253</v>
      </c>
      <c r="K233" t="s">
        <v>246</v>
      </c>
      <c r="L233" t="s">
        <v>31</v>
      </c>
      <c r="M233" t="s">
        <v>247</v>
      </c>
      <c r="N233" s="19">
        <v>1.57</v>
      </c>
      <c r="O233">
        <v>1.57</v>
      </c>
      <c r="P233" s="19">
        <f t="shared" si="32"/>
        <v>0</v>
      </c>
      <c r="Q233" s="19" t="s">
        <v>248</v>
      </c>
      <c r="T233" s="19">
        <v>0.48</v>
      </c>
      <c r="U233" s="19">
        <v>0.48</v>
      </c>
    </row>
    <row r="234" spans="1:26">
      <c r="A234">
        <v>267</v>
      </c>
      <c r="B234" t="s">
        <v>241</v>
      </c>
      <c r="C234" t="s">
        <v>242</v>
      </c>
      <c r="D234" t="str">
        <f t="shared" ref="D234:D243" si="36">D$1</f>
        <v>Tropical legume</v>
      </c>
      <c r="E234" t="s">
        <v>67</v>
      </c>
      <c r="F234" t="s">
        <v>73</v>
      </c>
      <c r="G234" t="s">
        <v>69</v>
      </c>
      <c r="H234" t="s">
        <v>23</v>
      </c>
      <c r="I234" t="s">
        <v>67</v>
      </c>
      <c r="J234" t="s">
        <v>253</v>
      </c>
      <c r="K234" t="s">
        <v>246</v>
      </c>
      <c r="L234" t="s">
        <v>31</v>
      </c>
      <c r="M234" t="s">
        <v>247</v>
      </c>
      <c r="N234" s="19">
        <v>1.57</v>
      </c>
      <c r="O234">
        <v>6.09</v>
      </c>
      <c r="P234" s="19">
        <f t="shared" si="32"/>
        <v>-287.8980891719745</v>
      </c>
      <c r="Q234" s="19" t="s">
        <v>248</v>
      </c>
      <c r="T234" s="19">
        <v>0.48</v>
      </c>
      <c r="U234" s="19">
        <v>1.03</v>
      </c>
    </row>
    <row r="235" spans="1:26">
      <c r="A235">
        <v>268</v>
      </c>
      <c r="B235" t="s">
        <v>241</v>
      </c>
      <c r="C235" t="s">
        <v>242</v>
      </c>
      <c r="D235" t="str">
        <f t="shared" si="36"/>
        <v>Tropical legume</v>
      </c>
      <c r="E235" t="s">
        <v>74</v>
      </c>
      <c r="F235" t="s">
        <v>254</v>
      </c>
      <c r="G235" t="s">
        <v>74</v>
      </c>
      <c r="H235" t="s">
        <v>23</v>
      </c>
      <c r="I235" t="s">
        <v>255</v>
      </c>
      <c r="J235" t="s">
        <v>253</v>
      </c>
      <c r="K235" t="s">
        <v>246</v>
      </c>
      <c r="L235" t="s">
        <v>31</v>
      </c>
      <c r="M235" t="s">
        <v>247</v>
      </c>
      <c r="N235" s="19">
        <v>1.57</v>
      </c>
      <c r="O235">
        <v>4.51</v>
      </c>
      <c r="P235" s="19">
        <f t="shared" si="32"/>
        <v>-187.26114649681526</v>
      </c>
      <c r="Q235" s="19" t="s">
        <v>248</v>
      </c>
      <c r="T235" s="19">
        <v>0.48</v>
      </c>
      <c r="U235" s="19">
        <v>0.85</v>
      </c>
    </row>
    <row r="236" spans="1:26">
      <c r="A236">
        <v>269</v>
      </c>
      <c r="B236" t="s">
        <v>241</v>
      </c>
      <c r="C236" t="s">
        <v>242</v>
      </c>
      <c r="D236" t="str">
        <f t="shared" si="36"/>
        <v>Tropical legume</v>
      </c>
      <c r="E236" t="s">
        <v>74</v>
      </c>
      <c r="F236" t="s">
        <v>256</v>
      </c>
      <c r="G236" t="s">
        <v>74</v>
      </c>
      <c r="H236" t="s">
        <v>23</v>
      </c>
      <c r="I236" t="s">
        <v>257</v>
      </c>
      <c r="J236" t="s">
        <v>253</v>
      </c>
      <c r="K236" t="s">
        <v>246</v>
      </c>
      <c r="L236" t="s">
        <v>31</v>
      </c>
      <c r="M236" t="s">
        <v>247</v>
      </c>
      <c r="N236" s="19">
        <v>1.57</v>
      </c>
      <c r="O236">
        <v>0.78</v>
      </c>
      <c r="P236" s="19">
        <f t="shared" si="32"/>
        <v>50.318471337579616</v>
      </c>
      <c r="Q236" s="19" t="s">
        <v>248</v>
      </c>
      <c r="T236" s="19">
        <v>0.48</v>
      </c>
      <c r="U236" s="19">
        <v>0.31</v>
      </c>
    </row>
    <row r="237" spans="1:26">
      <c r="A237">
        <v>255</v>
      </c>
      <c r="B237" t="s">
        <v>258</v>
      </c>
      <c r="C237" t="s">
        <v>259</v>
      </c>
      <c r="D237" t="str">
        <f t="shared" si="36"/>
        <v>Tropical legume</v>
      </c>
      <c r="E237" t="s">
        <v>74</v>
      </c>
      <c r="F237" t="s">
        <v>256</v>
      </c>
      <c r="G237" t="s">
        <v>74</v>
      </c>
      <c r="H237" t="s">
        <v>23</v>
      </c>
      <c r="I237" t="s">
        <v>260</v>
      </c>
      <c r="J237" t="s">
        <v>261</v>
      </c>
      <c r="K237" t="s">
        <v>246</v>
      </c>
      <c r="L237" t="s">
        <v>31</v>
      </c>
      <c r="N237" s="19" t="s">
        <v>262</v>
      </c>
      <c r="Q237" s="19" t="s">
        <v>263</v>
      </c>
      <c r="T237" s="19">
        <v>0.48</v>
      </c>
      <c r="U237" s="19">
        <v>0.48</v>
      </c>
    </row>
    <row r="238" spans="1:26">
      <c r="A238">
        <v>256</v>
      </c>
      <c r="B238" t="s">
        <v>258</v>
      </c>
      <c r="C238" t="s">
        <v>259</v>
      </c>
      <c r="D238" t="str">
        <f t="shared" si="36"/>
        <v>Tropical legume</v>
      </c>
      <c r="E238" t="s">
        <v>74</v>
      </c>
      <c r="F238" t="s">
        <v>256</v>
      </c>
      <c r="G238" t="s">
        <v>74</v>
      </c>
      <c r="H238" t="s">
        <v>23</v>
      </c>
      <c r="I238" t="s">
        <v>260</v>
      </c>
      <c r="J238" t="s">
        <v>264</v>
      </c>
      <c r="K238" t="s">
        <v>246</v>
      </c>
      <c r="L238" t="s">
        <v>31</v>
      </c>
      <c r="N238" s="19" t="s">
        <v>262</v>
      </c>
      <c r="Q238" s="19" t="s">
        <v>263</v>
      </c>
      <c r="T238" s="19">
        <v>0.48</v>
      </c>
      <c r="U238" s="19">
        <v>0.47</v>
      </c>
    </row>
    <row r="239" spans="1:26">
      <c r="A239">
        <v>257</v>
      </c>
      <c r="B239" t="s">
        <v>258</v>
      </c>
      <c r="C239" t="s">
        <v>259</v>
      </c>
      <c r="D239" t="str">
        <f t="shared" si="36"/>
        <v>Tropical legume</v>
      </c>
      <c r="E239" t="s">
        <v>74</v>
      </c>
      <c r="F239" t="s">
        <v>256</v>
      </c>
      <c r="G239" t="s">
        <v>74</v>
      </c>
      <c r="H239" t="s">
        <v>23</v>
      </c>
      <c r="I239" t="s">
        <v>260</v>
      </c>
      <c r="J239" t="s">
        <v>265</v>
      </c>
      <c r="K239" t="s">
        <v>246</v>
      </c>
      <c r="L239" t="s">
        <v>31</v>
      </c>
      <c r="N239" s="19" t="s">
        <v>262</v>
      </c>
      <c r="Q239" s="19" t="s">
        <v>263</v>
      </c>
      <c r="T239" s="19">
        <v>0.48</v>
      </c>
      <c r="U239" s="19">
        <v>0.16</v>
      </c>
    </row>
    <row r="240" spans="1:26">
      <c r="A240">
        <v>258</v>
      </c>
      <c r="B240" t="s">
        <v>258</v>
      </c>
      <c r="C240" t="s">
        <v>259</v>
      </c>
      <c r="D240" t="str">
        <f t="shared" si="36"/>
        <v>Tropical legume</v>
      </c>
      <c r="E240" t="s">
        <v>74</v>
      </c>
      <c r="F240" t="s">
        <v>266</v>
      </c>
      <c r="G240" t="s">
        <v>74</v>
      </c>
      <c r="H240" t="s">
        <v>23</v>
      </c>
      <c r="I240" t="s">
        <v>267</v>
      </c>
      <c r="J240" t="s">
        <v>268</v>
      </c>
      <c r="K240" t="s">
        <v>246</v>
      </c>
      <c r="L240" t="s">
        <v>31</v>
      </c>
      <c r="N240" s="19" t="s">
        <v>262</v>
      </c>
      <c r="Q240" s="19" t="s">
        <v>263</v>
      </c>
      <c r="T240" s="19">
        <v>0.84</v>
      </c>
      <c r="U240" s="19">
        <v>0.84</v>
      </c>
    </row>
    <row r="241" spans="1:30">
      <c r="A241">
        <v>259</v>
      </c>
      <c r="B241" t="s">
        <v>258</v>
      </c>
      <c r="C241" t="s">
        <v>259</v>
      </c>
      <c r="D241" t="str">
        <f t="shared" si="36"/>
        <v>Tropical legume</v>
      </c>
      <c r="E241" t="s">
        <v>74</v>
      </c>
      <c r="F241" t="s">
        <v>266</v>
      </c>
      <c r="G241" t="s">
        <v>74</v>
      </c>
      <c r="H241" t="s">
        <v>23</v>
      </c>
      <c r="I241" t="s">
        <v>267</v>
      </c>
      <c r="J241" t="s">
        <v>269</v>
      </c>
      <c r="K241" t="s">
        <v>246</v>
      </c>
      <c r="L241" t="s">
        <v>31</v>
      </c>
      <c r="N241" s="19" t="s">
        <v>262</v>
      </c>
      <c r="Q241" s="19" t="s">
        <v>263</v>
      </c>
      <c r="U241" s="19" t="s">
        <v>262</v>
      </c>
    </row>
    <row r="242" spans="1:30">
      <c r="A242">
        <v>260</v>
      </c>
      <c r="B242" t="s">
        <v>258</v>
      </c>
      <c r="C242" t="s">
        <v>259</v>
      </c>
      <c r="D242" t="str">
        <f t="shared" si="36"/>
        <v>Tropical legume</v>
      </c>
      <c r="E242" t="s">
        <v>74</v>
      </c>
      <c r="F242" t="s">
        <v>266</v>
      </c>
      <c r="G242" t="s">
        <v>74</v>
      </c>
      <c r="H242" t="s">
        <v>23</v>
      </c>
      <c r="I242" t="s">
        <v>267</v>
      </c>
      <c r="J242" t="s">
        <v>270</v>
      </c>
      <c r="K242" t="s">
        <v>246</v>
      </c>
      <c r="L242" t="s">
        <v>31</v>
      </c>
      <c r="N242" s="19" t="s">
        <v>262</v>
      </c>
      <c r="Q242" s="19" t="s">
        <v>263</v>
      </c>
      <c r="T242" s="19">
        <v>0.84</v>
      </c>
      <c r="U242" s="19">
        <v>0.51</v>
      </c>
    </row>
    <row r="243" spans="1:30">
      <c r="A243">
        <v>261</v>
      </c>
      <c r="B243" t="s">
        <v>258</v>
      </c>
      <c r="C243" t="s">
        <v>259</v>
      </c>
      <c r="D243" t="str">
        <f t="shared" si="36"/>
        <v>Tropical legume</v>
      </c>
      <c r="E243" t="s">
        <v>74</v>
      </c>
      <c r="F243" t="s">
        <v>266</v>
      </c>
      <c r="G243" t="s">
        <v>74</v>
      </c>
      <c r="H243" t="s">
        <v>23</v>
      </c>
      <c r="I243" t="s">
        <v>267</v>
      </c>
      <c r="J243" t="s">
        <v>271</v>
      </c>
      <c r="K243" t="s">
        <v>246</v>
      </c>
      <c r="L243" t="s">
        <v>31</v>
      </c>
      <c r="N243" s="19" t="s">
        <v>262</v>
      </c>
      <c r="Q243" s="19" t="s">
        <v>263</v>
      </c>
      <c r="T243" s="19">
        <v>0.84</v>
      </c>
      <c r="U243" s="19">
        <v>1.1599999999999999</v>
      </c>
    </row>
    <row r="244" spans="1:30">
      <c r="A244">
        <v>269</v>
      </c>
      <c r="B244" t="s">
        <v>272</v>
      </c>
      <c r="C244" t="s">
        <v>273</v>
      </c>
      <c r="D244" t="str">
        <f>D$2</f>
        <v>Tropical grass</v>
      </c>
      <c r="E244" t="s">
        <v>243</v>
      </c>
      <c r="F244" t="s">
        <v>274</v>
      </c>
      <c r="G244" t="s">
        <v>243</v>
      </c>
      <c r="H244" t="s">
        <v>23</v>
      </c>
      <c r="I244" t="s">
        <v>275</v>
      </c>
      <c r="K244" t="s">
        <v>246</v>
      </c>
      <c r="L244" t="s">
        <v>31</v>
      </c>
      <c r="M244" t="s">
        <v>247</v>
      </c>
      <c r="Q244" s="19" t="s">
        <v>248</v>
      </c>
    </row>
    <row r="245" spans="1:30">
      <c r="A245">
        <v>269</v>
      </c>
      <c r="B245" t="s">
        <v>272</v>
      </c>
      <c r="C245" t="s">
        <v>273</v>
      </c>
      <c r="D245" t="str">
        <f t="shared" ref="D245:D252" si="37">D$1</f>
        <v>Tropical legume</v>
      </c>
      <c r="E245" t="s">
        <v>112</v>
      </c>
      <c r="F245" t="s">
        <v>276</v>
      </c>
      <c r="G245" t="s">
        <v>277</v>
      </c>
      <c r="H245" t="s">
        <v>23</v>
      </c>
      <c r="I245" t="s">
        <v>278</v>
      </c>
      <c r="J245" t="s">
        <v>279</v>
      </c>
      <c r="K245" t="s">
        <v>246</v>
      </c>
      <c r="L245" t="s">
        <v>31</v>
      </c>
      <c r="M245" t="s">
        <v>247</v>
      </c>
      <c r="N245" s="19">
        <v>6.94</v>
      </c>
      <c r="O245" s="19">
        <v>6.92</v>
      </c>
      <c r="P245" s="19">
        <f t="shared" ref="P245:P253" si="38">((N245-O245)/N245)*100</f>
        <v>0.28818443804035249</v>
      </c>
      <c r="Q245" s="19" t="s">
        <v>248</v>
      </c>
      <c r="T245" s="19">
        <v>1.01</v>
      </c>
      <c r="U245" s="19">
        <v>1.01</v>
      </c>
    </row>
    <row r="246" spans="1:30">
      <c r="A246">
        <v>269</v>
      </c>
      <c r="B246" t="s">
        <v>272</v>
      </c>
      <c r="C246" t="s">
        <v>273</v>
      </c>
      <c r="D246" t="str">
        <f t="shared" si="37"/>
        <v>Tropical legume</v>
      </c>
      <c r="E246" t="s">
        <v>112</v>
      </c>
      <c r="F246" t="s">
        <v>280</v>
      </c>
      <c r="G246" t="s">
        <v>277</v>
      </c>
      <c r="H246" t="s">
        <v>23</v>
      </c>
      <c r="I246" t="s">
        <v>278</v>
      </c>
      <c r="J246" t="s">
        <v>279</v>
      </c>
      <c r="K246" t="s">
        <v>246</v>
      </c>
      <c r="L246" t="s">
        <v>31</v>
      </c>
      <c r="M246" t="s">
        <v>247</v>
      </c>
      <c r="N246" s="19">
        <v>6.94</v>
      </c>
      <c r="O246" s="19">
        <v>6.94</v>
      </c>
      <c r="P246" s="19">
        <f t="shared" si="38"/>
        <v>0</v>
      </c>
      <c r="Q246" s="19" t="s">
        <v>248</v>
      </c>
      <c r="T246" s="19">
        <v>1.01</v>
      </c>
      <c r="U246" s="19">
        <v>0.99</v>
      </c>
    </row>
    <row r="247" spans="1:30">
      <c r="A247">
        <v>269</v>
      </c>
      <c r="B247" t="s">
        <v>272</v>
      </c>
      <c r="C247" t="s">
        <v>273</v>
      </c>
      <c r="D247" t="str">
        <f t="shared" si="37"/>
        <v>Tropical legume</v>
      </c>
      <c r="E247" t="s">
        <v>112</v>
      </c>
      <c r="F247" t="s">
        <v>281</v>
      </c>
      <c r="G247" t="s">
        <v>277</v>
      </c>
      <c r="H247" t="s">
        <v>23</v>
      </c>
      <c r="I247" t="s">
        <v>278</v>
      </c>
      <c r="J247" t="s">
        <v>279</v>
      </c>
      <c r="K247" t="s">
        <v>246</v>
      </c>
      <c r="L247" t="s">
        <v>31</v>
      </c>
      <c r="M247" t="s">
        <v>247</v>
      </c>
      <c r="N247" s="19">
        <v>6.94</v>
      </c>
      <c r="O247" s="19">
        <v>6.94</v>
      </c>
      <c r="P247" s="19">
        <f t="shared" si="38"/>
        <v>0</v>
      </c>
      <c r="Q247" s="19" t="s">
        <v>248</v>
      </c>
      <c r="T247" s="19">
        <v>1.01</v>
      </c>
      <c r="U247" s="19">
        <v>0.99</v>
      </c>
    </row>
    <row r="248" spans="1:30">
      <c r="A248">
        <v>269</v>
      </c>
      <c r="B248" t="s">
        <v>272</v>
      </c>
      <c r="C248" t="s">
        <v>273</v>
      </c>
      <c r="D248" t="str">
        <f t="shared" si="37"/>
        <v>Tropical legume</v>
      </c>
      <c r="E248" t="s">
        <v>112</v>
      </c>
      <c r="F248" t="s">
        <v>282</v>
      </c>
      <c r="G248" t="s">
        <v>277</v>
      </c>
      <c r="H248" t="s">
        <v>23</v>
      </c>
      <c r="I248" t="s">
        <v>278</v>
      </c>
      <c r="J248" t="s">
        <v>279</v>
      </c>
      <c r="K248" t="s">
        <v>246</v>
      </c>
      <c r="L248" t="s">
        <v>31</v>
      </c>
      <c r="M248" t="s">
        <v>247</v>
      </c>
      <c r="N248" s="19">
        <v>6.94</v>
      </c>
      <c r="O248" s="19">
        <v>6.93</v>
      </c>
      <c r="P248" s="19">
        <f t="shared" si="38"/>
        <v>0.14409221902018263</v>
      </c>
      <c r="Q248" s="19" t="s">
        <v>248</v>
      </c>
      <c r="T248" s="19">
        <v>1.01</v>
      </c>
      <c r="U248" s="19">
        <v>0.97</v>
      </c>
    </row>
    <row r="249" spans="1:30">
      <c r="A249">
        <v>231</v>
      </c>
      <c r="B249" t="s">
        <v>283</v>
      </c>
      <c r="C249" t="s">
        <v>284</v>
      </c>
      <c r="D249" t="str">
        <f t="shared" si="37"/>
        <v>Tropical legume</v>
      </c>
      <c r="E249" t="s">
        <v>97</v>
      </c>
      <c r="F249" t="s">
        <v>224</v>
      </c>
      <c r="G249" t="s">
        <v>97</v>
      </c>
      <c r="H249" t="s">
        <v>49</v>
      </c>
      <c r="I249" t="s">
        <v>232</v>
      </c>
      <c r="J249" t="s">
        <v>285</v>
      </c>
      <c r="K249" t="s">
        <v>286</v>
      </c>
      <c r="L249" t="str">
        <f>L$1</f>
        <v>Method</v>
      </c>
      <c r="M249" t="s">
        <v>287</v>
      </c>
      <c r="N249" s="19">
        <v>27.9</v>
      </c>
      <c r="O249" s="19">
        <v>27.9</v>
      </c>
      <c r="P249" s="19">
        <f t="shared" si="38"/>
        <v>0</v>
      </c>
      <c r="Q249" s="19" t="s">
        <v>288</v>
      </c>
      <c r="T249" s="19">
        <v>56.9</v>
      </c>
      <c r="U249" s="19">
        <v>56.9</v>
      </c>
      <c r="V249" s="19">
        <f>((T249-U249)/T249)*100</f>
        <v>0</v>
      </c>
      <c r="AA249">
        <v>4.1500000000000004</v>
      </c>
    </row>
    <row r="250" spans="1:30">
      <c r="A250">
        <v>232</v>
      </c>
      <c r="B250" t="s">
        <v>283</v>
      </c>
      <c r="C250" t="s">
        <v>284</v>
      </c>
      <c r="D250" t="str">
        <f t="shared" si="37"/>
        <v>Tropical legume</v>
      </c>
      <c r="E250" t="s">
        <v>97</v>
      </c>
      <c r="F250" t="s">
        <v>224</v>
      </c>
      <c r="G250" t="s">
        <v>97</v>
      </c>
      <c r="H250" t="s">
        <v>49</v>
      </c>
      <c r="I250" t="s">
        <v>289</v>
      </c>
      <c r="K250" t="s">
        <v>286</v>
      </c>
      <c r="L250" t="str">
        <f>L$1</f>
        <v>Method</v>
      </c>
      <c r="M250" t="s">
        <v>287</v>
      </c>
      <c r="N250" s="19">
        <v>27.9</v>
      </c>
      <c r="O250" s="19">
        <v>24.6</v>
      </c>
      <c r="P250" s="19">
        <f t="shared" si="38"/>
        <v>11.827956989247303</v>
      </c>
      <c r="Q250" s="19" t="s">
        <v>288</v>
      </c>
      <c r="T250" s="19">
        <v>56.9</v>
      </c>
      <c r="U250" s="19">
        <v>44.8</v>
      </c>
      <c r="V250" s="19">
        <f>((T250-U250)/T250)*100</f>
        <v>21.265377855887525</v>
      </c>
      <c r="AA250">
        <v>4.03</v>
      </c>
    </row>
    <row r="251" spans="1:30">
      <c r="A251">
        <v>233</v>
      </c>
      <c r="B251" t="s">
        <v>283</v>
      </c>
      <c r="C251" t="s">
        <v>284</v>
      </c>
      <c r="D251" t="str">
        <f t="shared" si="37"/>
        <v>Tropical legume</v>
      </c>
      <c r="E251" t="s">
        <v>97</v>
      </c>
      <c r="F251" t="s">
        <v>224</v>
      </c>
      <c r="G251" t="s">
        <v>97</v>
      </c>
      <c r="H251" t="s">
        <v>49</v>
      </c>
      <c r="I251" t="s">
        <v>290</v>
      </c>
      <c r="K251" t="s">
        <v>286</v>
      </c>
      <c r="L251" t="str">
        <f>L$1</f>
        <v>Method</v>
      </c>
      <c r="M251" t="s">
        <v>287</v>
      </c>
      <c r="N251" s="19">
        <v>27.9</v>
      </c>
      <c r="O251" s="19">
        <v>24.3</v>
      </c>
      <c r="P251" s="19">
        <f t="shared" si="38"/>
        <v>12.903225806451607</v>
      </c>
      <c r="Q251" s="19" t="s">
        <v>288</v>
      </c>
      <c r="T251" s="19">
        <v>56.9</v>
      </c>
      <c r="U251" s="19">
        <v>42.6</v>
      </c>
      <c r="V251" s="19">
        <f>((T251-U251)/T251)*100</f>
        <v>25.131810193321613</v>
      </c>
      <c r="AA251">
        <v>3.87</v>
      </c>
    </row>
    <row r="252" spans="1:30">
      <c r="A252">
        <v>234</v>
      </c>
      <c r="B252" t="s">
        <v>283</v>
      </c>
      <c r="C252" t="s">
        <v>284</v>
      </c>
      <c r="D252" t="str">
        <f t="shared" si="37"/>
        <v>Tropical legume</v>
      </c>
      <c r="E252" t="s">
        <v>97</v>
      </c>
      <c r="F252" t="s">
        <v>224</v>
      </c>
      <c r="G252" t="s">
        <v>97</v>
      </c>
      <c r="H252" t="s">
        <v>49</v>
      </c>
      <c r="I252" t="s">
        <v>291</v>
      </c>
      <c r="K252" t="s">
        <v>286</v>
      </c>
      <c r="L252" t="str">
        <f>L$1</f>
        <v>Method</v>
      </c>
      <c r="M252" t="s">
        <v>287</v>
      </c>
      <c r="N252" s="19">
        <v>27.9</v>
      </c>
      <c r="O252" s="19">
        <v>20.5</v>
      </c>
      <c r="P252" s="19">
        <f t="shared" si="38"/>
        <v>26.523297491039422</v>
      </c>
      <c r="Q252" s="19" t="s">
        <v>288</v>
      </c>
      <c r="T252" s="19">
        <v>56.9</v>
      </c>
      <c r="U252" s="19">
        <v>34.6</v>
      </c>
      <c r="V252" s="19">
        <f>((T252-U252)/T252)*100</f>
        <v>39.19156414762741</v>
      </c>
      <c r="AA252">
        <v>4.21</v>
      </c>
    </row>
    <row r="253" spans="1:30">
      <c r="A253">
        <v>283</v>
      </c>
      <c r="B253" t="s">
        <v>292</v>
      </c>
      <c r="C253" t="s">
        <v>293</v>
      </c>
      <c r="D253" t="str">
        <f>D$5</f>
        <v>Herb</v>
      </c>
      <c r="E253" t="s">
        <v>294</v>
      </c>
      <c r="F253" t="s">
        <v>294</v>
      </c>
      <c r="G253" t="s">
        <v>295</v>
      </c>
      <c r="H253" t="s">
        <v>49</v>
      </c>
      <c r="I253" t="s">
        <v>296</v>
      </c>
      <c r="J253" t="s">
        <v>295</v>
      </c>
      <c r="K253" t="s">
        <v>297</v>
      </c>
      <c r="L253" t="s">
        <v>52</v>
      </c>
      <c r="M253" t="s">
        <v>53</v>
      </c>
      <c r="N253" s="19">
        <v>39.9</v>
      </c>
      <c r="O253">
        <v>34</v>
      </c>
      <c r="P253" s="19">
        <f t="shared" si="38"/>
        <v>14.786967418546363</v>
      </c>
      <c r="S253" s="28">
        <v>0.65</v>
      </c>
      <c r="U253" s="19">
        <f>O253/S253</f>
        <v>52.307692307692307</v>
      </c>
      <c r="AB253">
        <v>0.41</v>
      </c>
      <c r="AC253">
        <v>5.05</v>
      </c>
      <c r="AD253">
        <v>2.9</v>
      </c>
    </row>
    <row r="254" spans="1:30">
      <c r="A254">
        <v>284</v>
      </c>
      <c r="B254" t="s">
        <v>292</v>
      </c>
      <c r="C254" t="s">
        <v>293</v>
      </c>
      <c r="D254" t="str">
        <f t="shared" ref="D254:D266" si="39">D$5</f>
        <v>Herb</v>
      </c>
      <c r="E254" t="s">
        <v>294</v>
      </c>
      <c r="F254" t="s">
        <v>294</v>
      </c>
      <c r="G254" t="s">
        <v>298</v>
      </c>
      <c r="H254" t="s">
        <v>49</v>
      </c>
      <c r="I254" t="s">
        <v>296</v>
      </c>
      <c r="J254" t="s">
        <v>298</v>
      </c>
      <c r="K254" t="s">
        <v>297</v>
      </c>
      <c r="L254" t="s">
        <v>52</v>
      </c>
      <c r="M254" t="s">
        <v>53</v>
      </c>
      <c r="N254" s="19">
        <v>39.9</v>
      </c>
    </row>
    <row r="255" spans="1:30">
      <c r="A255">
        <v>285</v>
      </c>
      <c r="B255" t="s">
        <v>292</v>
      </c>
      <c r="C255" t="s">
        <v>293</v>
      </c>
      <c r="D255" t="str">
        <f t="shared" si="39"/>
        <v>Herb</v>
      </c>
      <c r="E255" t="s">
        <v>294</v>
      </c>
      <c r="F255" t="s">
        <v>294</v>
      </c>
      <c r="G255" t="s">
        <v>299</v>
      </c>
      <c r="H255" t="s">
        <v>49</v>
      </c>
      <c r="I255" t="s">
        <v>296</v>
      </c>
      <c r="J255" t="s">
        <v>299</v>
      </c>
      <c r="K255" t="s">
        <v>297</v>
      </c>
      <c r="L255" t="s">
        <v>52</v>
      </c>
      <c r="M255" t="s">
        <v>53</v>
      </c>
      <c r="N255" s="19">
        <v>39.9</v>
      </c>
      <c r="O255">
        <v>31</v>
      </c>
      <c r="P255" s="19">
        <f t="shared" ref="P255:P260" si="40">((N255-O255)/N255)*100</f>
        <v>22.305764411027564</v>
      </c>
      <c r="S255" s="28">
        <v>0.63</v>
      </c>
      <c r="U255" s="19">
        <f t="shared" ref="U255:U260" si="41">O255/S255</f>
        <v>49.206349206349209</v>
      </c>
      <c r="AB255">
        <v>0.55000000000000004</v>
      </c>
      <c r="AC255">
        <v>5.59</v>
      </c>
      <c r="AD255">
        <v>3.05</v>
      </c>
    </row>
    <row r="256" spans="1:30">
      <c r="A256">
        <v>286</v>
      </c>
      <c r="B256" t="s">
        <v>292</v>
      </c>
      <c r="C256" t="s">
        <v>293</v>
      </c>
      <c r="D256" t="str">
        <f t="shared" si="39"/>
        <v>Herb</v>
      </c>
      <c r="E256" t="s">
        <v>294</v>
      </c>
      <c r="F256" t="s">
        <v>294</v>
      </c>
      <c r="G256" t="s">
        <v>300</v>
      </c>
      <c r="H256" t="s">
        <v>49</v>
      </c>
      <c r="I256" t="s">
        <v>296</v>
      </c>
      <c r="J256" t="s">
        <v>300</v>
      </c>
      <c r="K256" t="s">
        <v>297</v>
      </c>
      <c r="L256" t="s">
        <v>52</v>
      </c>
      <c r="M256" t="s">
        <v>53</v>
      </c>
      <c r="N256" s="19">
        <v>39.9</v>
      </c>
      <c r="O256">
        <v>34.5</v>
      </c>
      <c r="P256" s="19">
        <f t="shared" si="40"/>
        <v>13.533834586466162</v>
      </c>
      <c r="S256" s="28">
        <v>0.66</v>
      </c>
      <c r="U256" s="19">
        <f t="shared" si="41"/>
        <v>52.272727272727273</v>
      </c>
      <c r="AB256">
        <v>0.31</v>
      </c>
      <c r="AC256">
        <v>4.79</v>
      </c>
      <c r="AD256">
        <v>2.86</v>
      </c>
    </row>
    <row r="257" spans="1:30">
      <c r="A257">
        <v>287</v>
      </c>
      <c r="B257" t="s">
        <v>292</v>
      </c>
      <c r="C257" t="s">
        <v>293</v>
      </c>
      <c r="D257" t="str">
        <f t="shared" si="39"/>
        <v>Herb</v>
      </c>
      <c r="E257" t="s">
        <v>294</v>
      </c>
      <c r="F257" t="s">
        <v>294</v>
      </c>
      <c r="G257" t="s">
        <v>301</v>
      </c>
      <c r="H257" t="s">
        <v>49</v>
      </c>
      <c r="I257" t="s">
        <v>296</v>
      </c>
      <c r="J257" t="s">
        <v>301</v>
      </c>
      <c r="K257" t="s">
        <v>297</v>
      </c>
      <c r="L257" t="s">
        <v>52</v>
      </c>
      <c r="M257" t="s">
        <v>53</v>
      </c>
      <c r="N257" s="19">
        <v>39.9</v>
      </c>
      <c r="O257">
        <v>33</v>
      </c>
      <c r="P257" s="19">
        <f t="shared" si="40"/>
        <v>17.293233082706763</v>
      </c>
      <c r="S257" s="28">
        <v>0.64</v>
      </c>
      <c r="U257" s="19">
        <f t="shared" si="41"/>
        <v>51.5625</v>
      </c>
      <c r="AB257">
        <v>0.78</v>
      </c>
      <c r="AC257">
        <v>5.23</v>
      </c>
      <c r="AD257">
        <v>3</v>
      </c>
    </row>
    <row r="258" spans="1:30">
      <c r="A258">
        <v>288</v>
      </c>
      <c r="B258" t="s">
        <v>292</v>
      </c>
      <c r="C258" t="s">
        <v>293</v>
      </c>
      <c r="D258" t="str">
        <f t="shared" si="39"/>
        <v>Herb</v>
      </c>
      <c r="E258" t="s">
        <v>294</v>
      </c>
      <c r="F258" t="s">
        <v>294</v>
      </c>
      <c r="G258" t="s">
        <v>302</v>
      </c>
      <c r="H258" t="s">
        <v>49</v>
      </c>
      <c r="I258" t="s">
        <v>296</v>
      </c>
      <c r="J258" t="s">
        <v>302</v>
      </c>
      <c r="K258" t="s">
        <v>297</v>
      </c>
      <c r="L258" t="s">
        <v>52</v>
      </c>
      <c r="M258" t="s">
        <v>53</v>
      </c>
      <c r="N258" s="19">
        <v>39.9</v>
      </c>
      <c r="O258">
        <v>33.1</v>
      </c>
      <c r="P258" s="19">
        <f t="shared" si="40"/>
        <v>17.042606516290721</v>
      </c>
      <c r="S258" s="28">
        <v>0.6</v>
      </c>
      <c r="U258" s="19">
        <f t="shared" si="41"/>
        <v>55.166666666666671</v>
      </c>
      <c r="AB258">
        <v>0.41</v>
      </c>
      <c r="AC258">
        <v>5.0199999999999996</v>
      </c>
      <c r="AD258">
        <v>3.1</v>
      </c>
    </row>
    <row r="259" spans="1:30">
      <c r="A259">
        <v>289</v>
      </c>
      <c r="B259" t="s">
        <v>292</v>
      </c>
      <c r="C259" t="s">
        <v>293</v>
      </c>
      <c r="D259" t="str">
        <f t="shared" si="39"/>
        <v>Herb</v>
      </c>
      <c r="E259" t="s">
        <v>294</v>
      </c>
      <c r="F259" t="s">
        <v>294</v>
      </c>
      <c r="G259" t="s">
        <v>303</v>
      </c>
      <c r="H259" t="s">
        <v>49</v>
      </c>
      <c r="I259" t="s">
        <v>296</v>
      </c>
      <c r="J259" t="s">
        <v>303</v>
      </c>
      <c r="K259" t="s">
        <v>297</v>
      </c>
      <c r="L259" t="s">
        <v>52</v>
      </c>
      <c r="M259" t="s">
        <v>53</v>
      </c>
      <c r="N259" s="19">
        <v>39.9</v>
      </c>
      <c r="O259">
        <v>33.1</v>
      </c>
      <c r="P259" s="19">
        <f t="shared" si="40"/>
        <v>17.042606516290721</v>
      </c>
      <c r="S259" s="28">
        <v>0.65</v>
      </c>
      <c r="U259" s="19">
        <f t="shared" si="41"/>
        <v>50.923076923076927</v>
      </c>
      <c r="AB259">
        <v>0.28000000000000003</v>
      </c>
      <c r="AC259">
        <v>4.29</v>
      </c>
      <c r="AD259">
        <v>2.93</v>
      </c>
    </row>
    <row r="260" spans="1:30">
      <c r="A260">
        <v>290</v>
      </c>
      <c r="B260" t="s">
        <v>292</v>
      </c>
      <c r="C260" t="s">
        <v>293</v>
      </c>
      <c r="D260" t="str">
        <f t="shared" si="39"/>
        <v>Herb</v>
      </c>
      <c r="E260" t="s">
        <v>294</v>
      </c>
      <c r="F260" t="s">
        <v>294</v>
      </c>
      <c r="G260" t="s">
        <v>304</v>
      </c>
      <c r="H260" t="s">
        <v>49</v>
      </c>
      <c r="I260" t="s">
        <v>296</v>
      </c>
      <c r="J260" t="s">
        <v>304</v>
      </c>
      <c r="K260" t="s">
        <v>297</v>
      </c>
      <c r="L260" t="s">
        <v>52</v>
      </c>
      <c r="M260" t="s">
        <v>53</v>
      </c>
      <c r="N260" s="19">
        <v>39.9</v>
      </c>
      <c r="O260">
        <v>32.9</v>
      </c>
      <c r="P260" s="19">
        <f t="shared" si="40"/>
        <v>17.543859649122808</v>
      </c>
      <c r="S260" s="28">
        <v>0.65</v>
      </c>
      <c r="U260" s="19">
        <f t="shared" si="41"/>
        <v>50.615384615384613</v>
      </c>
      <c r="AB260">
        <v>1.85</v>
      </c>
      <c r="AC260">
        <v>3.4</v>
      </c>
      <c r="AD260">
        <v>3.45</v>
      </c>
    </row>
    <row r="261" spans="1:30">
      <c r="A261">
        <v>291</v>
      </c>
      <c r="B261" t="s">
        <v>292</v>
      </c>
      <c r="C261" t="s">
        <v>293</v>
      </c>
      <c r="D261" t="str">
        <f t="shared" si="39"/>
        <v>Herb</v>
      </c>
      <c r="E261" t="s">
        <v>294</v>
      </c>
      <c r="F261" t="s">
        <v>294</v>
      </c>
      <c r="G261" t="s">
        <v>305</v>
      </c>
      <c r="H261" t="s">
        <v>49</v>
      </c>
      <c r="I261" t="s">
        <v>296</v>
      </c>
      <c r="J261" t="s">
        <v>305</v>
      </c>
      <c r="K261" t="s">
        <v>297</v>
      </c>
      <c r="L261" t="s">
        <v>52</v>
      </c>
      <c r="M261" t="s">
        <v>53</v>
      </c>
      <c r="N261" s="19">
        <v>39.9</v>
      </c>
    </row>
    <row r="262" spans="1:30">
      <c r="A262">
        <v>292</v>
      </c>
      <c r="B262" t="s">
        <v>292</v>
      </c>
      <c r="C262" t="s">
        <v>293</v>
      </c>
      <c r="D262" t="str">
        <f t="shared" si="39"/>
        <v>Herb</v>
      </c>
      <c r="E262" t="s">
        <v>294</v>
      </c>
      <c r="F262" t="s">
        <v>294</v>
      </c>
      <c r="G262" t="s">
        <v>306</v>
      </c>
      <c r="H262" t="s">
        <v>49</v>
      </c>
      <c r="I262" t="s">
        <v>296</v>
      </c>
      <c r="J262" t="s">
        <v>306</v>
      </c>
      <c r="K262" t="s">
        <v>297</v>
      </c>
      <c r="L262" t="s">
        <v>52</v>
      </c>
      <c r="M262" t="s">
        <v>53</v>
      </c>
      <c r="N262" s="19">
        <v>39.9</v>
      </c>
      <c r="O262">
        <v>22.8</v>
      </c>
      <c r="P262" s="19">
        <f t="shared" ref="P262:P267" si="42">((N262-O262)/N262)*100</f>
        <v>42.857142857142854</v>
      </c>
      <c r="S262" s="28">
        <v>0.63</v>
      </c>
      <c r="U262" s="19">
        <f t="shared" ref="U262:U267" si="43">O262/S262</f>
        <v>36.19047619047619</v>
      </c>
      <c r="AB262">
        <v>2.99</v>
      </c>
      <c r="AC262">
        <v>4.32</v>
      </c>
      <c r="AD262">
        <v>4.22</v>
      </c>
    </row>
    <row r="263" spans="1:30">
      <c r="A263">
        <v>293</v>
      </c>
      <c r="B263" t="s">
        <v>292</v>
      </c>
      <c r="C263" t="s">
        <v>293</v>
      </c>
      <c r="D263" t="str">
        <f t="shared" si="39"/>
        <v>Herb</v>
      </c>
      <c r="E263" t="s">
        <v>294</v>
      </c>
      <c r="F263" t="s">
        <v>294</v>
      </c>
      <c r="G263" t="s">
        <v>307</v>
      </c>
      <c r="H263" t="s">
        <v>49</v>
      </c>
      <c r="I263" t="s">
        <v>296</v>
      </c>
      <c r="J263" t="s">
        <v>307</v>
      </c>
      <c r="K263" t="s">
        <v>297</v>
      </c>
      <c r="L263" t="s">
        <v>52</v>
      </c>
      <c r="M263" t="s">
        <v>53</v>
      </c>
      <c r="N263" s="19">
        <v>39.9</v>
      </c>
      <c r="O263">
        <v>32.5</v>
      </c>
      <c r="P263" s="19">
        <f t="shared" si="42"/>
        <v>18.546365914786964</v>
      </c>
      <c r="S263" s="28">
        <v>0.65</v>
      </c>
      <c r="U263" s="19">
        <f t="shared" si="43"/>
        <v>50</v>
      </c>
      <c r="AB263">
        <v>2.2400000000000002</v>
      </c>
      <c r="AC263">
        <v>3.83</v>
      </c>
      <c r="AD263">
        <v>3.66</v>
      </c>
    </row>
    <row r="264" spans="1:30">
      <c r="A264">
        <v>294</v>
      </c>
      <c r="B264" t="s">
        <v>292</v>
      </c>
      <c r="C264" t="s">
        <v>293</v>
      </c>
      <c r="D264" t="str">
        <f t="shared" si="39"/>
        <v>Herb</v>
      </c>
      <c r="E264" t="s">
        <v>294</v>
      </c>
      <c r="F264" t="s">
        <v>294</v>
      </c>
      <c r="G264" t="s">
        <v>308</v>
      </c>
      <c r="H264" t="s">
        <v>49</v>
      </c>
      <c r="I264" t="s">
        <v>296</v>
      </c>
      <c r="J264" t="s">
        <v>308</v>
      </c>
      <c r="K264" t="s">
        <v>297</v>
      </c>
      <c r="L264" t="s">
        <v>52</v>
      </c>
      <c r="M264" t="s">
        <v>53</v>
      </c>
      <c r="N264" s="19">
        <v>39.9</v>
      </c>
      <c r="O264">
        <v>29.6</v>
      </c>
      <c r="P264" s="19">
        <f t="shared" si="42"/>
        <v>25.814536340852122</v>
      </c>
      <c r="S264" s="28">
        <v>0.62</v>
      </c>
      <c r="U264" s="19">
        <f t="shared" si="43"/>
        <v>47.741935483870968</v>
      </c>
      <c r="AB264">
        <v>3.37</v>
      </c>
      <c r="AC264">
        <v>3.99</v>
      </c>
      <c r="AD264">
        <v>3.99</v>
      </c>
    </row>
    <row r="265" spans="1:30">
      <c r="A265">
        <v>295</v>
      </c>
      <c r="B265" t="s">
        <v>292</v>
      </c>
      <c r="C265" t="s">
        <v>293</v>
      </c>
      <c r="D265" t="str">
        <f t="shared" si="39"/>
        <v>Herb</v>
      </c>
      <c r="E265" t="s">
        <v>294</v>
      </c>
      <c r="F265" t="s">
        <v>294</v>
      </c>
      <c r="G265" t="s">
        <v>309</v>
      </c>
      <c r="H265" t="s">
        <v>49</v>
      </c>
      <c r="I265" t="s">
        <v>296</v>
      </c>
      <c r="J265" t="s">
        <v>309</v>
      </c>
      <c r="K265" t="s">
        <v>297</v>
      </c>
      <c r="L265" t="s">
        <v>52</v>
      </c>
      <c r="M265" t="s">
        <v>53</v>
      </c>
      <c r="N265" s="19">
        <v>39.9</v>
      </c>
      <c r="O265">
        <v>30.1</v>
      </c>
      <c r="P265" s="19">
        <f t="shared" si="42"/>
        <v>24.561403508771924</v>
      </c>
      <c r="S265" s="28">
        <v>0.62</v>
      </c>
      <c r="U265" s="19">
        <f t="shared" si="43"/>
        <v>48.548387096774199</v>
      </c>
      <c r="AB265">
        <v>2.34</v>
      </c>
      <c r="AC265">
        <v>3.47</v>
      </c>
      <c r="AD265">
        <v>3.92</v>
      </c>
    </row>
    <row r="266" spans="1:30">
      <c r="A266">
        <v>296</v>
      </c>
      <c r="B266" t="s">
        <v>292</v>
      </c>
      <c r="C266" t="s">
        <v>293</v>
      </c>
      <c r="D266" t="str">
        <f t="shared" si="39"/>
        <v>Herb</v>
      </c>
      <c r="E266" t="s">
        <v>294</v>
      </c>
      <c r="F266" t="s">
        <v>294</v>
      </c>
      <c r="G266" t="s">
        <v>310</v>
      </c>
      <c r="H266" t="s">
        <v>49</v>
      </c>
      <c r="I266" t="s">
        <v>296</v>
      </c>
      <c r="J266" t="s">
        <v>310</v>
      </c>
      <c r="K266" t="s">
        <v>297</v>
      </c>
      <c r="L266" t="s">
        <v>52</v>
      </c>
      <c r="M266" t="s">
        <v>53</v>
      </c>
      <c r="N266" s="19">
        <v>39.9</v>
      </c>
      <c r="O266">
        <v>31.4</v>
      </c>
      <c r="P266" s="19">
        <f t="shared" si="42"/>
        <v>21.303258145363412</v>
      </c>
      <c r="S266" s="28">
        <v>0.68</v>
      </c>
      <c r="U266" s="19">
        <f t="shared" si="43"/>
        <v>46.17647058823529</v>
      </c>
      <c r="AB266">
        <v>0.88</v>
      </c>
      <c r="AC266">
        <v>1.35</v>
      </c>
      <c r="AD266">
        <v>3.27</v>
      </c>
    </row>
    <row r="267" spans="1:30">
      <c r="A267">
        <v>297</v>
      </c>
      <c r="B267" t="s">
        <v>292</v>
      </c>
      <c r="C267" t="s">
        <v>293</v>
      </c>
      <c r="D267" t="str">
        <f>D$4</f>
        <v>Temperate legume</v>
      </c>
      <c r="E267" t="s">
        <v>311</v>
      </c>
      <c r="F267" t="s">
        <v>311</v>
      </c>
      <c r="G267" t="s">
        <v>312</v>
      </c>
      <c r="H267" t="s">
        <v>49</v>
      </c>
      <c r="I267" t="s">
        <v>296</v>
      </c>
      <c r="J267" t="s">
        <v>312</v>
      </c>
      <c r="K267" t="s">
        <v>297</v>
      </c>
      <c r="L267" t="s">
        <v>52</v>
      </c>
      <c r="M267" t="s">
        <v>53</v>
      </c>
      <c r="N267" s="19">
        <v>39.9</v>
      </c>
      <c r="O267">
        <v>39.1</v>
      </c>
      <c r="P267" s="19">
        <f t="shared" si="42"/>
        <v>2.0050125313283136</v>
      </c>
      <c r="S267" s="28">
        <v>0.66</v>
      </c>
      <c r="U267" s="19">
        <f t="shared" si="43"/>
        <v>59.242424242424242</v>
      </c>
      <c r="AB267">
        <v>0.28000000000000003</v>
      </c>
      <c r="AC267">
        <v>0.61</v>
      </c>
      <c r="AD267">
        <v>2.23</v>
      </c>
    </row>
    <row r="268" spans="1:30">
      <c r="A268">
        <v>298</v>
      </c>
      <c r="B268" t="s">
        <v>292</v>
      </c>
      <c r="C268" t="s">
        <v>293</v>
      </c>
      <c r="D268" t="str">
        <f t="shared" ref="D268:D285" si="44">D$4</f>
        <v>Temperate legume</v>
      </c>
      <c r="E268" t="s">
        <v>311</v>
      </c>
      <c r="F268" t="s">
        <v>311</v>
      </c>
      <c r="G268" t="s">
        <v>313</v>
      </c>
      <c r="H268" t="s">
        <v>49</v>
      </c>
      <c r="I268" t="s">
        <v>296</v>
      </c>
      <c r="J268" t="s">
        <v>313</v>
      </c>
      <c r="K268" t="s">
        <v>297</v>
      </c>
      <c r="L268" t="s">
        <v>52</v>
      </c>
      <c r="M268" t="s">
        <v>53</v>
      </c>
      <c r="N268" s="19">
        <v>39.9</v>
      </c>
    </row>
    <row r="269" spans="1:30">
      <c r="A269">
        <v>299</v>
      </c>
      <c r="B269" t="s">
        <v>292</v>
      </c>
      <c r="C269" t="s">
        <v>293</v>
      </c>
      <c r="D269" t="str">
        <f t="shared" si="44"/>
        <v>Temperate legume</v>
      </c>
      <c r="E269" t="s">
        <v>311</v>
      </c>
      <c r="F269" t="s">
        <v>311</v>
      </c>
      <c r="G269" t="s">
        <v>314</v>
      </c>
      <c r="H269" t="s">
        <v>49</v>
      </c>
      <c r="I269" t="s">
        <v>296</v>
      </c>
      <c r="J269" t="s">
        <v>314</v>
      </c>
      <c r="K269" t="s">
        <v>297</v>
      </c>
      <c r="L269" t="s">
        <v>52</v>
      </c>
      <c r="M269" t="s">
        <v>53</v>
      </c>
      <c r="N269" s="19">
        <v>39.9</v>
      </c>
      <c r="O269">
        <v>33.9</v>
      </c>
      <c r="P269" s="19">
        <f t="shared" ref="P269:P279" si="45">((N269-O269)/N269)*100</f>
        <v>15.037593984962406</v>
      </c>
      <c r="S269" s="28">
        <v>0.66</v>
      </c>
      <c r="U269" s="19">
        <f t="shared" ref="U269:U279" si="46">O269/S269</f>
        <v>51.36363636363636</v>
      </c>
      <c r="AB269">
        <v>0.57999999999999996</v>
      </c>
      <c r="AC269">
        <v>0.52</v>
      </c>
      <c r="AD269">
        <v>2.4500000000000002</v>
      </c>
    </row>
    <row r="270" spans="1:30">
      <c r="A270">
        <v>300</v>
      </c>
      <c r="B270" t="s">
        <v>292</v>
      </c>
      <c r="C270" t="s">
        <v>293</v>
      </c>
      <c r="D270" t="str">
        <f t="shared" si="44"/>
        <v>Temperate legume</v>
      </c>
      <c r="E270" t="s">
        <v>311</v>
      </c>
      <c r="F270" t="s">
        <v>311</v>
      </c>
      <c r="G270" t="s">
        <v>315</v>
      </c>
      <c r="H270" t="s">
        <v>49</v>
      </c>
      <c r="I270" t="s">
        <v>296</v>
      </c>
      <c r="J270" t="s">
        <v>315</v>
      </c>
      <c r="K270" t="s">
        <v>297</v>
      </c>
      <c r="L270" t="s">
        <v>52</v>
      </c>
      <c r="M270" t="s">
        <v>53</v>
      </c>
      <c r="N270" s="19">
        <v>39.9</v>
      </c>
      <c r="O270">
        <v>39.9</v>
      </c>
      <c r="P270" s="19">
        <f t="shared" si="45"/>
        <v>0</v>
      </c>
      <c r="S270" s="28">
        <v>0.63</v>
      </c>
      <c r="U270" s="19">
        <f t="shared" si="46"/>
        <v>63.333333333333329</v>
      </c>
      <c r="AB270">
        <v>0.12</v>
      </c>
      <c r="AC270">
        <v>0.25</v>
      </c>
      <c r="AD270">
        <v>2.13</v>
      </c>
    </row>
    <row r="271" spans="1:30">
      <c r="A271">
        <v>301</v>
      </c>
      <c r="B271" t="s">
        <v>292</v>
      </c>
      <c r="C271" t="s">
        <v>293</v>
      </c>
      <c r="D271" t="str">
        <f t="shared" si="44"/>
        <v>Temperate legume</v>
      </c>
      <c r="E271" t="s">
        <v>311</v>
      </c>
      <c r="F271" t="s">
        <v>311</v>
      </c>
      <c r="G271" t="s">
        <v>316</v>
      </c>
      <c r="H271" t="s">
        <v>49</v>
      </c>
      <c r="I271" t="s">
        <v>296</v>
      </c>
      <c r="J271" t="s">
        <v>316</v>
      </c>
      <c r="K271" t="s">
        <v>297</v>
      </c>
      <c r="L271" t="s">
        <v>52</v>
      </c>
      <c r="M271" t="s">
        <v>53</v>
      </c>
      <c r="N271" s="19">
        <v>39.9</v>
      </c>
      <c r="O271">
        <v>38.700000000000003</v>
      </c>
      <c r="P271" s="19">
        <f t="shared" si="45"/>
        <v>3.0075187969924708</v>
      </c>
      <c r="S271" s="28">
        <v>0.66</v>
      </c>
      <c r="U271" s="19">
        <f t="shared" si="46"/>
        <v>58.63636363636364</v>
      </c>
      <c r="AB271">
        <v>0.7</v>
      </c>
      <c r="AC271">
        <v>0.13</v>
      </c>
      <c r="AD271">
        <v>2.2200000000000002</v>
      </c>
    </row>
    <row r="272" spans="1:30">
      <c r="A272">
        <v>302</v>
      </c>
      <c r="B272" t="s">
        <v>292</v>
      </c>
      <c r="C272" t="s">
        <v>293</v>
      </c>
      <c r="D272" t="str">
        <f t="shared" si="44"/>
        <v>Temperate legume</v>
      </c>
      <c r="E272" t="s">
        <v>311</v>
      </c>
      <c r="F272" t="s">
        <v>311</v>
      </c>
      <c r="G272" t="s">
        <v>317</v>
      </c>
      <c r="H272" t="s">
        <v>49</v>
      </c>
      <c r="I272" t="s">
        <v>296</v>
      </c>
      <c r="J272" t="s">
        <v>317</v>
      </c>
      <c r="K272" t="s">
        <v>297</v>
      </c>
      <c r="L272" t="s">
        <v>52</v>
      </c>
      <c r="M272" t="s">
        <v>53</v>
      </c>
      <c r="N272" s="19">
        <v>39.9</v>
      </c>
      <c r="O272">
        <v>38.4</v>
      </c>
      <c r="P272" s="19">
        <f t="shared" si="45"/>
        <v>3.7593984962406015</v>
      </c>
      <c r="S272" s="28">
        <v>0.68</v>
      </c>
      <c r="U272" s="19">
        <f t="shared" si="46"/>
        <v>56.470588235294109</v>
      </c>
      <c r="AB272">
        <v>0.24</v>
      </c>
      <c r="AC272">
        <v>0.11</v>
      </c>
      <c r="AD272">
        <v>2.2999999999999998</v>
      </c>
    </row>
    <row r="273" spans="1:30">
      <c r="A273">
        <v>303</v>
      </c>
      <c r="B273" t="s">
        <v>292</v>
      </c>
      <c r="C273" t="s">
        <v>293</v>
      </c>
      <c r="D273" t="str">
        <f t="shared" si="44"/>
        <v>Temperate legume</v>
      </c>
      <c r="E273" t="s">
        <v>311</v>
      </c>
      <c r="F273" t="s">
        <v>311</v>
      </c>
      <c r="G273" t="s">
        <v>318</v>
      </c>
      <c r="H273" t="s">
        <v>49</v>
      </c>
      <c r="I273" t="s">
        <v>296</v>
      </c>
      <c r="J273" t="s">
        <v>318</v>
      </c>
      <c r="K273" t="s">
        <v>297</v>
      </c>
      <c r="L273" t="s">
        <v>52</v>
      </c>
      <c r="M273" t="s">
        <v>53</v>
      </c>
      <c r="N273" s="19">
        <v>39.9</v>
      </c>
      <c r="O273">
        <v>34</v>
      </c>
      <c r="P273" s="19">
        <f t="shared" si="45"/>
        <v>14.786967418546363</v>
      </c>
      <c r="S273" s="28">
        <v>0.68</v>
      </c>
      <c r="U273" s="19">
        <f t="shared" si="46"/>
        <v>49.999999999999993</v>
      </c>
      <c r="AB273">
        <v>0.12</v>
      </c>
      <c r="AC273">
        <v>0.09</v>
      </c>
      <c r="AD273">
        <v>2.75</v>
      </c>
    </row>
    <row r="274" spans="1:30">
      <c r="A274">
        <v>304</v>
      </c>
      <c r="B274" t="s">
        <v>292</v>
      </c>
      <c r="C274" t="s">
        <v>293</v>
      </c>
      <c r="D274" t="str">
        <f t="shared" si="44"/>
        <v>Temperate legume</v>
      </c>
      <c r="E274" t="s">
        <v>311</v>
      </c>
      <c r="F274" t="s">
        <v>311</v>
      </c>
      <c r="G274" t="s">
        <v>319</v>
      </c>
      <c r="H274" t="s">
        <v>49</v>
      </c>
      <c r="I274" t="s">
        <v>296</v>
      </c>
      <c r="J274" t="s">
        <v>319</v>
      </c>
      <c r="K274" t="s">
        <v>297</v>
      </c>
      <c r="L274" t="s">
        <v>52</v>
      </c>
      <c r="M274" t="s">
        <v>53</v>
      </c>
      <c r="N274" s="19">
        <v>39.9</v>
      </c>
      <c r="O274">
        <v>34.6</v>
      </c>
      <c r="P274" s="19">
        <f t="shared" si="45"/>
        <v>13.283208020050118</v>
      </c>
      <c r="S274" s="28">
        <v>0.71</v>
      </c>
      <c r="U274" s="19">
        <f t="shared" si="46"/>
        <v>48.732394366197191</v>
      </c>
      <c r="AB274">
        <v>0.36</v>
      </c>
      <c r="AC274">
        <v>1.85</v>
      </c>
      <c r="AD274">
        <v>2.61</v>
      </c>
    </row>
    <row r="275" spans="1:30">
      <c r="A275">
        <v>305</v>
      </c>
      <c r="B275" t="s">
        <v>292</v>
      </c>
      <c r="C275" t="s">
        <v>293</v>
      </c>
      <c r="D275" t="str">
        <f t="shared" si="44"/>
        <v>Temperate legume</v>
      </c>
      <c r="E275" t="s">
        <v>311</v>
      </c>
      <c r="F275" t="s">
        <v>311</v>
      </c>
      <c r="G275" t="s">
        <v>320</v>
      </c>
      <c r="H275" t="s">
        <v>49</v>
      </c>
      <c r="I275" t="s">
        <v>296</v>
      </c>
      <c r="J275" t="s">
        <v>320</v>
      </c>
      <c r="K275" t="s">
        <v>297</v>
      </c>
      <c r="L275" t="s">
        <v>52</v>
      </c>
      <c r="M275" t="s">
        <v>53</v>
      </c>
      <c r="N275" s="19">
        <v>39.9</v>
      </c>
      <c r="O275">
        <v>22.5</v>
      </c>
      <c r="P275" s="19">
        <f t="shared" si="45"/>
        <v>43.609022556390975</v>
      </c>
      <c r="S275" s="28">
        <v>0.71</v>
      </c>
      <c r="U275" s="19">
        <f t="shared" si="46"/>
        <v>31.690140845070424</v>
      </c>
      <c r="AB275">
        <v>1.1299999999999999</v>
      </c>
      <c r="AC275">
        <v>2.04</v>
      </c>
      <c r="AD275">
        <v>3.28</v>
      </c>
    </row>
    <row r="276" spans="1:30">
      <c r="A276">
        <v>306</v>
      </c>
      <c r="B276" t="s">
        <v>292</v>
      </c>
      <c r="C276" t="s">
        <v>293</v>
      </c>
      <c r="D276" t="str">
        <f t="shared" si="44"/>
        <v>Temperate legume</v>
      </c>
      <c r="E276" t="s">
        <v>311</v>
      </c>
      <c r="F276" t="s">
        <v>311</v>
      </c>
      <c r="G276" t="s">
        <v>321</v>
      </c>
      <c r="H276" t="s">
        <v>49</v>
      </c>
      <c r="I276" t="s">
        <v>296</v>
      </c>
      <c r="J276" t="s">
        <v>321</v>
      </c>
      <c r="K276" t="s">
        <v>297</v>
      </c>
      <c r="L276" t="s">
        <v>52</v>
      </c>
      <c r="M276" t="s">
        <v>53</v>
      </c>
      <c r="N276" s="19">
        <v>39.9</v>
      </c>
      <c r="O276">
        <v>35.299999999999997</v>
      </c>
      <c r="P276" s="19">
        <f t="shared" si="45"/>
        <v>11.528822055137848</v>
      </c>
      <c r="S276" s="28">
        <v>0.71</v>
      </c>
      <c r="U276" s="19">
        <f t="shared" si="46"/>
        <v>49.718309859154928</v>
      </c>
      <c r="AB276">
        <v>0.12</v>
      </c>
      <c r="AC276">
        <v>1.47</v>
      </c>
      <c r="AD276">
        <v>2.5099999999999998</v>
      </c>
    </row>
    <row r="277" spans="1:30">
      <c r="A277">
        <v>307</v>
      </c>
      <c r="B277" t="s">
        <v>292</v>
      </c>
      <c r="C277" t="s">
        <v>293</v>
      </c>
      <c r="D277" t="str">
        <f t="shared" si="44"/>
        <v>Temperate legume</v>
      </c>
      <c r="E277" t="s">
        <v>311</v>
      </c>
      <c r="F277" t="s">
        <v>311</v>
      </c>
      <c r="G277" t="s">
        <v>322</v>
      </c>
      <c r="H277" t="s">
        <v>49</v>
      </c>
      <c r="I277" t="s">
        <v>296</v>
      </c>
      <c r="J277" t="s">
        <v>322</v>
      </c>
      <c r="K277" t="s">
        <v>297</v>
      </c>
      <c r="L277" t="s">
        <v>52</v>
      </c>
      <c r="M277" t="s">
        <v>53</v>
      </c>
      <c r="N277" s="19">
        <v>39.9</v>
      </c>
      <c r="O277">
        <v>32.700000000000003</v>
      </c>
      <c r="P277" s="19">
        <f t="shared" si="45"/>
        <v>18.045112781954877</v>
      </c>
      <c r="S277" s="28">
        <v>0.69</v>
      </c>
      <c r="U277" s="19">
        <f t="shared" si="46"/>
        <v>47.391304347826093</v>
      </c>
      <c r="AB277">
        <v>0.84</v>
      </c>
      <c r="AC277">
        <v>1.6</v>
      </c>
      <c r="AD277">
        <v>2.65</v>
      </c>
    </row>
    <row r="278" spans="1:30">
      <c r="A278">
        <v>308</v>
      </c>
      <c r="B278" t="s">
        <v>292</v>
      </c>
      <c r="C278" t="s">
        <v>293</v>
      </c>
      <c r="D278" t="str">
        <f t="shared" si="44"/>
        <v>Temperate legume</v>
      </c>
      <c r="E278" t="s">
        <v>311</v>
      </c>
      <c r="F278" t="s">
        <v>311</v>
      </c>
      <c r="G278" t="s">
        <v>323</v>
      </c>
      <c r="H278" t="s">
        <v>49</v>
      </c>
      <c r="I278" t="s">
        <v>296</v>
      </c>
      <c r="J278" t="s">
        <v>323</v>
      </c>
      <c r="K278" t="s">
        <v>297</v>
      </c>
      <c r="L278" t="s">
        <v>52</v>
      </c>
      <c r="M278" t="s">
        <v>53</v>
      </c>
      <c r="N278" s="19">
        <v>39.9</v>
      </c>
      <c r="O278">
        <v>32.799999999999997</v>
      </c>
      <c r="P278" s="19">
        <f t="shared" si="45"/>
        <v>17.794486215538853</v>
      </c>
      <c r="S278" s="28">
        <v>0.7</v>
      </c>
      <c r="U278" s="19">
        <f t="shared" si="46"/>
        <v>46.857142857142854</v>
      </c>
      <c r="AB278">
        <v>0.28999999999999998</v>
      </c>
      <c r="AC278">
        <v>1.38</v>
      </c>
      <c r="AD278">
        <v>2.75</v>
      </c>
    </row>
    <row r="279" spans="1:30">
      <c r="A279">
        <v>309</v>
      </c>
      <c r="B279" t="s">
        <v>292</v>
      </c>
      <c r="C279" t="s">
        <v>293</v>
      </c>
      <c r="D279" t="str">
        <f t="shared" si="44"/>
        <v>Temperate legume</v>
      </c>
      <c r="E279" t="s">
        <v>311</v>
      </c>
      <c r="F279" t="s">
        <v>311</v>
      </c>
      <c r="G279" t="s">
        <v>324</v>
      </c>
      <c r="H279" t="s">
        <v>49</v>
      </c>
      <c r="I279" t="s">
        <v>296</v>
      </c>
      <c r="J279" t="s">
        <v>324</v>
      </c>
      <c r="K279" t="s">
        <v>297</v>
      </c>
      <c r="L279" t="s">
        <v>52</v>
      </c>
      <c r="M279" t="s">
        <v>53</v>
      </c>
      <c r="N279" s="19">
        <v>39.9</v>
      </c>
      <c r="O279">
        <v>32.299999999999997</v>
      </c>
      <c r="P279" s="19">
        <f t="shared" si="45"/>
        <v>19.047619047619051</v>
      </c>
      <c r="S279" s="28">
        <v>0.72</v>
      </c>
      <c r="U279" s="19">
        <f t="shared" si="46"/>
        <v>44.861111111111107</v>
      </c>
      <c r="AB279">
        <v>0.11</v>
      </c>
      <c r="AC279">
        <v>0.49</v>
      </c>
      <c r="AD279">
        <v>2.86</v>
      </c>
    </row>
    <row r="280" spans="1:30">
      <c r="A280">
        <v>310</v>
      </c>
      <c r="B280" t="s">
        <v>292</v>
      </c>
      <c r="C280" t="s">
        <v>293</v>
      </c>
      <c r="D280" t="str">
        <f t="shared" si="44"/>
        <v>Temperate legume</v>
      </c>
      <c r="E280" t="s">
        <v>311</v>
      </c>
      <c r="F280" t="s">
        <v>311</v>
      </c>
      <c r="G280" t="s">
        <v>325</v>
      </c>
      <c r="H280" t="s">
        <v>49</v>
      </c>
      <c r="I280" t="s">
        <v>296</v>
      </c>
      <c r="J280" t="s">
        <v>325</v>
      </c>
      <c r="K280" t="s">
        <v>297</v>
      </c>
      <c r="L280" t="s">
        <v>52</v>
      </c>
      <c r="M280" t="s">
        <v>53</v>
      </c>
      <c r="N280" s="19">
        <v>39.9</v>
      </c>
    </row>
    <row r="281" spans="1:30">
      <c r="A281">
        <v>311</v>
      </c>
      <c r="B281" t="s">
        <v>292</v>
      </c>
      <c r="C281" t="s">
        <v>293</v>
      </c>
      <c r="D281" t="str">
        <f t="shared" si="44"/>
        <v>Temperate legume</v>
      </c>
      <c r="E281" t="s">
        <v>311</v>
      </c>
      <c r="F281" t="s">
        <v>311</v>
      </c>
      <c r="G281" t="s">
        <v>326</v>
      </c>
      <c r="H281" t="s">
        <v>49</v>
      </c>
      <c r="I281" t="s">
        <v>296</v>
      </c>
      <c r="J281" t="s">
        <v>326</v>
      </c>
      <c r="K281" t="s">
        <v>297</v>
      </c>
      <c r="L281" t="s">
        <v>52</v>
      </c>
      <c r="M281" t="s">
        <v>53</v>
      </c>
      <c r="N281" s="19">
        <v>39.9</v>
      </c>
    </row>
    <row r="282" spans="1:30">
      <c r="A282">
        <v>312</v>
      </c>
      <c r="B282" t="s">
        <v>292</v>
      </c>
      <c r="C282" t="s">
        <v>293</v>
      </c>
      <c r="D282" t="str">
        <f t="shared" si="44"/>
        <v>Temperate legume</v>
      </c>
      <c r="E282" t="s">
        <v>311</v>
      </c>
      <c r="F282" t="s">
        <v>311</v>
      </c>
      <c r="G282" t="s">
        <v>327</v>
      </c>
      <c r="H282" t="s">
        <v>49</v>
      </c>
      <c r="I282" t="s">
        <v>296</v>
      </c>
      <c r="J282" t="s">
        <v>327</v>
      </c>
      <c r="K282" t="s">
        <v>297</v>
      </c>
      <c r="L282" t="s">
        <v>52</v>
      </c>
      <c r="M282" t="s">
        <v>53</v>
      </c>
      <c r="N282" s="19">
        <v>39.9</v>
      </c>
    </row>
    <row r="283" spans="1:30">
      <c r="A283">
        <v>313</v>
      </c>
      <c r="B283" t="s">
        <v>292</v>
      </c>
      <c r="C283" t="s">
        <v>293</v>
      </c>
      <c r="D283" t="str">
        <f t="shared" si="44"/>
        <v>Temperate legume</v>
      </c>
      <c r="E283" t="s">
        <v>311</v>
      </c>
      <c r="F283" t="s">
        <v>311</v>
      </c>
      <c r="G283" t="s">
        <v>328</v>
      </c>
      <c r="H283" t="s">
        <v>49</v>
      </c>
      <c r="I283" t="s">
        <v>296</v>
      </c>
      <c r="J283" t="s">
        <v>328</v>
      </c>
      <c r="K283" t="s">
        <v>297</v>
      </c>
      <c r="L283" t="s">
        <v>52</v>
      </c>
      <c r="M283" t="s">
        <v>53</v>
      </c>
      <c r="N283" s="19">
        <v>39.9</v>
      </c>
    </row>
    <row r="284" spans="1:30">
      <c r="A284">
        <v>314</v>
      </c>
      <c r="B284" t="s">
        <v>292</v>
      </c>
      <c r="C284" t="s">
        <v>293</v>
      </c>
      <c r="D284" t="str">
        <f t="shared" si="44"/>
        <v>Temperate legume</v>
      </c>
      <c r="E284" t="s">
        <v>311</v>
      </c>
      <c r="F284" t="s">
        <v>311</v>
      </c>
      <c r="G284" t="s">
        <v>329</v>
      </c>
      <c r="H284" t="s">
        <v>49</v>
      </c>
      <c r="I284" t="s">
        <v>296</v>
      </c>
      <c r="J284" t="s">
        <v>329</v>
      </c>
      <c r="K284" t="s">
        <v>297</v>
      </c>
      <c r="L284" t="s">
        <v>52</v>
      </c>
      <c r="M284" t="s">
        <v>53</v>
      </c>
      <c r="N284" s="19">
        <v>39.9</v>
      </c>
    </row>
    <row r="285" spans="1:30">
      <c r="A285">
        <v>315</v>
      </c>
      <c r="B285" t="s">
        <v>292</v>
      </c>
      <c r="C285" t="s">
        <v>293</v>
      </c>
      <c r="D285" t="str">
        <f t="shared" si="44"/>
        <v>Temperate legume</v>
      </c>
      <c r="E285" t="s">
        <v>311</v>
      </c>
      <c r="F285" t="s">
        <v>311</v>
      </c>
      <c r="G285" t="s">
        <v>330</v>
      </c>
      <c r="H285" t="s">
        <v>49</v>
      </c>
      <c r="I285" t="s">
        <v>296</v>
      </c>
      <c r="J285" t="s">
        <v>330</v>
      </c>
      <c r="K285" t="s">
        <v>297</v>
      </c>
      <c r="L285" t="s">
        <v>52</v>
      </c>
      <c r="M285" t="s">
        <v>53</v>
      </c>
      <c r="N285" s="19">
        <v>39.9</v>
      </c>
    </row>
    <row r="286" spans="1:30">
      <c r="A286">
        <v>316</v>
      </c>
      <c r="B286" t="s">
        <v>292</v>
      </c>
      <c r="C286" t="s">
        <v>293</v>
      </c>
      <c r="D286" t="str">
        <f>D$5</f>
        <v>Herb</v>
      </c>
      <c r="E286" t="s">
        <v>294</v>
      </c>
      <c r="F286" t="s">
        <v>294</v>
      </c>
      <c r="G286" t="s">
        <v>331</v>
      </c>
      <c r="H286" t="s">
        <v>49</v>
      </c>
      <c r="I286" t="s">
        <v>332</v>
      </c>
      <c r="J286" t="s">
        <v>331</v>
      </c>
      <c r="K286" t="s">
        <v>297</v>
      </c>
      <c r="L286" t="s">
        <v>52</v>
      </c>
      <c r="M286" t="s">
        <v>53</v>
      </c>
      <c r="N286" s="19">
        <v>39.9</v>
      </c>
    </row>
    <row r="287" spans="1:30">
      <c r="A287">
        <v>317</v>
      </c>
      <c r="B287" t="s">
        <v>292</v>
      </c>
      <c r="C287" t="s">
        <v>293</v>
      </c>
      <c r="D287" t="str">
        <f t="shared" ref="D287:D299" si="47">D$5</f>
        <v>Herb</v>
      </c>
      <c r="E287" t="s">
        <v>294</v>
      </c>
      <c r="F287" t="s">
        <v>294</v>
      </c>
      <c r="G287" t="s">
        <v>298</v>
      </c>
      <c r="H287" t="s">
        <v>49</v>
      </c>
      <c r="I287" t="s">
        <v>332</v>
      </c>
      <c r="J287" t="s">
        <v>298</v>
      </c>
      <c r="K287" t="s">
        <v>297</v>
      </c>
      <c r="L287" t="s">
        <v>52</v>
      </c>
      <c r="M287" t="s">
        <v>53</v>
      </c>
      <c r="N287" s="19">
        <v>39.9</v>
      </c>
      <c r="O287">
        <v>34.799999999999997</v>
      </c>
      <c r="P287" s="19">
        <f t="shared" ref="P287:P292" si="48">((N287-O287)/N287)*100</f>
        <v>12.781954887218049</v>
      </c>
      <c r="S287" s="28">
        <v>0.76</v>
      </c>
      <c r="U287" s="19">
        <f t="shared" ref="U287:U292" si="49">O287/S287</f>
        <v>45.78947368421052</v>
      </c>
      <c r="AB287">
        <v>2.82</v>
      </c>
      <c r="AC287">
        <v>4.5999999999999996</v>
      </c>
      <c r="AD287">
        <v>2.97</v>
      </c>
    </row>
    <row r="288" spans="1:30">
      <c r="A288">
        <v>318</v>
      </c>
      <c r="B288" t="s">
        <v>292</v>
      </c>
      <c r="C288" t="s">
        <v>293</v>
      </c>
      <c r="D288" t="str">
        <f t="shared" si="47"/>
        <v>Herb</v>
      </c>
      <c r="E288" t="s">
        <v>294</v>
      </c>
      <c r="F288" t="s">
        <v>294</v>
      </c>
      <c r="G288" t="s">
        <v>299</v>
      </c>
      <c r="H288" t="s">
        <v>49</v>
      </c>
      <c r="I288" t="s">
        <v>332</v>
      </c>
      <c r="J288" t="s">
        <v>299</v>
      </c>
      <c r="K288" t="s">
        <v>297</v>
      </c>
      <c r="L288" t="s">
        <v>52</v>
      </c>
      <c r="M288" t="s">
        <v>53</v>
      </c>
      <c r="N288" s="19">
        <v>39.9</v>
      </c>
      <c r="O288">
        <v>31.7</v>
      </c>
      <c r="P288" s="19">
        <f t="shared" si="48"/>
        <v>20.551378446115287</v>
      </c>
      <c r="S288" s="28">
        <v>0.75</v>
      </c>
      <c r="U288" s="19">
        <f t="shared" si="49"/>
        <v>42.266666666666666</v>
      </c>
      <c r="AB288">
        <v>0.49</v>
      </c>
      <c r="AC288">
        <v>5.7</v>
      </c>
      <c r="AD288">
        <v>3.01</v>
      </c>
    </row>
    <row r="289" spans="1:30">
      <c r="A289">
        <v>319</v>
      </c>
      <c r="B289" t="s">
        <v>292</v>
      </c>
      <c r="C289" t="s">
        <v>293</v>
      </c>
      <c r="D289" t="str">
        <f t="shared" si="47"/>
        <v>Herb</v>
      </c>
      <c r="E289" t="s">
        <v>294</v>
      </c>
      <c r="F289" t="s">
        <v>294</v>
      </c>
      <c r="G289" t="s">
        <v>300</v>
      </c>
      <c r="H289" t="s">
        <v>49</v>
      </c>
      <c r="I289" t="s">
        <v>332</v>
      </c>
      <c r="J289" t="s">
        <v>300</v>
      </c>
      <c r="K289" t="s">
        <v>297</v>
      </c>
      <c r="L289" t="s">
        <v>52</v>
      </c>
      <c r="M289" t="s">
        <v>53</v>
      </c>
      <c r="N289" s="19">
        <v>39.9</v>
      </c>
      <c r="O289">
        <v>34.700000000000003</v>
      </c>
      <c r="P289" s="19">
        <f t="shared" si="48"/>
        <v>13.032581453634076</v>
      </c>
      <c r="S289" s="28">
        <v>0.73</v>
      </c>
      <c r="U289" s="19">
        <f t="shared" si="49"/>
        <v>47.534246575342472</v>
      </c>
      <c r="AB289">
        <v>0.3</v>
      </c>
      <c r="AC289">
        <v>4.47</v>
      </c>
      <c r="AD289">
        <v>2.85</v>
      </c>
    </row>
    <row r="290" spans="1:30">
      <c r="A290">
        <v>320</v>
      </c>
      <c r="B290" t="s">
        <v>292</v>
      </c>
      <c r="C290" t="s">
        <v>293</v>
      </c>
      <c r="D290" t="str">
        <f t="shared" si="47"/>
        <v>Herb</v>
      </c>
      <c r="E290" t="s">
        <v>294</v>
      </c>
      <c r="F290" t="s">
        <v>294</v>
      </c>
      <c r="G290" t="s">
        <v>301</v>
      </c>
      <c r="H290" t="s">
        <v>49</v>
      </c>
      <c r="I290" t="s">
        <v>332</v>
      </c>
      <c r="J290" t="s">
        <v>301</v>
      </c>
      <c r="K290" t="s">
        <v>297</v>
      </c>
      <c r="L290" t="s">
        <v>52</v>
      </c>
      <c r="M290" t="s">
        <v>53</v>
      </c>
      <c r="N290" s="19">
        <v>39.9</v>
      </c>
      <c r="O290">
        <v>32.4</v>
      </c>
      <c r="P290" s="19">
        <f t="shared" si="48"/>
        <v>18.796992481203009</v>
      </c>
      <c r="S290" s="28">
        <v>0.74</v>
      </c>
      <c r="U290" s="19">
        <f t="shared" si="49"/>
        <v>43.783783783783782</v>
      </c>
      <c r="AB290">
        <v>11.21</v>
      </c>
      <c r="AC290">
        <v>4.4800000000000004</v>
      </c>
      <c r="AD290">
        <v>3.1</v>
      </c>
    </row>
    <row r="291" spans="1:30">
      <c r="A291">
        <v>321</v>
      </c>
      <c r="B291" t="s">
        <v>292</v>
      </c>
      <c r="C291" t="s">
        <v>293</v>
      </c>
      <c r="D291" t="str">
        <f t="shared" si="47"/>
        <v>Herb</v>
      </c>
      <c r="E291" t="s">
        <v>294</v>
      </c>
      <c r="F291" t="s">
        <v>294</v>
      </c>
      <c r="G291" t="s">
        <v>302</v>
      </c>
      <c r="H291" t="s">
        <v>49</v>
      </c>
      <c r="I291" t="s">
        <v>332</v>
      </c>
      <c r="J291" t="s">
        <v>302</v>
      </c>
      <c r="K291" t="s">
        <v>297</v>
      </c>
      <c r="L291" t="s">
        <v>52</v>
      </c>
      <c r="M291" t="s">
        <v>53</v>
      </c>
      <c r="N291" s="19">
        <v>39.9</v>
      </c>
      <c r="O291">
        <v>32.700000000000003</v>
      </c>
      <c r="P291" s="19">
        <f t="shared" si="48"/>
        <v>18.045112781954877</v>
      </c>
      <c r="S291" s="28">
        <v>0.74</v>
      </c>
      <c r="U291" s="19">
        <f t="shared" si="49"/>
        <v>44.189189189189193</v>
      </c>
      <c r="AB291">
        <v>0.47</v>
      </c>
      <c r="AC291">
        <v>4.2</v>
      </c>
      <c r="AD291">
        <v>3.11</v>
      </c>
    </row>
    <row r="292" spans="1:30">
      <c r="A292">
        <v>322</v>
      </c>
      <c r="B292" t="s">
        <v>292</v>
      </c>
      <c r="C292" t="s">
        <v>293</v>
      </c>
      <c r="D292" t="str">
        <f t="shared" si="47"/>
        <v>Herb</v>
      </c>
      <c r="E292" t="s">
        <v>294</v>
      </c>
      <c r="F292" t="s">
        <v>294</v>
      </c>
      <c r="G292" t="s">
        <v>303</v>
      </c>
      <c r="H292" t="s">
        <v>49</v>
      </c>
      <c r="I292" t="s">
        <v>332</v>
      </c>
      <c r="J292" t="s">
        <v>303</v>
      </c>
      <c r="K292" t="s">
        <v>297</v>
      </c>
      <c r="L292" t="s">
        <v>52</v>
      </c>
      <c r="M292" t="s">
        <v>53</v>
      </c>
      <c r="N292" s="19">
        <v>39.9</v>
      </c>
      <c r="O292">
        <v>33</v>
      </c>
      <c r="P292" s="19">
        <f t="shared" si="48"/>
        <v>17.293233082706763</v>
      </c>
      <c r="S292" s="28">
        <v>0.73</v>
      </c>
      <c r="U292" s="19">
        <f t="shared" si="49"/>
        <v>45.205479452054796</v>
      </c>
      <c r="AB292">
        <v>0.27</v>
      </c>
      <c r="AC292">
        <v>4.0199999999999996</v>
      </c>
      <c r="AD292">
        <v>2.93</v>
      </c>
    </row>
    <row r="293" spans="1:30">
      <c r="A293">
        <v>323</v>
      </c>
      <c r="B293" t="s">
        <v>292</v>
      </c>
      <c r="C293" t="s">
        <v>293</v>
      </c>
      <c r="D293" t="str">
        <f t="shared" si="47"/>
        <v>Herb</v>
      </c>
      <c r="E293" t="s">
        <v>294</v>
      </c>
      <c r="F293" t="s">
        <v>294</v>
      </c>
      <c r="G293" t="s">
        <v>304</v>
      </c>
      <c r="H293" t="s">
        <v>49</v>
      </c>
      <c r="I293" t="s">
        <v>332</v>
      </c>
      <c r="J293" t="s">
        <v>304</v>
      </c>
      <c r="K293" t="s">
        <v>297</v>
      </c>
      <c r="L293" t="s">
        <v>52</v>
      </c>
      <c r="M293" t="s">
        <v>53</v>
      </c>
      <c r="N293" s="19">
        <v>39.9</v>
      </c>
    </row>
    <row r="294" spans="1:30">
      <c r="A294">
        <v>324</v>
      </c>
      <c r="B294" t="s">
        <v>292</v>
      </c>
      <c r="C294" t="s">
        <v>293</v>
      </c>
      <c r="D294" t="str">
        <f t="shared" si="47"/>
        <v>Herb</v>
      </c>
      <c r="E294" t="s">
        <v>294</v>
      </c>
      <c r="F294" t="s">
        <v>294</v>
      </c>
      <c r="G294" t="s">
        <v>305</v>
      </c>
      <c r="H294" t="s">
        <v>49</v>
      </c>
      <c r="I294" t="s">
        <v>332</v>
      </c>
      <c r="J294" t="s">
        <v>305</v>
      </c>
      <c r="K294" t="s">
        <v>297</v>
      </c>
      <c r="L294" t="s">
        <v>52</v>
      </c>
      <c r="M294" t="s">
        <v>53</v>
      </c>
      <c r="N294" s="19">
        <v>39.9</v>
      </c>
      <c r="O294">
        <v>33.200000000000003</v>
      </c>
      <c r="P294" s="19">
        <f t="shared" ref="P294:P299" si="50">((N294-O294)/N294)*100</f>
        <v>16.791979949874676</v>
      </c>
      <c r="S294" s="28">
        <v>0.76</v>
      </c>
      <c r="U294" s="19">
        <f t="shared" ref="U294:U299" si="51">O294/S294</f>
        <v>43.684210526315795</v>
      </c>
      <c r="AB294">
        <v>5.71</v>
      </c>
      <c r="AC294">
        <v>3.6</v>
      </c>
      <c r="AD294">
        <v>3.71</v>
      </c>
    </row>
    <row r="295" spans="1:30">
      <c r="A295">
        <v>325</v>
      </c>
      <c r="B295" t="s">
        <v>292</v>
      </c>
      <c r="C295" t="s">
        <v>293</v>
      </c>
      <c r="D295" t="str">
        <f t="shared" si="47"/>
        <v>Herb</v>
      </c>
      <c r="E295" t="s">
        <v>294</v>
      </c>
      <c r="F295" t="s">
        <v>294</v>
      </c>
      <c r="G295" t="s">
        <v>306</v>
      </c>
      <c r="H295" t="s">
        <v>49</v>
      </c>
      <c r="I295" t="s">
        <v>332</v>
      </c>
      <c r="J295" t="s">
        <v>306</v>
      </c>
      <c r="K295" t="s">
        <v>297</v>
      </c>
      <c r="L295" t="s">
        <v>52</v>
      </c>
      <c r="M295" t="s">
        <v>53</v>
      </c>
      <c r="N295" s="19">
        <v>39.9</v>
      </c>
      <c r="O295">
        <v>26.1</v>
      </c>
      <c r="P295" s="19">
        <f t="shared" si="50"/>
        <v>34.586466165413526</v>
      </c>
      <c r="S295" s="28">
        <v>0.72</v>
      </c>
      <c r="U295" s="19">
        <f t="shared" si="51"/>
        <v>36.25</v>
      </c>
      <c r="AB295">
        <v>3.15</v>
      </c>
      <c r="AC295">
        <v>4.8499999999999996</v>
      </c>
      <c r="AD295">
        <v>4.18</v>
      </c>
    </row>
    <row r="296" spans="1:30">
      <c r="A296">
        <v>326</v>
      </c>
      <c r="B296" t="s">
        <v>292</v>
      </c>
      <c r="C296" t="s">
        <v>293</v>
      </c>
      <c r="D296" t="str">
        <f t="shared" si="47"/>
        <v>Herb</v>
      </c>
      <c r="E296" t="s">
        <v>294</v>
      </c>
      <c r="F296" t="s">
        <v>294</v>
      </c>
      <c r="G296" t="s">
        <v>307</v>
      </c>
      <c r="H296" t="s">
        <v>49</v>
      </c>
      <c r="I296" t="s">
        <v>332</v>
      </c>
      <c r="J296" t="s">
        <v>307</v>
      </c>
      <c r="K296" t="s">
        <v>297</v>
      </c>
      <c r="L296" t="s">
        <v>52</v>
      </c>
      <c r="M296" t="s">
        <v>53</v>
      </c>
      <c r="N296" s="19">
        <v>39.9</v>
      </c>
      <c r="O296">
        <v>33.6</v>
      </c>
      <c r="P296" s="19">
        <f t="shared" si="50"/>
        <v>15.78947368421052</v>
      </c>
      <c r="S296" s="28">
        <v>0.72</v>
      </c>
      <c r="U296" s="19">
        <f t="shared" si="51"/>
        <v>46.666666666666671</v>
      </c>
      <c r="AB296">
        <v>1.78</v>
      </c>
      <c r="AC296">
        <v>3.13</v>
      </c>
      <c r="AD296">
        <v>3.44</v>
      </c>
    </row>
    <row r="297" spans="1:30">
      <c r="A297">
        <v>327</v>
      </c>
      <c r="B297" t="s">
        <v>292</v>
      </c>
      <c r="C297" t="s">
        <v>293</v>
      </c>
      <c r="D297" t="str">
        <f t="shared" si="47"/>
        <v>Herb</v>
      </c>
      <c r="E297" t="s">
        <v>294</v>
      </c>
      <c r="F297" t="s">
        <v>294</v>
      </c>
      <c r="G297" t="s">
        <v>308</v>
      </c>
      <c r="H297" t="s">
        <v>49</v>
      </c>
      <c r="I297" t="s">
        <v>332</v>
      </c>
      <c r="J297" t="s">
        <v>308</v>
      </c>
      <c r="K297" t="s">
        <v>297</v>
      </c>
      <c r="L297" t="s">
        <v>52</v>
      </c>
      <c r="M297" t="s">
        <v>53</v>
      </c>
      <c r="N297" s="19">
        <v>39.9</v>
      </c>
      <c r="O297">
        <v>29.5</v>
      </c>
      <c r="P297" s="19">
        <f t="shared" si="50"/>
        <v>26.065162907268167</v>
      </c>
      <c r="S297" s="28">
        <v>0.73</v>
      </c>
      <c r="U297" s="19">
        <f t="shared" si="51"/>
        <v>40.410958904109592</v>
      </c>
      <c r="AB297">
        <v>3.42</v>
      </c>
      <c r="AC297">
        <v>2.93</v>
      </c>
      <c r="AD297">
        <v>3.88</v>
      </c>
    </row>
    <row r="298" spans="1:30">
      <c r="A298">
        <v>328</v>
      </c>
      <c r="B298" t="s">
        <v>292</v>
      </c>
      <c r="C298" t="s">
        <v>293</v>
      </c>
      <c r="D298" t="str">
        <f t="shared" si="47"/>
        <v>Herb</v>
      </c>
      <c r="E298" t="s">
        <v>294</v>
      </c>
      <c r="F298" t="s">
        <v>294</v>
      </c>
      <c r="G298" t="s">
        <v>309</v>
      </c>
      <c r="H298" t="s">
        <v>49</v>
      </c>
      <c r="I298" t="s">
        <v>332</v>
      </c>
      <c r="J298" t="s">
        <v>309</v>
      </c>
      <c r="K298" t="s">
        <v>297</v>
      </c>
      <c r="L298" t="s">
        <v>52</v>
      </c>
      <c r="M298" t="s">
        <v>53</v>
      </c>
      <c r="N298" s="19">
        <v>39.9</v>
      </c>
      <c r="O298">
        <v>30.4</v>
      </c>
      <c r="P298" s="19">
        <f t="shared" si="50"/>
        <v>23.80952380952381</v>
      </c>
      <c r="S298" s="28">
        <v>0.74</v>
      </c>
      <c r="U298" s="19">
        <f t="shared" si="51"/>
        <v>41.081081081081081</v>
      </c>
      <c r="AB298">
        <v>1.64</v>
      </c>
      <c r="AC298">
        <v>2.0499999999999998</v>
      </c>
      <c r="AD298">
        <v>3.76</v>
      </c>
    </row>
    <row r="299" spans="1:30">
      <c r="A299">
        <v>329</v>
      </c>
      <c r="B299" t="s">
        <v>292</v>
      </c>
      <c r="C299" t="s">
        <v>293</v>
      </c>
      <c r="D299" t="str">
        <f t="shared" si="47"/>
        <v>Herb</v>
      </c>
      <c r="E299" t="s">
        <v>294</v>
      </c>
      <c r="F299" t="s">
        <v>294</v>
      </c>
      <c r="G299" t="s">
        <v>310</v>
      </c>
      <c r="H299" t="s">
        <v>49</v>
      </c>
      <c r="I299" t="s">
        <v>332</v>
      </c>
      <c r="J299" t="s">
        <v>310</v>
      </c>
      <c r="K299" t="s">
        <v>297</v>
      </c>
      <c r="L299" t="s">
        <v>52</v>
      </c>
      <c r="M299" t="s">
        <v>53</v>
      </c>
      <c r="N299" s="19">
        <v>39.9</v>
      </c>
      <c r="O299">
        <v>31</v>
      </c>
      <c r="P299" s="19">
        <f t="shared" si="50"/>
        <v>22.305764411027564</v>
      </c>
      <c r="S299" s="28">
        <v>0.76</v>
      </c>
      <c r="U299" s="19">
        <f t="shared" si="51"/>
        <v>40.789473684210527</v>
      </c>
      <c r="AB299">
        <v>1.38</v>
      </c>
      <c r="AC299">
        <v>2.1800000000000002</v>
      </c>
      <c r="AD299">
        <v>3.45</v>
      </c>
    </row>
    <row r="300" spans="1:30">
      <c r="A300">
        <v>330</v>
      </c>
      <c r="B300" t="s">
        <v>292</v>
      </c>
      <c r="C300" t="s">
        <v>293</v>
      </c>
      <c r="D300" t="str">
        <f t="shared" ref="D300:D318" si="52">D$4</f>
        <v>Temperate legume</v>
      </c>
      <c r="E300" t="s">
        <v>311</v>
      </c>
      <c r="F300" t="s">
        <v>311</v>
      </c>
      <c r="G300" t="s">
        <v>312</v>
      </c>
      <c r="H300" t="s">
        <v>49</v>
      </c>
      <c r="I300" t="s">
        <v>332</v>
      </c>
      <c r="J300" t="s">
        <v>312</v>
      </c>
      <c r="K300" t="s">
        <v>297</v>
      </c>
      <c r="L300" t="s">
        <v>52</v>
      </c>
      <c r="M300" t="s">
        <v>53</v>
      </c>
      <c r="N300" s="19">
        <v>39.9</v>
      </c>
    </row>
    <row r="301" spans="1:30">
      <c r="A301">
        <v>331</v>
      </c>
      <c r="B301" t="s">
        <v>292</v>
      </c>
      <c r="C301" t="s">
        <v>293</v>
      </c>
      <c r="D301" t="str">
        <f t="shared" si="52"/>
        <v>Temperate legume</v>
      </c>
      <c r="E301" t="s">
        <v>311</v>
      </c>
      <c r="F301" t="s">
        <v>311</v>
      </c>
      <c r="G301" t="s">
        <v>313</v>
      </c>
      <c r="H301" t="s">
        <v>49</v>
      </c>
      <c r="I301" t="s">
        <v>332</v>
      </c>
      <c r="J301" t="s">
        <v>313</v>
      </c>
      <c r="K301" t="s">
        <v>297</v>
      </c>
      <c r="L301" t="s">
        <v>52</v>
      </c>
      <c r="M301" t="s">
        <v>53</v>
      </c>
      <c r="N301" s="19">
        <v>39.9</v>
      </c>
      <c r="O301">
        <v>39.6</v>
      </c>
      <c r="P301" s="19">
        <f t="shared" ref="P301:P306" si="53">((N301-O301)/N301)*100</f>
        <v>0.75187969924811326</v>
      </c>
      <c r="S301" s="28">
        <v>0.76</v>
      </c>
      <c r="U301" s="19">
        <f t="shared" ref="U301:U306" si="54">O301/S301</f>
        <v>52.10526315789474</v>
      </c>
      <c r="AB301">
        <v>3.39</v>
      </c>
      <c r="AC301">
        <v>0.51</v>
      </c>
      <c r="AD301">
        <v>2.38</v>
      </c>
    </row>
    <row r="302" spans="1:30">
      <c r="A302">
        <v>332</v>
      </c>
      <c r="B302" t="s">
        <v>292</v>
      </c>
      <c r="C302" t="s">
        <v>293</v>
      </c>
      <c r="D302" t="str">
        <f t="shared" si="52"/>
        <v>Temperate legume</v>
      </c>
      <c r="E302" t="s">
        <v>311</v>
      </c>
      <c r="F302" t="s">
        <v>311</v>
      </c>
      <c r="G302" t="s">
        <v>314</v>
      </c>
      <c r="H302" t="s">
        <v>49</v>
      </c>
      <c r="I302" t="s">
        <v>332</v>
      </c>
      <c r="J302" t="s">
        <v>314</v>
      </c>
      <c r="K302" t="s">
        <v>297</v>
      </c>
      <c r="L302" t="s">
        <v>52</v>
      </c>
      <c r="M302" t="s">
        <v>53</v>
      </c>
      <c r="N302" s="19">
        <v>39.9</v>
      </c>
      <c r="O302">
        <v>37.9</v>
      </c>
      <c r="P302" s="19">
        <f t="shared" si="53"/>
        <v>5.0125313283208026</v>
      </c>
      <c r="S302" s="28">
        <v>0.75</v>
      </c>
      <c r="U302" s="19">
        <f t="shared" si="54"/>
        <v>50.533333333333331</v>
      </c>
      <c r="AB302">
        <v>0.28999999999999998</v>
      </c>
      <c r="AC302">
        <v>0.25</v>
      </c>
      <c r="AD302">
        <v>2.14</v>
      </c>
    </row>
    <row r="303" spans="1:30">
      <c r="A303">
        <v>333</v>
      </c>
      <c r="B303" t="s">
        <v>292</v>
      </c>
      <c r="C303" t="s">
        <v>293</v>
      </c>
      <c r="D303" t="str">
        <f t="shared" si="52"/>
        <v>Temperate legume</v>
      </c>
      <c r="E303" t="s">
        <v>311</v>
      </c>
      <c r="F303" t="s">
        <v>311</v>
      </c>
      <c r="G303" t="s">
        <v>315</v>
      </c>
      <c r="H303" t="s">
        <v>49</v>
      </c>
      <c r="I303" t="s">
        <v>332</v>
      </c>
      <c r="J303" t="s">
        <v>315</v>
      </c>
      <c r="K303" t="s">
        <v>297</v>
      </c>
      <c r="L303" t="s">
        <v>52</v>
      </c>
      <c r="M303" t="s">
        <v>53</v>
      </c>
      <c r="N303" s="19">
        <v>39.9</v>
      </c>
      <c r="O303">
        <v>39.9</v>
      </c>
      <c r="P303" s="19">
        <f t="shared" si="53"/>
        <v>0</v>
      </c>
      <c r="S303" s="28">
        <v>0.73</v>
      </c>
      <c r="U303" s="19">
        <f t="shared" si="54"/>
        <v>54.657534246575345</v>
      </c>
      <c r="AB303">
        <v>0.12</v>
      </c>
      <c r="AC303">
        <v>0.26</v>
      </c>
      <c r="AD303">
        <v>2.14</v>
      </c>
    </row>
    <row r="304" spans="1:30">
      <c r="A304">
        <v>334</v>
      </c>
      <c r="B304" t="s">
        <v>292</v>
      </c>
      <c r="C304" t="s">
        <v>293</v>
      </c>
      <c r="D304" t="str">
        <f t="shared" si="52"/>
        <v>Temperate legume</v>
      </c>
      <c r="E304" t="s">
        <v>311</v>
      </c>
      <c r="F304" t="s">
        <v>311</v>
      </c>
      <c r="G304" t="s">
        <v>316</v>
      </c>
      <c r="H304" t="s">
        <v>49</v>
      </c>
      <c r="I304" t="s">
        <v>332</v>
      </c>
      <c r="J304" t="s">
        <v>316</v>
      </c>
      <c r="K304" t="s">
        <v>297</v>
      </c>
      <c r="L304" t="s">
        <v>52</v>
      </c>
      <c r="M304" t="s">
        <v>53</v>
      </c>
      <c r="N304" s="19">
        <v>39.9</v>
      </c>
      <c r="O304">
        <v>37.700000000000003</v>
      </c>
      <c r="P304" s="19">
        <f t="shared" si="53"/>
        <v>5.5137844611528717</v>
      </c>
      <c r="S304" s="28">
        <v>0.73</v>
      </c>
      <c r="U304" s="19">
        <f t="shared" si="54"/>
        <v>51.643835616438359</v>
      </c>
      <c r="AB304">
        <v>0.99</v>
      </c>
      <c r="AC304">
        <v>0.17</v>
      </c>
      <c r="AD304">
        <v>2.37</v>
      </c>
    </row>
    <row r="305" spans="1:30">
      <c r="A305">
        <v>335</v>
      </c>
      <c r="B305" t="s">
        <v>292</v>
      </c>
      <c r="C305" t="s">
        <v>293</v>
      </c>
      <c r="D305" t="str">
        <f t="shared" si="52"/>
        <v>Temperate legume</v>
      </c>
      <c r="E305" t="s">
        <v>311</v>
      </c>
      <c r="F305" t="s">
        <v>311</v>
      </c>
      <c r="G305" t="s">
        <v>317</v>
      </c>
      <c r="H305" t="s">
        <v>49</v>
      </c>
      <c r="I305" t="s">
        <v>332</v>
      </c>
      <c r="J305" t="s">
        <v>317</v>
      </c>
      <c r="K305" t="s">
        <v>297</v>
      </c>
      <c r="L305" t="s">
        <v>52</v>
      </c>
      <c r="M305" t="s">
        <v>53</v>
      </c>
      <c r="N305" s="19">
        <v>39.9</v>
      </c>
      <c r="O305">
        <v>37.6</v>
      </c>
      <c r="P305" s="19">
        <f t="shared" si="53"/>
        <v>5.7644110275689151</v>
      </c>
      <c r="S305" s="28">
        <v>0.74</v>
      </c>
      <c r="U305" s="19">
        <f t="shared" si="54"/>
        <v>50.810810810810814</v>
      </c>
      <c r="AB305">
        <v>0.3</v>
      </c>
      <c r="AC305">
        <v>0.12</v>
      </c>
      <c r="AD305">
        <v>2.4300000000000002</v>
      </c>
    </row>
    <row r="306" spans="1:30">
      <c r="A306">
        <v>336</v>
      </c>
      <c r="B306" t="s">
        <v>292</v>
      </c>
      <c r="C306" t="s">
        <v>293</v>
      </c>
      <c r="D306" t="str">
        <f t="shared" si="52"/>
        <v>Temperate legume</v>
      </c>
      <c r="E306" t="s">
        <v>311</v>
      </c>
      <c r="F306" t="s">
        <v>311</v>
      </c>
      <c r="G306" t="s">
        <v>318</v>
      </c>
      <c r="H306" t="s">
        <v>49</v>
      </c>
      <c r="I306" t="s">
        <v>332</v>
      </c>
      <c r="J306" t="s">
        <v>318</v>
      </c>
      <c r="K306" t="s">
        <v>297</v>
      </c>
      <c r="L306" t="s">
        <v>52</v>
      </c>
      <c r="M306" t="s">
        <v>53</v>
      </c>
      <c r="N306" s="19">
        <v>39.9</v>
      </c>
      <c r="O306">
        <v>37</v>
      </c>
      <c r="P306" s="19">
        <f t="shared" si="53"/>
        <v>7.2681704260651596</v>
      </c>
      <c r="S306" s="28">
        <v>0.75</v>
      </c>
      <c r="U306" s="19">
        <f t="shared" si="54"/>
        <v>49.333333333333336</v>
      </c>
      <c r="AB306">
        <v>0.1</v>
      </c>
      <c r="AC306">
        <v>7.0000000000000007E-2</v>
      </c>
      <c r="AD306">
        <v>2.37</v>
      </c>
    </row>
    <row r="307" spans="1:30">
      <c r="A307">
        <v>337</v>
      </c>
      <c r="B307" t="s">
        <v>292</v>
      </c>
      <c r="C307" t="s">
        <v>293</v>
      </c>
      <c r="D307" t="str">
        <f t="shared" si="52"/>
        <v>Temperate legume</v>
      </c>
      <c r="E307" t="s">
        <v>311</v>
      </c>
      <c r="F307" t="s">
        <v>311</v>
      </c>
      <c r="G307" t="s">
        <v>319</v>
      </c>
      <c r="H307" t="s">
        <v>49</v>
      </c>
      <c r="I307" t="s">
        <v>332</v>
      </c>
      <c r="J307" t="s">
        <v>319</v>
      </c>
      <c r="K307" t="s">
        <v>297</v>
      </c>
      <c r="L307" t="s">
        <v>52</v>
      </c>
      <c r="M307" t="s">
        <v>53</v>
      </c>
      <c r="N307" s="19">
        <v>39.9</v>
      </c>
    </row>
    <row r="308" spans="1:30">
      <c r="A308">
        <v>338</v>
      </c>
      <c r="B308" t="s">
        <v>292</v>
      </c>
      <c r="C308" t="s">
        <v>293</v>
      </c>
      <c r="D308" t="str">
        <f t="shared" si="52"/>
        <v>Temperate legume</v>
      </c>
      <c r="E308" t="s">
        <v>311</v>
      </c>
      <c r="F308" t="s">
        <v>311</v>
      </c>
      <c r="G308" t="s">
        <v>320</v>
      </c>
      <c r="H308" t="s">
        <v>49</v>
      </c>
      <c r="I308" t="s">
        <v>332</v>
      </c>
      <c r="J308" t="s">
        <v>320</v>
      </c>
      <c r="K308" t="s">
        <v>297</v>
      </c>
      <c r="L308" t="s">
        <v>52</v>
      </c>
      <c r="M308" t="s">
        <v>53</v>
      </c>
      <c r="N308" s="19">
        <v>39.9</v>
      </c>
    </row>
    <row r="309" spans="1:30">
      <c r="A309">
        <v>339</v>
      </c>
      <c r="B309" t="s">
        <v>292</v>
      </c>
      <c r="C309" t="s">
        <v>293</v>
      </c>
      <c r="D309" t="str">
        <f t="shared" si="52"/>
        <v>Temperate legume</v>
      </c>
      <c r="E309" t="s">
        <v>311</v>
      </c>
      <c r="F309" t="s">
        <v>311</v>
      </c>
      <c r="G309" t="s">
        <v>321</v>
      </c>
      <c r="H309" t="s">
        <v>49</v>
      </c>
      <c r="I309" t="s">
        <v>332</v>
      </c>
      <c r="J309" t="s">
        <v>321</v>
      </c>
      <c r="K309" t="s">
        <v>297</v>
      </c>
      <c r="L309" t="s">
        <v>52</v>
      </c>
      <c r="M309" t="s">
        <v>53</v>
      </c>
      <c r="N309" s="19">
        <v>39.9</v>
      </c>
    </row>
    <row r="310" spans="1:30">
      <c r="A310">
        <v>340</v>
      </c>
      <c r="B310" t="s">
        <v>292</v>
      </c>
      <c r="C310" t="s">
        <v>293</v>
      </c>
      <c r="D310" t="str">
        <f t="shared" si="52"/>
        <v>Temperate legume</v>
      </c>
      <c r="E310" t="s">
        <v>311</v>
      </c>
      <c r="F310" t="s">
        <v>311</v>
      </c>
      <c r="G310" t="s">
        <v>322</v>
      </c>
      <c r="H310" t="s">
        <v>49</v>
      </c>
      <c r="I310" t="s">
        <v>332</v>
      </c>
      <c r="J310" t="s">
        <v>322</v>
      </c>
      <c r="K310" t="s">
        <v>297</v>
      </c>
      <c r="L310" t="s">
        <v>52</v>
      </c>
      <c r="M310" t="s">
        <v>53</v>
      </c>
      <c r="N310" s="19">
        <v>39.9</v>
      </c>
    </row>
    <row r="311" spans="1:30">
      <c r="A311">
        <v>341</v>
      </c>
      <c r="B311" t="s">
        <v>292</v>
      </c>
      <c r="C311" t="s">
        <v>293</v>
      </c>
      <c r="D311" t="str">
        <f t="shared" si="52"/>
        <v>Temperate legume</v>
      </c>
      <c r="E311" t="s">
        <v>311</v>
      </c>
      <c r="F311" t="s">
        <v>311</v>
      </c>
      <c r="G311" t="s">
        <v>323</v>
      </c>
      <c r="H311" t="s">
        <v>49</v>
      </c>
      <c r="I311" t="s">
        <v>332</v>
      </c>
      <c r="J311" t="s">
        <v>323</v>
      </c>
      <c r="K311" t="s">
        <v>297</v>
      </c>
      <c r="L311" t="s">
        <v>52</v>
      </c>
      <c r="M311" t="s">
        <v>53</v>
      </c>
      <c r="N311" s="19">
        <v>39.9</v>
      </c>
    </row>
    <row r="312" spans="1:30">
      <c r="A312">
        <v>342</v>
      </c>
      <c r="B312" t="s">
        <v>292</v>
      </c>
      <c r="C312" t="s">
        <v>293</v>
      </c>
      <c r="D312" t="str">
        <f t="shared" si="52"/>
        <v>Temperate legume</v>
      </c>
      <c r="E312" t="s">
        <v>311</v>
      </c>
      <c r="F312" t="s">
        <v>311</v>
      </c>
      <c r="G312" t="s">
        <v>324</v>
      </c>
      <c r="H312" t="s">
        <v>49</v>
      </c>
      <c r="I312" t="s">
        <v>332</v>
      </c>
      <c r="J312" t="s">
        <v>324</v>
      </c>
      <c r="K312" t="s">
        <v>297</v>
      </c>
      <c r="L312" t="s">
        <v>52</v>
      </c>
      <c r="M312" t="s">
        <v>53</v>
      </c>
      <c r="N312" s="19">
        <v>39.9</v>
      </c>
    </row>
    <row r="313" spans="1:30">
      <c r="A313">
        <v>343</v>
      </c>
      <c r="B313" t="s">
        <v>292</v>
      </c>
      <c r="C313" t="s">
        <v>293</v>
      </c>
      <c r="D313" t="str">
        <f t="shared" si="52"/>
        <v>Temperate legume</v>
      </c>
      <c r="E313" t="s">
        <v>311</v>
      </c>
      <c r="F313" t="s">
        <v>311</v>
      </c>
      <c r="G313" t="s">
        <v>325</v>
      </c>
      <c r="H313" t="s">
        <v>49</v>
      </c>
      <c r="I313" t="s">
        <v>332</v>
      </c>
      <c r="J313" t="s">
        <v>325</v>
      </c>
      <c r="K313" t="s">
        <v>297</v>
      </c>
      <c r="L313" t="s">
        <v>52</v>
      </c>
      <c r="M313" t="s">
        <v>53</v>
      </c>
      <c r="N313" s="19">
        <v>39.9</v>
      </c>
      <c r="O313">
        <v>38.700000000000003</v>
      </c>
      <c r="P313" s="19">
        <f t="shared" ref="P313:P330" si="55">((N313-O313)/N313)*100</f>
        <v>3.0075187969924708</v>
      </c>
      <c r="S313" s="28">
        <v>0.74</v>
      </c>
      <c r="U313" s="19">
        <f t="shared" ref="U313:U318" si="56">O313/S313</f>
        <v>52.297297297297298</v>
      </c>
      <c r="AB313">
        <v>2.76</v>
      </c>
      <c r="AC313">
        <v>0.43</v>
      </c>
      <c r="AD313">
        <v>2.4</v>
      </c>
    </row>
    <row r="314" spans="1:30">
      <c r="A314">
        <v>344</v>
      </c>
      <c r="B314" t="s">
        <v>292</v>
      </c>
      <c r="C314" t="s">
        <v>293</v>
      </c>
      <c r="D314" t="str">
        <f t="shared" si="52"/>
        <v>Temperate legume</v>
      </c>
      <c r="E314" t="s">
        <v>311</v>
      </c>
      <c r="F314" t="s">
        <v>311</v>
      </c>
      <c r="G314" t="s">
        <v>326</v>
      </c>
      <c r="H314" t="s">
        <v>49</v>
      </c>
      <c r="I314" t="s">
        <v>332</v>
      </c>
      <c r="J314" t="s">
        <v>326</v>
      </c>
      <c r="K314" t="s">
        <v>297</v>
      </c>
      <c r="L314" t="s">
        <v>52</v>
      </c>
      <c r="M314" t="s">
        <v>53</v>
      </c>
      <c r="N314" s="19">
        <v>39.9</v>
      </c>
      <c r="O314">
        <v>36.200000000000003</v>
      </c>
      <c r="P314" s="19">
        <f t="shared" si="55"/>
        <v>9.2731829573934732</v>
      </c>
      <c r="S314" s="28">
        <v>0.74</v>
      </c>
      <c r="U314" s="19">
        <f t="shared" si="56"/>
        <v>48.918918918918926</v>
      </c>
      <c r="AB314">
        <v>0.34</v>
      </c>
      <c r="AC314">
        <v>0.28000000000000003</v>
      </c>
      <c r="AD314">
        <v>2.2999999999999998</v>
      </c>
    </row>
    <row r="315" spans="1:30">
      <c r="A315">
        <v>345</v>
      </c>
      <c r="B315" t="s">
        <v>292</v>
      </c>
      <c r="C315" t="s">
        <v>293</v>
      </c>
      <c r="D315" t="str">
        <f t="shared" si="52"/>
        <v>Temperate legume</v>
      </c>
      <c r="E315" t="s">
        <v>311</v>
      </c>
      <c r="F315" t="s">
        <v>311</v>
      </c>
      <c r="G315" t="s">
        <v>327</v>
      </c>
      <c r="H315" t="s">
        <v>49</v>
      </c>
      <c r="I315" t="s">
        <v>332</v>
      </c>
      <c r="J315" t="s">
        <v>327</v>
      </c>
      <c r="K315" t="s">
        <v>297</v>
      </c>
      <c r="L315" t="s">
        <v>52</v>
      </c>
      <c r="M315" t="s">
        <v>53</v>
      </c>
      <c r="N315" s="19">
        <v>39.9</v>
      </c>
      <c r="O315">
        <v>38.799999999999997</v>
      </c>
      <c r="P315" s="19">
        <f t="shared" si="55"/>
        <v>2.7568922305764447</v>
      </c>
      <c r="S315" s="28">
        <v>0.72</v>
      </c>
      <c r="U315" s="19">
        <f t="shared" si="56"/>
        <v>53.888888888888886</v>
      </c>
      <c r="AB315">
        <v>0.13</v>
      </c>
      <c r="AC315">
        <v>0.23</v>
      </c>
      <c r="AD315">
        <v>2.2200000000000002</v>
      </c>
    </row>
    <row r="316" spans="1:30">
      <c r="A316">
        <v>346</v>
      </c>
      <c r="B316" t="s">
        <v>292</v>
      </c>
      <c r="C316" t="s">
        <v>293</v>
      </c>
      <c r="D316" t="str">
        <f t="shared" si="52"/>
        <v>Temperate legume</v>
      </c>
      <c r="E316" t="s">
        <v>311</v>
      </c>
      <c r="F316" t="s">
        <v>311</v>
      </c>
      <c r="G316" t="s">
        <v>328</v>
      </c>
      <c r="H316" t="s">
        <v>49</v>
      </c>
      <c r="I316" t="s">
        <v>332</v>
      </c>
      <c r="J316" t="s">
        <v>328</v>
      </c>
      <c r="K316" t="s">
        <v>297</v>
      </c>
      <c r="L316" t="s">
        <v>52</v>
      </c>
      <c r="M316" t="s">
        <v>53</v>
      </c>
      <c r="N316" s="19">
        <v>39.9</v>
      </c>
      <c r="O316">
        <v>36.6</v>
      </c>
      <c r="P316" s="19">
        <f t="shared" si="55"/>
        <v>8.2706766917293155</v>
      </c>
      <c r="S316" s="28">
        <v>0.71</v>
      </c>
      <c r="U316" s="19">
        <f t="shared" si="56"/>
        <v>51.549295774647895</v>
      </c>
      <c r="AB316">
        <v>1</v>
      </c>
      <c r="AC316">
        <v>0.17</v>
      </c>
      <c r="AD316">
        <v>2.48</v>
      </c>
    </row>
    <row r="317" spans="1:30">
      <c r="A317">
        <v>347</v>
      </c>
      <c r="B317" t="s">
        <v>292</v>
      </c>
      <c r="C317" t="s">
        <v>293</v>
      </c>
      <c r="D317" t="str">
        <f t="shared" si="52"/>
        <v>Temperate legume</v>
      </c>
      <c r="E317" t="s">
        <v>311</v>
      </c>
      <c r="F317" t="s">
        <v>311</v>
      </c>
      <c r="G317" t="s">
        <v>329</v>
      </c>
      <c r="H317" t="s">
        <v>49</v>
      </c>
      <c r="I317" t="s">
        <v>332</v>
      </c>
      <c r="J317" t="s">
        <v>329</v>
      </c>
      <c r="K317" t="s">
        <v>297</v>
      </c>
      <c r="L317" t="s">
        <v>52</v>
      </c>
      <c r="M317" t="s">
        <v>53</v>
      </c>
      <c r="N317" s="19">
        <v>39.9</v>
      </c>
      <c r="O317">
        <v>36.4</v>
      </c>
      <c r="P317" s="19">
        <f t="shared" si="55"/>
        <v>8.7719298245614041</v>
      </c>
      <c r="S317" s="28">
        <v>0.73</v>
      </c>
      <c r="U317" s="19">
        <f t="shared" si="56"/>
        <v>49.863013698630134</v>
      </c>
      <c r="AB317">
        <v>0.32</v>
      </c>
      <c r="AC317">
        <v>0.13</v>
      </c>
      <c r="AD317">
        <v>2.56</v>
      </c>
    </row>
    <row r="318" spans="1:30">
      <c r="A318">
        <v>348</v>
      </c>
      <c r="B318" t="s">
        <v>292</v>
      </c>
      <c r="C318" t="s">
        <v>293</v>
      </c>
      <c r="D318" t="str">
        <f t="shared" si="52"/>
        <v>Temperate legume</v>
      </c>
      <c r="E318" t="s">
        <v>311</v>
      </c>
      <c r="F318" t="s">
        <v>311</v>
      </c>
      <c r="G318" t="s">
        <v>330</v>
      </c>
      <c r="H318" t="s">
        <v>49</v>
      </c>
      <c r="I318" t="s">
        <v>332</v>
      </c>
      <c r="J318" t="s">
        <v>330</v>
      </c>
      <c r="K318" t="s">
        <v>297</v>
      </c>
      <c r="L318" t="s">
        <v>52</v>
      </c>
      <c r="M318" t="s">
        <v>53</v>
      </c>
      <c r="N318" s="19">
        <v>39.9</v>
      </c>
      <c r="O318">
        <v>36.200000000000003</v>
      </c>
      <c r="P318" s="19">
        <f t="shared" si="55"/>
        <v>9.2731829573934732</v>
      </c>
      <c r="S318" s="28">
        <v>0.72</v>
      </c>
      <c r="U318" s="19">
        <f t="shared" si="56"/>
        <v>50.277777777777786</v>
      </c>
      <c r="AB318">
        <v>0.12</v>
      </c>
      <c r="AC318">
        <v>7.0000000000000007E-2</v>
      </c>
      <c r="AD318">
        <v>2.4500000000000002</v>
      </c>
    </row>
    <row r="319" spans="1:30">
      <c r="A319">
        <v>551</v>
      </c>
      <c r="B319" t="s">
        <v>292</v>
      </c>
      <c r="C319" t="s">
        <v>293</v>
      </c>
      <c r="D319" t="str">
        <f>$D5</f>
        <v>Herb</v>
      </c>
      <c r="E319" t="s">
        <v>333</v>
      </c>
      <c r="F319" t="s">
        <v>192</v>
      </c>
      <c r="G319" t="s">
        <v>193</v>
      </c>
      <c r="H319" t="s">
        <v>49</v>
      </c>
      <c r="L319" t="str">
        <f>L$1</f>
        <v>Method</v>
      </c>
      <c r="M319" t="s">
        <v>53</v>
      </c>
      <c r="N319" s="19">
        <v>39.9</v>
      </c>
      <c r="O319">
        <v>33.5</v>
      </c>
      <c r="P319" s="19">
        <f t="shared" si="55"/>
        <v>16.040100250626562</v>
      </c>
    </row>
    <row r="320" spans="1:30">
      <c r="A320">
        <v>552</v>
      </c>
      <c r="B320" t="s">
        <v>292</v>
      </c>
      <c r="C320" t="s">
        <v>293</v>
      </c>
      <c r="D320" t="str">
        <f>$D6</f>
        <v>Brassica</v>
      </c>
      <c r="E320" t="s">
        <v>197</v>
      </c>
      <c r="F320" t="s">
        <v>196</v>
      </c>
      <c r="G320" t="s">
        <v>197</v>
      </c>
      <c r="H320" t="s">
        <v>49</v>
      </c>
      <c r="L320" t="str">
        <f>L$1</f>
        <v>Method</v>
      </c>
      <c r="M320" t="s">
        <v>53</v>
      </c>
      <c r="N320" s="19">
        <v>39.9</v>
      </c>
      <c r="O320">
        <v>29.7</v>
      </c>
      <c r="P320" s="19">
        <f t="shared" si="55"/>
        <v>25.563909774436087</v>
      </c>
    </row>
    <row r="321" spans="1:27">
      <c r="A321">
        <v>553</v>
      </c>
      <c r="B321" t="s">
        <v>292</v>
      </c>
      <c r="C321" t="s">
        <v>293</v>
      </c>
      <c r="D321" t="str">
        <f>D$3</f>
        <v>Temperate grass</v>
      </c>
      <c r="E321" t="s">
        <v>334</v>
      </c>
      <c r="F321" t="s">
        <v>335</v>
      </c>
      <c r="G321" t="s">
        <v>335</v>
      </c>
      <c r="H321" t="s">
        <v>49</v>
      </c>
      <c r="L321" t="s">
        <v>52</v>
      </c>
      <c r="M321" t="s">
        <v>53</v>
      </c>
      <c r="N321" s="19">
        <v>39.9</v>
      </c>
      <c r="O321">
        <v>40.700000000000003</v>
      </c>
      <c r="P321" s="19">
        <f t="shared" si="55"/>
        <v>-2.0050125313283313</v>
      </c>
    </row>
    <row r="322" spans="1:27">
      <c r="A322">
        <v>554</v>
      </c>
      <c r="B322" t="s">
        <v>292</v>
      </c>
      <c r="C322" t="s">
        <v>293</v>
      </c>
      <c r="D322" t="str">
        <f t="shared" ref="D322:D323" si="57">D$3</f>
        <v>Temperate grass</v>
      </c>
      <c r="E322" t="s">
        <v>336</v>
      </c>
      <c r="F322" t="s">
        <v>337</v>
      </c>
      <c r="G322" t="s">
        <v>337</v>
      </c>
      <c r="H322" t="s">
        <v>49</v>
      </c>
      <c r="L322" t="s">
        <v>52</v>
      </c>
      <c r="M322" t="s">
        <v>53</v>
      </c>
      <c r="N322" s="19">
        <v>39.9</v>
      </c>
      <c r="O322">
        <v>33.799999999999997</v>
      </c>
      <c r="P322" s="19">
        <f t="shared" si="55"/>
        <v>15.288220551378451</v>
      </c>
    </row>
    <row r="323" spans="1:27">
      <c r="A323">
        <v>555</v>
      </c>
      <c r="B323" t="s">
        <v>292</v>
      </c>
      <c r="C323" t="s">
        <v>293</v>
      </c>
      <c r="D323" t="str">
        <f t="shared" si="57"/>
        <v>Temperate grass</v>
      </c>
      <c r="E323" t="s">
        <v>338</v>
      </c>
      <c r="F323" t="s">
        <v>339</v>
      </c>
      <c r="G323" t="s">
        <v>339</v>
      </c>
      <c r="H323" t="s">
        <v>49</v>
      </c>
      <c r="L323" t="s">
        <v>52</v>
      </c>
      <c r="M323" t="s">
        <v>53</v>
      </c>
      <c r="N323" s="19">
        <v>39.9</v>
      </c>
      <c r="O323">
        <v>39.200000000000003</v>
      </c>
      <c r="P323" s="19">
        <f t="shared" si="55"/>
        <v>1.7543859649122702</v>
      </c>
    </row>
    <row r="324" spans="1:27">
      <c r="A324">
        <v>556</v>
      </c>
      <c r="B324" t="s">
        <v>292</v>
      </c>
      <c r="C324" t="s">
        <v>293</v>
      </c>
      <c r="D324" t="str">
        <f t="shared" ref="D324:D330" si="58">D$4</f>
        <v>Temperate legume</v>
      </c>
      <c r="E324" t="s">
        <v>60</v>
      </c>
      <c r="F324" s="23" t="s">
        <v>340</v>
      </c>
      <c r="G324" t="s">
        <v>201</v>
      </c>
      <c r="H324" t="s">
        <v>23</v>
      </c>
      <c r="L324" t="str">
        <f t="shared" ref="L324:L330" si="59">L$1</f>
        <v>Method</v>
      </c>
      <c r="M324" t="s">
        <v>53</v>
      </c>
      <c r="N324" s="19">
        <v>39.9</v>
      </c>
      <c r="O324">
        <v>35.5</v>
      </c>
      <c r="P324" s="19">
        <f t="shared" si="55"/>
        <v>11.027568922305761</v>
      </c>
    </row>
    <row r="325" spans="1:27">
      <c r="A325">
        <v>557</v>
      </c>
      <c r="B325" t="s">
        <v>292</v>
      </c>
      <c r="C325" t="s">
        <v>293</v>
      </c>
      <c r="D325" t="str">
        <f t="shared" si="58"/>
        <v>Temperate legume</v>
      </c>
      <c r="E325" t="s">
        <v>60</v>
      </c>
      <c r="F325" s="23" t="s">
        <v>341</v>
      </c>
      <c r="G325" t="s">
        <v>342</v>
      </c>
      <c r="H325" t="s">
        <v>49</v>
      </c>
      <c r="L325" t="str">
        <f t="shared" si="59"/>
        <v>Method</v>
      </c>
      <c r="M325" t="s">
        <v>53</v>
      </c>
      <c r="N325" s="19">
        <v>39.9</v>
      </c>
      <c r="O325">
        <v>37.6</v>
      </c>
      <c r="P325" s="19">
        <f t="shared" si="55"/>
        <v>5.7644110275689151</v>
      </c>
    </row>
    <row r="326" spans="1:27">
      <c r="A326">
        <v>558</v>
      </c>
      <c r="B326" t="s">
        <v>292</v>
      </c>
      <c r="C326" t="s">
        <v>293</v>
      </c>
      <c r="D326" t="str">
        <f t="shared" si="58"/>
        <v>Temperate legume</v>
      </c>
      <c r="E326" t="s">
        <v>46</v>
      </c>
      <c r="F326" s="23" t="s">
        <v>47</v>
      </c>
      <c r="G326" t="s">
        <v>48</v>
      </c>
      <c r="H326" t="s">
        <v>49</v>
      </c>
      <c r="L326" t="str">
        <f t="shared" si="59"/>
        <v>Method</v>
      </c>
      <c r="M326" t="s">
        <v>53</v>
      </c>
      <c r="N326" s="19">
        <v>39.9</v>
      </c>
      <c r="O326">
        <v>9.5</v>
      </c>
      <c r="P326" s="19">
        <f t="shared" si="55"/>
        <v>76.19047619047619</v>
      </c>
    </row>
    <row r="327" spans="1:27">
      <c r="A327">
        <v>559</v>
      </c>
      <c r="B327" t="s">
        <v>292</v>
      </c>
      <c r="C327" t="s">
        <v>293</v>
      </c>
      <c r="D327" t="str">
        <f t="shared" si="58"/>
        <v>Temperate legume</v>
      </c>
      <c r="E327" t="s">
        <v>60</v>
      </c>
      <c r="F327" s="23" t="s">
        <v>61</v>
      </c>
      <c r="G327" t="s">
        <v>343</v>
      </c>
      <c r="H327" t="s">
        <v>49</v>
      </c>
      <c r="L327" t="str">
        <f t="shared" si="59"/>
        <v>Method</v>
      </c>
      <c r="M327" t="s">
        <v>53</v>
      </c>
      <c r="N327" s="19">
        <v>39.9</v>
      </c>
      <c r="O327">
        <v>37.6</v>
      </c>
      <c r="P327" s="19">
        <f t="shared" si="55"/>
        <v>5.7644110275689151</v>
      </c>
    </row>
    <row r="328" spans="1:27">
      <c r="A328">
        <v>560</v>
      </c>
      <c r="B328" t="s">
        <v>292</v>
      </c>
      <c r="C328" t="s">
        <v>293</v>
      </c>
      <c r="D328" t="str">
        <f t="shared" si="58"/>
        <v>Temperate legume</v>
      </c>
      <c r="E328" t="s">
        <v>344</v>
      </c>
      <c r="F328" t="s">
        <v>345</v>
      </c>
      <c r="G328" t="s">
        <v>346</v>
      </c>
      <c r="H328" t="s">
        <v>49</v>
      </c>
      <c r="L328" t="str">
        <f t="shared" si="59"/>
        <v>Method</v>
      </c>
      <c r="M328" t="s">
        <v>53</v>
      </c>
      <c r="N328" s="19">
        <v>39.9</v>
      </c>
      <c r="O328">
        <v>29.3</v>
      </c>
      <c r="P328" s="19">
        <f t="shared" si="55"/>
        <v>26.566416040100243</v>
      </c>
    </row>
    <row r="329" spans="1:27">
      <c r="A329">
        <v>561</v>
      </c>
      <c r="B329" t="s">
        <v>292</v>
      </c>
      <c r="C329" t="s">
        <v>293</v>
      </c>
      <c r="D329" t="str">
        <f t="shared" si="58"/>
        <v>Temperate legume</v>
      </c>
      <c r="E329" t="s">
        <v>344</v>
      </c>
      <c r="F329" t="s">
        <v>347</v>
      </c>
      <c r="G329" t="s">
        <v>348</v>
      </c>
      <c r="H329" t="s">
        <v>49</v>
      </c>
      <c r="L329" t="str">
        <f t="shared" si="59"/>
        <v>Method</v>
      </c>
      <c r="M329" t="s">
        <v>53</v>
      </c>
      <c r="N329" s="19">
        <v>39.9</v>
      </c>
      <c r="O329">
        <v>30.8</v>
      </c>
      <c r="P329" s="19">
        <f t="shared" si="55"/>
        <v>22.807017543859644</v>
      </c>
    </row>
    <row r="330" spans="1:27">
      <c r="A330">
        <v>562</v>
      </c>
      <c r="B330" t="s">
        <v>292</v>
      </c>
      <c r="C330" t="s">
        <v>293</v>
      </c>
      <c r="D330" t="str">
        <f t="shared" si="58"/>
        <v>Temperate legume</v>
      </c>
      <c r="E330" t="s">
        <v>99</v>
      </c>
      <c r="F330" s="23" t="s">
        <v>349</v>
      </c>
      <c r="G330" t="s">
        <v>101</v>
      </c>
      <c r="H330" t="s">
        <v>49</v>
      </c>
      <c r="L330" t="str">
        <f t="shared" si="59"/>
        <v>Method</v>
      </c>
      <c r="M330" t="s">
        <v>53</v>
      </c>
      <c r="N330" s="19">
        <v>39.9</v>
      </c>
      <c r="O330">
        <v>31.9</v>
      </c>
      <c r="P330" s="19">
        <f t="shared" si="55"/>
        <v>20.05012531328321</v>
      </c>
    </row>
    <row r="331" spans="1:27">
      <c r="A331">
        <v>269</v>
      </c>
      <c r="B331" t="s">
        <v>350</v>
      </c>
      <c r="C331" t="s">
        <v>351</v>
      </c>
      <c r="D331" t="str">
        <f>D$1</f>
        <v>Tropical legume</v>
      </c>
      <c r="E331" t="s">
        <v>205</v>
      </c>
      <c r="F331" s="23" t="s">
        <v>206</v>
      </c>
      <c r="G331" t="s">
        <v>207</v>
      </c>
      <c r="H331" t="s">
        <v>23</v>
      </c>
      <c r="I331" t="s">
        <v>352</v>
      </c>
      <c r="K331" t="s">
        <v>353</v>
      </c>
      <c r="L331" t="s">
        <v>52</v>
      </c>
      <c r="M331" t="s">
        <v>354</v>
      </c>
      <c r="Q331" s="19" t="s">
        <v>355</v>
      </c>
      <c r="U331" s="19">
        <v>9.6</v>
      </c>
      <c r="W331">
        <v>0.24</v>
      </c>
      <c r="AA331">
        <v>3.41</v>
      </c>
    </row>
    <row r="332" spans="1:27">
      <c r="A332">
        <v>270</v>
      </c>
      <c r="B332" t="s">
        <v>350</v>
      </c>
      <c r="C332" t="s">
        <v>356</v>
      </c>
      <c r="D332" t="str">
        <f t="shared" ref="D332:D338" si="60">D$1</f>
        <v>Tropical legume</v>
      </c>
      <c r="E332" t="s">
        <v>214</v>
      </c>
      <c r="F332" s="23" t="s">
        <v>215</v>
      </c>
      <c r="G332" t="s">
        <v>216</v>
      </c>
      <c r="H332" t="s">
        <v>23</v>
      </c>
      <c r="I332" t="s">
        <v>352</v>
      </c>
      <c r="K332" t="s">
        <v>353</v>
      </c>
      <c r="L332" t="s">
        <v>52</v>
      </c>
      <c r="M332" t="s">
        <v>354</v>
      </c>
      <c r="U332" s="19">
        <v>11.1</v>
      </c>
      <c r="W332">
        <v>0.34</v>
      </c>
      <c r="AA332">
        <v>3.07</v>
      </c>
    </row>
    <row r="333" spans="1:27">
      <c r="A333">
        <v>271</v>
      </c>
      <c r="B333" t="s">
        <v>350</v>
      </c>
      <c r="C333" t="s">
        <v>357</v>
      </c>
      <c r="D333" t="str">
        <f t="shared" si="60"/>
        <v>Tropical legume</v>
      </c>
      <c r="E333" t="s">
        <v>94</v>
      </c>
      <c r="F333" s="23" t="s">
        <v>95</v>
      </c>
      <c r="G333" t="s">
        <v>96</v>
      </c>
      <c r="H333" t="s">
        <v>23</v>
      </c>
      <c r="I333" t="s">
        <v>352</v>
      </c>
      <c r="K333" t="s">
        <v>353</v>
      </c>
      <c r="L333" t="s">
        <v>52</v>
      </c>
      <c r="M333" t="s">
        <v>354</v>
      </c>
      <c r="U333" s="19">
        <v>8</v>
      </c>
      <c r="W333">
        <v>0.4</v>
      </c>
      <c r="AA333">
        <v>3.05</v>
      </c>
    </row>
    <row r="334" spans="1:27">
      <c r="A334">
        <v>272</v>
      </c>
      <c r="B334" t="s">
        <v>350</v>
      </c>
      <c r="C334" t="s">
        <v>358</v>
      </c>
      <c r="D334" t="str">
        <f t="shared" si="60"/>
        <v>Tropical legume</v>
      </c>
      <c r="E334" t="s">
        <v>97</v>
      </c>
      <c r="F334" s="23" t="s">
        <v>98</v>
      </c>
      <c r="G334" t="s">
        <v>97</v>
      </c>
      <c r="H334" t="s">
        <v>49</v>
      </c>
      <c r="I334" t="s">
        <v>352</v>
      </c>
      <c r="K334" t="s">
        <v>353</v>
      </c>
      <c r="L334" t="s">
        <v>52</v>
      </c>
      <c r="M334" t="s">
        <v>354</v>
      </c>
      <c r="U334" s="19">
        <v>7.3</v>
      </c>
      <c r="W334">
        <v>0.38</v>
      </c>
      <c r="AA334">
        <v>3.34</v>
      </c>
    </row>
    <row r="335" spans="1:27">
      <c r="A335">
        <v>273</v>
      </c>
      <c r="B335" t="s">
        <v>350</v>
      </c>
      <c r="C335" t="s">
        <v>359</v>
      </c>
      <c r="D335" t="str">
        <f t="shared" si="60"/>
        <v>Tropical legume</v>
      </c>
      <c r="E335" t="s">
        <v>105</v>
      </c>
      <c r="F335" s="23" t="s">
        <v>228</v>
      </c>
      <c r="G335" t="s">
        <v>229</v>
      </c>
      <c r="H335" t="s">
        <v>23</v>
      </c>
      <c r="I335" t="s">
        <v>352</v>
      </c>
      <c r="K335" t="s">
        <v>353</v>
      </c>
      <c r="L335" t="s">
        <v>52</v>
      </c>
      <c r="M335" t="s">
        <v>354</v>
      </c>
      <c r="U335" s="19">
        <v>8</v>
      </c>
      <c r="W335">
        <v>0.34</v>
      </c>
      <c r="AA335">
        <v>3.82</v>
      </c>
    </row>
    <row r="336" spans="1:27">
      <c r="A336">
        <v>274</v>
      </c>
      <c r="B336" t="s">
        <v>350</v>
      </c>
      <c r="C336" t="s">
        <v>360</v>
      </c>
      <c r="D336" t="str">
        <f t="shared" si="60"/>
        <v>Tropical legume</v>
      </c>
      <c r="E336" t="s">
        <v>117</v>
      </c>
      <c r="F336" s="23" t="s">
        <v>118</v>
      </c>
      <c r="G336" t="s">
        <v>361</v>
      </c>
      <c r="H336" t="s">
        <v>23</v>
      </c>
      <c r="I336" t="s">
        <v>352</v>
      </c>
      <c r="K336" t="s">
        <v>353</v>
      </c>
      <c r="L336" t="s">
        <v>52</v>
      </c>
      <c r="M336" t="s">
        <v>354</v>
      </c>
      <c r="U336" s="19">
        <v>15.6</v>
      </c>
      <c r="W336">
        <v>0.28000000000000003</v>
      </c>
      <c r="AA336">
        <v>3.24</v>
      </c>
    </row>
    <row r="337" spans="1:27">
      <c r="A337">
        <v>275</v>
      </c>
      <c r="B337" t="s">
        <v>350</v>
      </c>
      <c r="C337" t="s">
        <v>362</v>
      </c>
      <c r="D337" t="str">
        <f t="shared" si="60"/>
        <v>Tropical legume</v>
      </c>
      <c r="E337" t="s">
        <v>243</v>
      </c>
      <c r="F337" s="23" t="s">
        <v>363</v>
      </c>
      <c r="G337" t="s">
        <v>243</v>
      </c>
      <c r="H337" t="s">
        <v>23</v>
      </c>
      <c r="I337" t="s">
        <v>352</v>
      </c>
      <c r="K337" t="s">
        <v>353</v>
      </c>
      <c r="L337" t="s">
        <v>52</v>
      </c>
      <c r="M337" t="s">
        <v>354</v>
      </c>
      <c r="U337" s="19">
        <v>12.1</v>
      </c>
      <c r="W337">
        <v>0.38</v>
      </c>
      <c r="AA337">
        <v>2.87</v>
      </c>
    </row>
    <row r="338" spans="1:27">
      <c r="A338">
        <v>276</v>
      </c>
      <c r="B338" t="s">
        <v>350</v>
      </c>
      <c r="C338" t="s">
        <v>364</v>
      </c>
      <c r="D338" t="str">
        <f t="shared" si="60"/>
        <v>Tropical legume</v>
      </c>
      <c r="E338" t="s">
        <v>365</v>
      </c>
      <c r="F338" s="23" t="s">
        <v>366</v>
      </c>
      <c r="G338" t="s">
        <v>367</v>
      </c>
      <c r="H338" t="s">
        <v>23</v>
      </c>
      <c r="I338" t="s">
        <v>352</v>
      </c>
      <c r="K338" t="s">
        <v>353</v>
      </c>
      <c r="L338" t="s">
        <v>52</v>
      </c>
      <c r="M338" t="s">
        <v>354</v>
      </c>
      <c r="U338" s="19">
        <v>11.6</v>
      </c>
      <c r="W338">
        <v>0.34</v>
      </c>
      <c r="AA338">
        <v>3.14</v>
      </c>
    </row>
    <row r="339" spans="1:27">
      <c r="A339">
        <v>383</v>
      </c>
      <c r="B339" t="s">
        <v>368</v>
      </c>
      <c r="C339" t="s">
        <v>369</v>
      </c>
      <c r="D339" t="str">
        <f t="shared" ref="D339:D340" si="61">D$4</f>
        <v>Temperate legume</v>
      </c>
      <c r="E339" t="s">
        <v>46</v>
      </c>
      <c r="F339" t="s">
        <v>47</v>
      </c>
      <c r="G339" t="s">
        <v>48</v>
      </c>
      <c r="H339" t="s">
        <v>49</v>
      </c>
      <c r="I339" t="s">
        <v>370</v>
      </c>
      <c r="J339" t="s">
        <v>371</v>
      </c>
      <c r="L339" t="s">
        <v>52</v>
      </c>
      <c r="M339" t="s">
        <v>53</v>
      </c>
      <c r="O339">
        <v>6</v>
      </c>
      <c r="Q339" s="19" t="s">
        <v>54</v>
      </c>
      <c r="S339" s="28">
        <v>0.69599999999999995</v>
      </c>
      <c r="U339" s="19">
        <f t="shared" ref="U339:U350" si="62">O339/S339</f>
        <v>8.6206896551724146</v>
      </c>
      <c r="AA339">
        <v>1.3</v>
      </c>
    </row>
    <row r="340" spans="1:27">
      <c r="A340">
        <v>384</v>
      </c>
      <c r="B340" t="s">
        <v>368</v>
      </c>
      <c r="C340" t="s">
        <v>369</v>
      </c>
      <c r="D340" t="str">
        <f t="shared" si="61"/>
        <v>Temperate legume</v>
      </c>
      <c r="E340" t="s">
        <v>46</v>
      </c>
      <c r="F340" t="s">
        <v>47</v>
      </c>
      <c r="G340" t="s">
        <v>372</v>
      </c>
      <c r="H340" t="s">
        <v>23</v>
      </c>
      <c r="I340" t="s">
        <v>370</v>
      </c>
      <c r="J340" t="s">
        <v>371</v>
      </c>
      <c r="L340" t="s">
        <v>52</v>
      </c>
      <c r="M340" t="s">
        <v>53</v>
      </c>
      <c r="O340">
        <v>32</v>
      </c>
      <c r="Q340" s="19" t="s">
        <v>54</v>
      </c>
      <c r="S340" s="28">
        <v>0.752</v>
      </c>
      <c r="U340" s="19">
        <f t="shared" si="62"/>
        <v>42.553191489361701</v>
      </c>
      <c r="AA340">
        <v>2.2000000000000002</v>
      </c>
    </row>
    <row r="341" spans="1:27">
      <c r="A341">
        <v>385</v>
      </c>
      <c r="B341" t="s">
        <v>368</v>
      </c>
      <c r="C341" t="s">
        <v>369</v>
      </c>
      <c r="D341" t="str">
        <f>D$7</f>
        <v>Cereal</v>
      </c>
      <c r="E341" t="s">
        <v>373</v>
      </c>
      <c r="F341" t="s">
        <v>374</v>
      </c>
      <c r="G341" t="s">
        <v>375</v>
      </c>
      <c r="H341" t="s">
        <v>49</v>
      </c>
      <c r="I341" t="s">
        <v>370</v>
      </c>
      <c r="J341" t="s">
        <v>371</v>
      </c>
      <c r="L341" t="s">
        <v>52</v>
      </c>
      <c r="M341" t="s">
        <v>53</v>
      </c>
      <c r="O341">
        <v>30</v>
      </c>
      <c r="Q341" s="19" t="s">
        <v>54</v>
      </c>
      <c r="S341" s="28">
        <v>0.72099999999999997</v>
      </c>
      <c r="U341" s="19">
        <f t="shared" si="62"/>
        <v>41.608876560332874</v>
      </c>
      <c r="AA341">
        <v>2.1</v>
      </c>
    </row>
    <row r="342" spans="1:27">
      <c r="A342">
        <v>386</v>
      </c>
      <c r="B342" t="s">
        <v>368</v>
      </c>
      <c r="C342" t="s">
        <v>369</v>
      </c>
      <c r="D342" t="str">
        <f>D$6</f>
        <v>Brassica</v>
      </c>
      <c r="E342" t="s">
        <v>39</v>
      </c>
      <c r="F342" t="s">
        <v>179</v>
      </c>
      <c r="G342" t="s">
        <v>180</v>
      </c>
      <c r="H342" t="s">
        <v>49</v>
      </c>
      <c r="I342" t="s">
        <v>370</v>
      </c>
      <c r="J342" t="s">
        <v>371</v>
      </c>
      <c r="L342" t="s">
        <v>52</v>
      </c>
      <c r="M342" t="s">
        <v>53</v>
      </c>
      <c r="O342">
        <v>29</v>
      </c>
      <c r="Q342" s="19" t="s">
        <v>54</v>
      </c>
      <c r="S342" s="28">
        <v>0.79200000000000004</v>
      </c>
      <c r="U342" s="19">
        <f t="shared" si="62"/>
        <v>36.616161616161612</v>
      </c>
      <c r="AA342">
        <v>2.2000000000000002</v>
      </c>
    </row>
    <row r="343" spans="1:27">
      <c r="A343">
        <v>387</v>
      </c>
      <c r="B343" t="s">
        <v>368</v>
      </c>
      <c r="C343" t="s">
        <v>369</v>
      </c>
      <c r="D343" t="str">
        <f t="shared" ref="D343:D344" si="63">D$6</f>
        <v>Brassica</v>
      </c>
      <c r="E343" t="s">
        <v>39</v>
      </c>
      <c r="F343" t="s">
        <v>187</v>
      </c>
      <c r="G343" t="s">
        <v>188</v>
      </c>
      <c r="H343" t="s">
        <v>49</v>
      </c>
      <c r="I343" t="s">
        <v>370</v>
      </c>
      <c r="J343" t="s">
        <v>371</v>
      </c>
      <c r="L343" t="s">
        <v>52</v>
      </c>
      <c r="M343" t="s">
        <v>53</v>
      </c>
      <c r="O343">
        <v>25</v>
      </c>
      <c r="Q343" s="19" t="s">
        <v>54</v>
      </c>
      <c r="S343" s="28">
        <v>0.77</v>
      </c>
      <c r="U343" s="19">
        <f t="shared" si="62"/>
        <v>32.467532467532465</v>
      </c>
      <c r="AA343">
        <v>2.2000000000000002</v>
      </c>
    </row>
    <row r="344" spans="1:27">
      <c r="A344">
        <v>388</v>
      </c>
      <c r="B344" t="s">
        <v>368</v>
      </c>
      <c r="C344" t="s">
        <v>369</v>
      </c>
      <c r="D344" t="str">
        <f t="shared" si="63"/>
        <v>Brassica</v>
      </c>
      <c r="E344" t="s">
        <v>39</v>
      </c>
      <c r="F344" t="s">
        <v>376</v>
      </c>
      <c r="G344" t="s">
        <v>377</v>
      </c>
      <c r="H344" t="s">
        <v>23</v>
      </c>
      <c r="I344" t="s">
        <v>370</v>
      </c>
      <c r="J344" t="s">
        <v>371</v>
      </c>
      <c r="L344" t="s">
        <v>52</v>
      </c>
      <c r="M344" t="s">
        <v>53</v>
      </c>
      <c r="O344">
        <v>24</v>
      </c>
      <c r="Q344" s="19" t="s">
        <v>54</v>
      </c>
      <c r="S344" s="28">
        <v>0.75</v>
      </c>
      <c r="U344" s="19">
        <f t="shared" si="62"/>
        <v>32</v>
      </c>
      <c r="AA344">
        <v>2.4</v>
      </c>
    </row>
    <row r="345" spans="1:27">
      <c r="A345">
        <v>389</v>
      </c>
      <c r="B345" t="s">
        <v>368</v>
      </c>
      <c r="C345" t="s">
        <v>369</v>
      </c>
      <c r="D345" t="str">
        <f>D$7</f>
        <v>Cereal</v>
      </c>
      <c r="E345" t="s">
        <v>378</v>
      </c>
      <c r="F345" t="s">
        <v>379</v>
      </c>
      <c r="G345" t="s">
        <v>380</v>
      </c>
      <c r="H345" t="s">
        <v>49</v>
      </c>
      <c r="I345" t="s">
        <v>370</v>
      </c>
      <c r="J345" t="s">
        <v>371</v>
      </c>
      <c r="L345" t="s">
        <v>52</v>
      </c>
      <c r="M345" t="s">
        <v>53</v>
      </c>
      <c r="O345">
        <v>31</v>
      </c>
      <c r="Q345" s="19" t="s">
        <v>54</v>
      </c>
      <c r="S345" s="28">
        <v>0.77200000000000002</v>
      </c>
      <c r="U345" s="19">
        <f t="shared" si="62"/>
        <v>40.155440414507773</v>
      </c>
      <c r="AA345">
        <v>2.1</v>
      </c>
    </row>
    <row r="346" spans="1:27">
      <c r="A346">
        <v>390</v>
      </c>
      <c r="B346" t="s">
        <v>368</v>
      </c>
      <c r="C346" t="s">
        <v>369</v>
      </c>
      <c r="D346" t="str">
        <f>D$3</f>
        <v>Temperate grass</v>
      </c>
      <c r="E346" t="s">
        <v>381</v>
      </c>
      <c r="F346" t="s">
        <v>382</v>
      </c>
      <c r="G346" t="s">
        <v>383</v>
      </c>
      <c r="H346" t="s">
        <v>49</v>
      </c>
      <c r="I346" t="s">
        <v>370</v>
      </c>
      <c r="J346" t="s">
        <v>371</v>
      </c>
      <c r="L346" t="s">
        <v>52</v>
      </c>
      <c r="M346" t="s">
        <v>53</v>
      </c>
      <c r="O346">
        <v>27</v>
      </c>
      <c r="Q346" s="19" t="s">
        <v>54</v>
      </c>
      <c r="S346" s="28">
        <v>0.75</v>
      </c>
      <c r="U346" s="19">
        <f t="shared" si="62"/>
        <v>36</v>
      </c>
      <c r="AA346">
        <v>2</v>
      </c>
    </row>
    <row r="347" spans="1:27">
      <c r="A347">
        <v>391</v>
      </c>
      <c r="B347" t="s">
        <v>368</v>
      </c>
      <c r="C347" t="s">
        <v>369</v>
      </c>
      <c r="D347" t="str">
        <f>D$3</f>
        <v>Temperate grass</v>
      </c>
      <c r="E347" t="s">
        <v>381</v>
      </c>
      <c r="F347" t="s">
        <v>384</v>
      </c>
      <c r="G347" t="s">
        <v>383</v>
      </c>
      <c r="H347" t="s">
        <v>49</v>
      </c>
      <c r="I347" t="s">
        <v>370</v>
      </c>
      <c r="J347" t="s">
        <v>371</v>
      </c>
      <c r="L347" t="s">
        <v>52</v>
      </c>
      <c r="M347" t="s">
        <v>53</v>
      </c>
      <c r="O347">
        <v>28</v>
      </c>
      <c r="Q347" s="19" t="s">
        <v>54</v>
      </c>
      <c r="S347" s="28">
        <v>0.79200000000000004</v>
      </c>
      <c r="U347" s="19">
        <f t="shared" si="62"/>
        <v>35.353535353535349</v>
      </c>
      <c r="AA347">
        <v>2.1</v>
      </c>
    </row>
    <row r="348" spans="1:27">
      <c r="A348">
        <v>392</v>
      </c>
      <c r="B348" t="s">
        <v>368</v>
      </c>
      <c r="C348" t="s">
        <v>369</v>
      </c>
      <c r="D348" t="str">
        <f>D$4</f>
        <v>Temperate legume</v>
      </c>
      <c r="E348" t="s">
        <v>99</v>
      </c>
      <c r="F348" t="s">
        <v>385</v>
      </c>
      <c r="G348" t="s">
        <v>386</v>
      </c>
      <c r="H348" t="s">
        <v>49</v>
      </c>
      <c r="I348" t="s">
        <v>370</v>
      </c>
      <c r="J348" t="s">
        <v>371</v>
      </c>
      <c r="L348" t="s">
        <v>52</v>
      </c>
      <c r="M348" t="s">
        <v>53</v>
      </c>
      <c r="O348">
        <v>31</v>
      </c>
      <c r="Q348" s="19" t="s">
        <v>54</v>
      </c>
      <c r="S348" s="28">
        <v>0.76800000000000002</v>
      </c>
      <c r="U348" s="19">
        <f t="shared" si="62"/>
        <v>40.364583333333336</v>
      </c>
      <c r="AA348">
        <v>2.2000000000000002</v>
      </c>
    </row>
    <row r="349" spans="1:27">
      <c r="A349">
        <v>393</v>
      </c>
      <c r="B349" t="s">
        <v>368</v>
      </c>
      <c r="C349" t="s">
        <v>369</v>
      </c>
      <c r="D349" t="str">
        <f t="shared" ref="D349:D371" si="64">D$4</f>
        <v>Temperate legume</v>
      </c>
      <c r="E349" t="s">
        <v>99</v>
      </c>
      <c r="F349" t="s">
        <v>387</v>
      </c>
      <c r="G349" t="s">
        <v>386</v>
      </c>
      <c r="H349" t="s">
        <v>49</v>
      </c>
      <c r="I349" t="s">
        <v>370</v>
      </c>
      <c r="J349" t="s">
        <v>371</v>
      </c>
      <c r="L349" t="s">
        <v>52</v>
      </c>
      <c r="M349" t="s">
        <v>53</v>
      </c>
      <c r="O349">
        <v>29</v>
      </c>
      <c r="Q349" s="19" t="s">
        <v>54</v>
      </c>
      <c r="S349" s="28">
        <v>0.69799999999999995</v>
      </c>
      <c r="U349" s="19">
        <f t="shared" si="62"/>
        <v>41.54727793696275</v>
      </c>
      <c r="AA349">
        <v>2.4</v>
      </c>
    </row>
    <row r="350" spans="1:27">
      <c r="A350">
        <v>394</v>
      </c>
      <c r="B350" t="s">
        <v>368</v>
      </c>
      <c r="C350" t="s">
        <v>369</v>
      </c>
      <c r="D350" t="str">
        <f t="shared" si="64"/>
        <v>Temperate legume</v>
      </c>
      <c r="E350" t="s">
        <v>99</v>
      </c>
      <c r="F350" t="s">
        <v>388</v>
      </c>
      <c r="G350" t="s">
        <v>386</v>
      </c>
      <c r="H350" t="s">
        <v>49</v>
      </c>
      <c r="I350" t="s">
        <v>370</v>
      </c>
      <c r="J350" t="s">
        <v>371</v>
      </c>
      <c r="L350" t="s">
        <v>52</v>
      </c>
      <c r="M350" t="s">
        <v>53</v>
      </c>
      <c r="O350">
        <v>29</v>
      </c>
      <c r="Q350" s="19" t="s">
        <v>54</v>
      </c>
      <c r="S350" s="28">
        <v>0.75900000000000001</v>
      </c>
      <c r="U350" s="19">
        <f t="shared" si="62"/>
        <v>38.20816864295125</v>
      </c>
      <c r="AA350">
        <v>2.2999999999999998</v>
      </c>
    </row>
    <row r="351" spans="1:27">
      <c r="A351">
        <v>395</v>
      </c>
      <c r="B351" t="s">
        <v>368</v>
      </c>
      <c r="C351" t="s">
        <v>369</v>
      </c>
      <c r="D351" t="str">
        <f t="shared" si="64"/>
        <v>Temperate legume</v>
      </c>
      <c r="E351" t="s">
        <v>99</v>
      </c>
      <c r="F351" t="s">
        <v>389</v>
      </c>
      <c r="G351" t="s">
        <v>386</v>
      </c>
      <c r="H351" t="s">
        <v>49</v>
      </c>
      <c r="I351" t="s">
        <v>370</v>
      </c>
      <c r="J351" t="s">
        <v>371</v>
      </c>
      <c r="L351" t="s">
        <v>52</v>
      </c>
      <c r="M351" t="s">
        <v>53</v>
      </c>
      <c r="O351">
        <v>28</v>
      </c>
      <c r="Q351" s="19" t="s">
        <v>54</v>
      </c>
      <c r="AA351">
        <v>2.2999999999999998</v>
      </c>
    </row>
    <row r="352" spans="1:27">
      <c r="A352">
        <v>396</v>
      </c>
      <c r="B352" t="s">
        <v>368</v>
      </c>
      <c r="C352" t="s">
        <v>369</v>
      </c>
      <c r="D352" t="str">
        <f t="shared" si="64"/>
        <v>Temperate legume</v>
      </c>
      <c r="E352" t="s">
        <v>99</v>
      </c>
      <c r="F352" t="s">
        <v>390</v>
      </c>
      <c r="G352" t="s">
        <v>386</v>
      </c>
      <c r="H352" t="s">
        <v>49</v>
      </c>
      <c r="I352" t="s">
        <v>370</v>
      </c>
      <c r="J352" t="s">
        <v>371</v>
      </c>
      <c r="L352" t="s">
        <v>52</v>
      </c>
      <c r="M352" t="s">
        <v>53</v>
      </c>
      <c r="O352">
        <v>32</v>
      </c>
      <c r="Q352" s="19" t="s">
        <v>54</v>
      </c>
      <c r="S352" s="28">
        <v>0.71599999999999997</v>
      </c>
      <c r="U352" s="19">
        <f t="shared" ref="U352:U367" si="65">O352/S352</f>
        <v>44.692737430167597</v>
      </c>
      <c r="AA352">
        <v>2.2999999999999998</v>
      </c>
    </row>
    <row r="353" spans="1:27">
      <c r="A353">
        <v>397</v>
      </c>
      <c r="B353" t="s">
        <v>368</v>
      </c>
      <c r="C353" t="s">
        <v>369</v>
      </c>
      <c r="D353" t="str">
        <f t="shared" si="64"/>
        <v>Temperate legume</v>
      </c>
      <c r="E353" t="s">
        <v>391</v>
      </c>
      <c r="F353" t="s">
        <v>392</v>
      </c>
      <c r="G353" t="s">
        <v>393</v>
      </c>
      <c r="H353" t="s">
        <v>23</v>
      </c>
      <c r="I353" t="s">
        <v>370</v>
      </c>
      <c r="J353" t="s">
        <v>371</v>
      </c>
      <c r="L353" t="s">
        <v>52</v>
      </c>
      <c r="M353" t="s">
        <v>53</v>
      </c>
      <c r="O353">
        <v>29</v>
      </c>
      <c r="Q353" s="19" t="s">
        <v>54</v>
      </c>
      <c r="S353" s="28">
        <v>0.72</v>
      </c>
      <c r="U353" s="19">
        <f t="shared" si="65"/>
        <v>40.277777777777779</v>
      </c>
      <c r="AA353">
        <v>2.1</v>
      </c>
    </row>
    <row r="354" spans="1:27">
      <c r="A354">
        <v>398</v>
      </c>
      <c r="B354" t="s">
        <v>368</v>
      </c>
      <c r="C354" t="s">
        <v>369</v>
      </c>
      <c r="D354" t="str">
        <f t="shared" si="64"/>
        <v>Temperate legume</v>
      </c>
      <c r="E354" t="s">
        <v>391</v>
      </c>
      <c r="F354" t="s">
        <v>394</v>
      </c>
      <c r="G354" t="s">
        <v>393</v>
      </c>
      <c r="H354" t="s">
        <v>23</v>
      </c>
      <c r="I354" t="s">
        <v>370</v>
      </c>
      <c r="J354" t="s">
        <v>371</v>
      </c>
      <c r="L354" t="s">
        <v>52</v>
      </c>
      <c r="M354" t="s">
        <v>53</v>
      </c>
      <c r="O354">
        <v>33</v>
      </c>
      <c r="Q354" s="19" t="s">
        <v>54</v>
      </c>
      <c r="S354" s="28">
        <v>0.74299999999999999</v>
      </c>
      <c r="U354" s="19">
        <f t="shared" si="65"/>
        <v>44.414535666218036</v>
      </c>
      <c r="AA354">
        <v>2.2000000000000002</v>
      </c>
    </row>
    <row r="355" spans="1:27">
      <c r="A355">
        <v>399</v>
      </c>
      <c r="B355" t="s">
        <v>368</v>
      </c>
      <c r="C355" t="s">
        <v>369</v>
      </c>
      <c r="D355" t="str">
        <f t="shared" si="64"/>
        <v>Temperate legume</v>
      </c>
      <c r="E355" t="s">
        <v>395</v>
      </c>
      <c r="F355" t="s">
        <v>396</v>
      </c>
      <c r="G355" t="s">
        <v>397</v>
      </c>
      <c r="H355" t="s">
        <v>23</v>
      </c>
      <c r="I355" t="s">
        <v>370</v>
      </c>
      <c r="J355" t="s">
        <v>371</v>
      </c>
      <c r="L355" t="s">
        <v>52</v>
      </c>
      <c r="M355" t="s">
        <v>53</v>
      </c>
      <c r="O355">
        <v>27</v>
      </c>
      <c r="Q355" s="19" t="s">
        <v>54</v>
      </c>
      <c r="S355" s="28">
        <v>0.753</v>
      </c>
      <c r="U355" s="19">
        <f t="shared" si="65"/>
        <v>35.856573705179279</v>
      </c>
      <c r="AA355">
        <v>2.2999999999999998</v>
      </c>
    </row>
    <row r="356" spans="1:27">
      <c r="A356">
        <v>400</v>
      </c>
      <c r="B356" t="s">
        <v>368</v>
      </c>
      <c r="C356" t="s">
        <v>369</v>
      </c>
      <c r="D356" t="str">
        <f t="shared" si="64"/>
        <v>Temperate legume</v>
      </c>
      <c r="E356" t="s">
        <v>344</v>
      </c>
      <c r="F356" t="s">
        <v>347</v>
      </c>
      <c r="G356" t="s">
        <v>348</v>
      </c>
      <c r="H356" t="s">
        <v>49</v>
      </c>
      <c r="I356" t="s">
        <v>370</v>
      </c>
      <c r="J356" t="s">
        <v>371</v>
      </c>
      <c r="L356" t="s">
        <v>52</v>
      </c>
      <c r="M356" t="s">
        <v>53</v>
      </c>
      <c r="O356">
        <v>31</v>
      </c>
      <c r="Q356" s="19" t="s">
        <v>54</v>
      </c>
      <c r="S356" s="28">
        <v>0.68200000000000005</v>
      </c>
      <c r="U356" s="19">
        <f t="shared" si="65"/>
        <v>45.454545454545453</v>
      </c>
      <c r="AA356">
        <v>2.4</v>
      </c>
    </row>
    <row r="357" spans="1:27">
      <c r="A357">
        <v>401</v>
      </c>
      <c r="B357" t="s">
        <v>368</v>
      </c>
      <c r="C357" t="s">
        <v>369</v>
      </c>
      <c r="D357" t="str">
        <f t="shared" si="64"/>
        <v>Temperate legume</v>
      </c>
      <c r="E357" t="s">
        <v>344</v>
      </c>
      <c r="F357" t="s">
        <v>345</v>
      </c>
      <c r="G357" t="s">
        <v>398</v>
      </c>
      <c r="H357" t="s">
        <v>49</v>
      </c>
      <c r="I357" t="s">
        <v>370</v>
      </c>
      <c r="J357" t="s">
        <v>371</v>
      </c>
      <c r="L357" t="s">
        <v>52</v>
      </c>
      <c r="M357" t="s">
        <v>53</v>
      </c>
      <c r="O357">
        <v>31</v>
      </c>
      <c r="Q357" s="19" t="s">
        <v>54</v>
      </c>
      <c r="S357" s="28">
        <v>0.67600000000000005</v>
      </c>
      <c r="U357" s="19">
        <f t="shared" si="65"/>
        <v>45.857988165680467</v>
      </c>
      <c r="AA357">
        <v>2.4</v>
      </c>
    </row>
    <row r="358" spans="1:27">
      <c r="A358">
        <v>402</v>
      </c>
      <c r="B358" t="s">
        <v>368</v>
      </c>
      <c r="C358" t="s">
        <v>369</v>
      </c>
      <c r="D358" t="str">
        <f t="shared" si="64"/>
        <v>Temperate legume</v>
      </c>
      <c r="E358" t="s">
        <v>60</v>
      </c>
      <c r="F358" t="s">
        <v>399</v>
      </c>
      <c r="G358" t="s">
        <v>400</v>
      </c>
      <c r="H358" t="s">
        <v>23</v>
      </c>
      <c r="I358" t="s">
        <v>370</v>
      </c>
      <c r="J358" t="s">
        <v>371</v>
      </c>
      <c r="L358" t="s">
        <v>52</v>
      </c>
      <c r="M358" t="s">
        <v>53</v>
      </c>
      <c r="O358">
        <v>31</v>
      </c>
      <c r="Q358" s="19" t="s">
        <v>54</v>
      </c>
      <c r="S358" s="28">
        <v>0.74399999999999999</v>
      </c>
      <c r="U358" s="19">
        <f t="shared" si="65"/>
        <v>41.666666666666664</v>
      </c>
      <c r="AA358">
        <v>2.4</v>
      </c>
    </row>
    <row r="359" spans="1:27">
      <c r="A359">
        <v>403</v>
      </c>
      <c r="B359" t="s">
        <v>368</v>
      </c>
      <c r="C359" t="s">
        <v>369</v>
      </c>
      <c r="D359" t="str">
        <f t="shared" si="64"/>
        <v>Temperate legume</v>
      </c>
      <c r="E359" t="s">
        <v>60</v>
      </c>
      <c r="F359" t="s">
        <v>341</v>
      </c>
      <c r="G359" t="s">
        <v>342</v>
      </c>
      <c r="H359" t="s">
        <v>49</v>
      </c>
      <c r="I359" t="s">
        <v>370</v>
      </c>
      <c r="J359" t="s">
        <v>371</v>
      </c>
      <c r="L359" t="s">
        <v>52</v>
      </c>
      <c r="M359" t="s">
        <v>53</v>
      </c>
      <c r="O359">
        <v>29</v>
      </c>
      <c r="Q359" s="19" t="s">
        <v>54</v>
      </c>
      <c r="S359" s="28">
        <v>0.76</v>
      </c>
      <c r="U359" s="19">
        <f t="shared" si="65"/>
        <v>38.157894736842103</v>
      </c>
      <c r="AA359">
        <v>2.2000000000000002</v>
      </c>
    </row>
    <row r="360" spans="1:27">
      <c r="A360">
        <v>404</v>
      </c>
      <c r="B360" t="s">
        <v>368</v>
      </c>
      <c r="C360" t="s">
        <v>369</v>
      </c>
      <c r="D360" t="str">
        <f t="shared" si="64"/>
        <v>Temperate legume</v>
      </c>
      <c r="E360" t="s">
        <v>60</v>
      </c>
      <c r="F360" t="s">
        <v>401</v>
      </c>
      <c r="G360" t="s">
        <v>402</v>
      </c>
      <c r="H360" t="s">
        <v>49</v>
      </c>
      <c r="I360" t="s">
        <v>370</v>
      </c>
      <c r="J360" t="s">
        <v>371</v>
      </c>
      <c r="L360" t="s">
        <v>52</v>
      </c>
      <c r="M360" t="s">
        <v>53</v>
      </c>
      <c r="O360">
        <v>30</v>
      </c>
      <c r="Q360" s="19" t="s">
        <v>54</v>
      </c>
      <c r="S360" s="28">
        <v>0.70899999999999996</v>
      </c>
      <c r="U360" s="19">
        <f t="shared" si="65"/>
        <v>42.313117066290552</v>
      </c>
      <c r="AA360">
        <v>2.4</v>
      </c>
    </row>
    <row r="361" spans="1:27">
      <c r="A361">
        <v>405</v>
      </c>
      <c r="B361" t="s">
        <v>368</v>
      </c>
      <c r="C361" t="s">
        <v>369</v>
      </c>
      <c r="D361" t="str">
        <f t="shared" si="64"/>
        <v>Temperate legume</v>
      </c>
      <c r="E361" t="s">
        <v>60</v>
      </c>
      <c r="F361" t="s">
        <v>403</v>
      </c>
      <c r="G361" t="s">
        <v>404</v>
      </c>
      <c r="H361" t="s">
        <v>49</v>
      </c>
      <c r="I361" t="s">
        <v>370</v>
      </c>
      <c r="J361" t="s">
        <v>371</v>
      </c>
      <c r="L361" t="s">
        <v>52</v>
      </c>
      <c r="M361" t="s">
        <v>53</v>
      </c>
      <c r="O361">
        <v>27</v>
      </c>
      <c r="Q361" s="19" t="s">
        <v>54</v>
      </c>
      <c r="S361" s="28">
        <v>0.73</v>
      </c>
      <c r="U361" s="19">
        <f t="shared" si="65"/>
        <v>36.986301369863014</v>
      </c>
      <c r="AA361">
        <v>2.5</v>
      </c>
    </row>
    <row r="362" spans="1:27">
      <c r="A362">
        <v>406</v>
      </c>
      <c r="B362" t="s">
        <v>368</v>
      </c>
      <c r="C362" t="s">
        <v>369</v>
      </c>
      <c r="D362" t="str">
        <f t="shared" si="64"/>
        <v>Temperate legume</v>
      </c>
      <c r="E362" t="s">
        <v>60</v>
      </c>
      <c r="F362" t="s">
        <v>61</v>
      </c>
      <c r="G362" t="s">
        <v>62</v>
      </c>
      <c r="H362" t="s">
        <v>49</v>
      </c>
      <c r="I362" t="s">
        <v>370</v>
      </c>
      <c r="J362" t="s">
        <v>371</v>
      </c>
      <c r="L362" t="s">
        <v>52</v>
      </c>
      <c r="M362" t="s">
        <v>53</v>
      </c>
      <c r="O362">
        <v>25</v>
      </c>
      <c r="Q362" s="19" t="s">
        <v>54</v>
      </c>
      <c r="S362" s="28">
        <v>0.76900000000000002</v>
      </c>
      <c r="U362" s="19">
        <f t="shared" si="65"/>
        <v>32.509752925877763</v>
      </c>
      <c r="AA362">
        <v>2.2999999999999998</v>
      </c>
    </row>
    <row r="363" spans="1:27">
      <c r="A363">
        <v>407</v>
      </c>
      <c r="B363" t="s">
        <v>368</v>
      </c>
      <c r="C363" t="s">
        <v>369</v>
      </c>
      <c r="D363" t="str">
        <f t="shared" si="64"/>
        <v>Temperate legume</v>
      </c>
      <c r="E363" t="s">
        <v>60</v>
      </c>
      <c r="F363" t="s">
        <v>61</v>
      </c>
      <c r="G363" t="s">
        <v>62</v>
      </c>
      <c r="H363" t="s">
        <v>49</v>
      </c>
      <c r="I363" t="s">
        <v>370</v>
      </c>
      <c r="J363" t="s">
        <v>371</v>
      </c>
      <c r="L363" t="s">
        <v>52</v>
      </c>
      <c r="M363" t="s">
        <v>53</v>
      </c>
      <c r="O363">
        <v>23</v>
      </c>
      <c r="Q363" s="19" t="s">
        <v>54</v>
      </c>
      <c r="S363" s="28">
        <v>0.70599999999999996</v>
      </c>
      <c r="U363" s="19">
        <f t="shared" si="65"/>
        <v>32.577903682719551</v>
      </c>
      <c r="AA363">
        <v>2.4</v>
      </c>
    </row>
    <row r="364" spans="1:27">
      <c r="A364">
        <v>408</v>
      </c>
      <c r="B364" t="s">
        <v>368</v>
      </c>
      <c r="C364" t="s">
        <v>369</v>
      </c>
      <c r="D364" t="str">
        <f t="shared" si="64"/>
        <v>Temperate legume</v>
      </c>
      <c r="E364" t="s">
        <v>60</v>
      </c>
      <c r="F364" t="s">
        <v>61</v>
      </c>
      <c r="G364" t="s">
        <v>62</v>
      </c>
      <c r="H364" t="s">
        <v>49</v>
      </c>
      <c r="I364" t="s">
        <v>370</v>
      </c>
      <c r="J364" t="s">
        <v>371</v>
      </c>
      <c r="L364" t="s">
        <v>52</v>
      </c>
      <c r="M364" t="s">
        <v>53</v>
      </c>
      <c r="O364">
        <v>24</v>
      </c>
      <c r="Q364" s="19" t="s">
        <v>54</v>
      </c>
      <c r="S364" s="28">
        <v>0.71</v>
      </c>
      <c r="U364" s="19">
        <f t="shared" si="65"/>
        <v>33.802816901408455</v>
      </c>
      <c r="AA364">
        <v>2.2999999999999998</v>
      </c>
    </row>
    <row r="365" spans="1:27">
      <c r="A365">
        <v>409</v>
      </c>
      <c r="B365" t="s">
        <v>368</v>
      </c>
      <c r="C365" t="s">
        <v>369</v>
      </c>
      <c r="D365" t="str">
        <f t="shared" si="64"/>
        <v>Temperate legume</v>
      </c>
      <c r="E365" t="s">
        <v>405</v>
      </c>
      <c r="F365" t="s">
        <v>406</v>
      </c>
      <c r="G365" t="s">
        <v>407</v>
      </c>
      <c r="H365" t="s">
        <v>23</v>
      </c>
      <c r="I365" t="s">
        <v>370</v>
      </c>
      <c r="J365" t="s">
        <v>371</v>
      </c>
      <c r="L365" t="s">
        <v>52</v>
      </c>
      <c r="M365" t="s">
        <v>53</v>
      </c>
      <c r="O365">
        <v>32</v>
      </c>
      <c r="Q365" s="19" t="s">
        <v>54</v>
      </c>
      <c r="S365" s="28">
        <v>0.75</v>
      </c>
      <c r="U365" s="19">
        <f t="shared" si="65"/>
        <v>42.666666666666664</v>
      </c>
      <c r="AA365">
        <v>2.1</v>
      </c>
    </row>
    <row r="366" spans="1:27">
      <c r="A366">
        <v>410</v>
      </c>
      <c r="B366" t="s">
        <v>368</v>
      </c>
      <c r="C366" t="s">
        <v>369</v>
      </c>
      <c r="D366" t="str">
        <f t="shared" si="64"/>
        <v>Temperate legume</v>
      </c>
      <c r="E366" t="s">
        <v>405</v>
      </c>
      <c r="F366" t="s">
        <v>408</v>
      </c>
      <c r="G366" t="s">
        <v>407</v>
      </c>
      <c r="H366" t="s">
        <v>23</v>
      </c>
      <c r="I366" t="s">
        <v>370</v>
      </c>
      <c r="J366" t="s">
        <v>371</v>
      </c>
      <c r="L366" t="s">
        <v>52</v>
      </c>
      <c r="M366" t="s">
        <v>53</v>
      </c>
      <c r="O366">
        <v>32</v>
      </c>
      <c r="Q366" s="19" t="s">
        <v>54</v>
      </c>
      <c r="S366" s="28">
        <v>0.75</v>
      </c>
      <c r="U366" s="19">
        <f t="shared" si="65"/>
        <v>42.666666666666664</v>
      </c>
      <c r="AA366">
        <v>2.2000000000000002</v>
      </c>
    </row>
    <row r="367" spans="1:27">
      <c r="A367">
        <v>411</v>
      </c>
      <c r="B367" t="s">
        <v>368</v>
      </c>
      <c r="C367" t="s">
        <v>369</v>
      </c>
      <c r="D367" t="str">
        <f t="shared" si="64"/>
        <v>Temperate legume</v>
      </c>
      <c r="E367" t="s">
        <v>405</v>
      </c>
      <c r="F367" t="s">
        <v>409</v>
      </c>
      <c r="G367" t="s">
        <v>407</v>
      </c>
      <c r="H367" t="s">
        <v>23</v>
      </c>
      <c r="I367" t="s">
        <v>370</v>
      </c>
      <c r="J367" t="s">
        <v>371</v>
      </c>
      <c r="L367" t="s">
        <v>52</v>
      </c>
      <c r="M367" t="s">
        <v>53</v>
      </c>
      <c r="O367">
        <v>31</v>
      </c>
      <c r="Q367" s="19" t="s">
        <v>54</v>
      </c>
      <c r="S367" s="28">
        <v>0.745</v>
      </c>
      <c r="U367" s="19">
        <f t="shared" si="65"/>
        <v>41.61073825503356</v>
      </c>
      <c r="AA367">
        <v>2.2000000000000002</v>
      </c>
    </row>
    <row r="368" spans="1:27">
      <c r="A368">
        <v>412</v>
      </c>
      <c r="B368" t="s">
        <v>368</v>
      </c>
      <c r="C368" t="s">
        <v>369</v>
      </c>
      <c r="D368" t="str">
        <f>D$7</f>
        <v>Cereal</v>
      </c>
      <c r="E368" t="s">
        <v>410</v>
      </c>
      <c r="F368" t="s">
        <v>411</v>
      </c>
      <c r="G368" t="s">
        <v>412</v>
      </c>
      <c r="H368" t="s">
        <v>49</v>
      </c>
      <c r="I368" t="s">
        <v>370</v>
      </c>
      <c r="J368" t="s">
        <v>371</v>
      </c>
      <c r="L368" t="s">
        <v>52</v>
      </c>
      <c r="M368" t="s">
        <v>53</v>
      </c>
      <c r="O368">
        <v>27</v>
      </c>
      <c r="Q368" s="19" t="s">
        <v>54</v>
      </c>
      <c r="AA368">
        <v>2.1</v>
      </c>
    </row>
    <row r="369" spans="1:27">
      <c r="A369">
        <v>413</v>
      </c>
      <c r="B369" t="s">
        <v>368</v>
      </c>
      <c r="C369" t="s">
        <v>369</v>
      </c>
      <c r="D369" t="str">
        <f t="shared" si="64"/>
        <v>Temperate legume</v>
      </c>
      <c r="E369" t="s">
        <v>413</v>
      </c>
      <c r="F369" t="s">
        <v>414</v>
      </c>
      <c r="G369" t="s">
        <v>415</v>
      </c>
      <c r="H369" t="s">
        <v>49</v>
      </c>
      <c r="I369" t="s">
        <v>370</v>
      </c>
      <c r="J369" t="s">
        <v>371</v>
      </c>
      <c r="L369" t="s">
        <v>52</v>
      </c>
      <c r="M369" t="s">
        <v>53</v>
      </c>
      <c r="O369">
        <v>31</v>
      </c>
      <c r="Q369" s="19" t="s">
        <v>54</v>
      </c>
      <c r="S369" s="28">
        <v>0.71099999999999997</v>
      </c>
      <c r="U369" s="19">
        <f t="shared" ref="U369:U383" si="66">O369/S369</f>
        <v>43.600562587904363</v>
      </c>
      <c r="AA369">
        <v>2.2999999999999998</v>
      </c>
    </row>
    <row r="370" spans="1:27">
      <c r="A370">
        <v>414</v>
      </c>
      <c r="B370" t="s">
        <v>368</v>
      </c>
      <c r="C370" t="s">
        <v>369</v>
      </c>
      <c r="D370" t="str">
        <f t="shared" si="64"/>
        <v>Temperate legume</v>
      </c>
      <c r="E370" t="s">
        <v>46</v>
      </c>
      <c r="F370" t="s">
        <v>47</v>
      </c>
      <c r="G370" t="s">
        <v>48</v>
      </c>
      <c r="H370" t="s">
        <v>49</v>
      </c>
      <c r="I370" t="s">
        <v>370</v>
      </c>
      <c r="J370" t="s">
        <v>416</v>
      </c>
      <c r="L370" t="s">
        <v>52</v>
      </c>
      <c r="M370" t="s">
        <v>53</v>
      </c>
      <c r="O370">
        <v>5</v>
      </c>
      <c r="Q370" s="19" t="s">
        <v>54</v>
      </c>
      <c r="S370" s="28">
        <v>0.67900000000000005</v>
      </c>
      <c r="U370" s="19">
        <f t="shared" si="66"/>
        <v>7.3637702503681881</v>
      </c>
      <c r="AA370">
        <v>1.4</v>
      </c>
    </row>
    <row r="371" spans="1:27">
      <c r="A371">
        <v>415</v>
      </c>
      <c r="B371" t="s">
        <v>368</v>
      </c>
      <c r="C371" t="s">
        <v>369</v>
      </c>
      <c r="D371" t="str">
        <f t="shared" si="64"/>
        <v>Temperate legume</v>
      </c>
      <c r="E371" t="s">
        <v>46</v>
      </c>
      <c r="F371" t="s">
        <v>47</v>
      </c>
      <c r="G371" t="s">
        <v>372</v>
      </c>
      <c r="H371" t="s">
        <v>23</v>
      </c>
      <c r="I371" t="s">
        <v>370</v>
      </c>
      <c r="J371" t="s">
        <v>416</v>
      </c>
      <c r="L371" t="s">
        <v>52</v>
      </c>
      <c r="M371" t="s">
        <v>53</v>
      </c>
      <c r="O371">
        <v>44</v>
      </c>
      <c r="Q371" s="19" t="s">
        <v>54</v>
      </c>
      <c r="S371" s="28">
        <v>0.70699999999999996</v>
      </c>
      <c r="U371" s="19">
        <f t="shared" si="66"/>
        <v>62.234794908062241</v>
      </c>
      <c r="AA371">
        <v>2.6</v>
      </c>
    </row>
    <row r="372" spans="1:27">
      <c r="A372">
        <v>416</v>
      </c>
      <c r="B372" t="s">
        <v>368</v>
      </c>
      <c r="C372" t="s">
        <v>369</v>
      </c>
      <c r="D372" t="str">
        <f>D$7</f>
        <v>Cereal</v>
      </c>
      <c r="E372" t="s">
        <v>373</v>
      </c>
      <c r="F372" t="s">
        <v>374</v>
      </c>
      <c r="G372" t="s">
        <v>375</v>
      </c>
      <c r="H372" t="s">
        <v>49</v>
      </c>
      <c r="I372" t="s">
        <v>370</v>
      </c>
      <c r="J372" t="s">
        <v>416</v>
      </c>
      <c r="L372" t="s">
        <v>52</v>
      </c>
      <c r="M372" t="s">
        <v>53</v>
      </c>
      <c r="O372">
        <v>34</v>
      </c>
      <c r="Q372" s="19" t="s">
        <v>54</v>
      </c>
      <c r="S372" s="28">
        <v>0.65600000000000003</v>
      </c>
      <c r="U372" s="19">
        <f t="shared" si="66"/>
        <v>51.829268292682926</v>
      </c>
      <c r="AA372">
        <v>2.4</v>
      </c>
    </row>
    <row r="373" spans="1:27">
      <c r="A373">
        <v>417</v>
      </c>
      <c r="B373" t="s">
        <v>368</v>
      </c>
      <c r="C373" t="s">
        <v>369</v>
      </c>
      <c r="D373" t="str">
        <f t="shared" ref="D373:D375" si="67">D$6</f>
        <v>Brassica</v>
      </c>
      <c r="E373" t="s">
        <v>39</v>
      </c>
      <c r="F373" t="s">
        <v>179</v>
      </c>
      <c r="G373" t="s">
        <v>180</v>
      </c>
      <c r="H373" t="s">
        <v>49</v>
      </c>
      <c r="I373" t="s">
        <v>370</v>
      </c>
      <c r="J373" t="s">
        <v>416</v>
      </c>
      <c r="L373" t="s">
        <v>52</v>
      </c>
      <c r="M373" t="s">
        <v>53</v>
      </c>
      <c r="O373">
        <v>34</v>
      </c>
      <c r="Q373" s="19" t="s">
        <v>54</v>
      </c>
      <c r="S373" s="28">
        <v>0.63300000000000001</v>
      </c>
      <c r="U373" s="19">
        <f t="shared" si="66"/>
        <v>53.712480252764614</v>
      </c>
      <c r="AA373">
        <v>2.8</v>
      </c>
    </row>
    <row r="374" spans="1:27">
      <c r="A374">
        <v>418</v>
      </c>
      <c r="B374" t="s">
        <v>368</v>
      </c>
      <c r="C374" t="s">
        <v>369</v>
      </c>
      <c r="D374" t="str">
        <f t="shared" si="67"/>
        <v>Brassica</v>
      </c>
      <c r="E374" t="s">
        <v>39</v>
      </c>
      <c r="F374" t="s">
        <v>187</v>
      </c>
      <c r="G374" t="s">
        <v>188</v>
      </c>
      <c r="H374" t="s">
        <v>49</v>
      </c>
      <c r="I374" t="s">
        <v>370</v>
      </c>
      <c r="J374" t="s">
        <v>416</v>
      </c>
      <c r="L374" t="s">
        <v>52</v>
      </c>
      <c r="M374" t="s">
        <v>53</v>
      </c>
      <c r="O374">
        <v>33</v>
      </c>
      <c r="Q374" s="19" t="s">
        <v>54</v>
      </c>
      <c r="S374" s="28">
        <v>0.59799999999999998</v>
      </c>
      <c r="U374" s="19">
        <f t="shared" si="66"/>
        <v>55.183946488294318</v>
      </c>
      <c r="AA374">
        <v>2.6</v>
      </c>
    </row>
    <row r="375" spans="1:27">
      <c r="A375">
        <v>419</v>
      </c>
      <c r="B375" t="s">
        <v>368</v>
      </c>
      <c r="C375" t="s">
        <v>369</v>
      </c>
      <c r="D375" t="str">
        <f t="shared" si="67"/>
        <v>Brassica</v>
      </c>
      <c r="E375" t="s">
        <v>39</v>
      </c>
      <c r="F375" t="s">
        <v>376</v>
      </c>
      <c r="G375" t="s">
        <v>377</v>
      </c>
      <c r="H375" t="s">
        <v>23</v>
      </c>
      <c r="I375" t="s">
        <v>370</v>
      </c>
      <c r="J375" t="s">
        <v>416</v>
      </c>
      <c r="L375" t="s">
        <v>52</v>
      </c>
      <c r="M375" t="s">
        <v>53</v>
      </c>
      <c r="O375">
        <v>35</v>
      </c>
      <c r="Q375" s="19" t="s">
        <v>54</v>
      </c>
      <c r="S375" s="28">
        <v>0.6</v>
      </c>
      <c r="U375" s="19">
        <f t="shared" si="66"/>
        <v>58.333333333333336</v>
      </c>
      <c r="AA375">
        <v>2.7</v>
      </c>
    </row>
    <row r="376" spans="1:27">
      <c r="A376">
        <v>420</v>
      </c>
      <c r="B376" t="s">
        <v>368</v>
      </c>
      <c r="C376" t="s">
        <v>369</v>
      </c>
      <c r="D376" t="str">
        <f>D$7</f>
        <v>Cereal</v>
      </c>
      <c r="E376" t="s">
        <v>378</v>
      </c>
      <c r="F376" t="s">
        <v>379</v>
      </c>
      <c r="G376" t="s">
        <v>380</v>
      </c>
      <c r="H376" t="s">
        <v>49</v>
      </c>
      <c r="I376" t="s">
        <v>370</v>
      </c>
      <c r="J376" t="s">
        <v>416</v>
      </c>
      <c r="L376" t="s">
        <v>52</v>
      </c>
      <c r="M376" t="s">
        <v>53</v>
      </c>
      <c r="O376">
        <v>35</v>
      </c>
      <c r="Q376" s="19" t="s">
        <v>54</v>
      </c>
      <c r="S376" s="28">
        <v>0.67400000000000004</v>
      </c>
      <c r="U376" s="19">
        <f t="shared" si="66"/>
        <v>51.928783382789312</v>
      </c>
      <c r="AA376">
        <v>2.4</v>
      </c>
    </row>
    <row r="377" spans="1:27">
      <c r="A377">
        <v>421</v>
      </c>
      <c r="B377" t="s">
        <v>368</v>
      </c>
      <c r="C377" t="s">
        <v>369</v>
      </c>
      <c r="D377" t="str">
        <f>D$3</f>
        <v>Temperate grass</v>
      </c>
      <c r="E377" t="s">
        <v>381</v>
      </c>
      <c r="F377" t="s">
        <v>382</v>
      </c>
      <c r="G377" t="s">
        <v>383</v>
      </c>
      <c r="H377" t="s">
        <v>49</v>
      </c>
      <c r="I377" t="s">
        <v>370</v>
      </c>
      <c r="J377" t="s">
        <v>416</v>
      </c>
      <c r="L377" t="s">
        <v>52</v>
      </c>
      <c r="M377" t="s">
        <v>53</v>
      </c>
      <c r="O377">
        <v>37</v>
      </c>
      <c r="Q377" s="19" t="s">
        <v>54</v>
      </c>
      <c r="S377" s="28">
        <v>0.65600000000000003</v>
      </c>
      <c r="U377" s="19">
        <f t="shared" si="66"/>
        <v>56.40243902439024</v>
      </c>
      <c r="AA377">
        <v>2.4</v>
      </c>
    </row>
    <row r="378" spans="1:27">
      <c r="A378">
        <v>422</v>
      </c>
      <c r="B378" t="s">
        <v>368</v>
      </c>
      <c r="C378" t="s">
        <v>369</v>
      </c>
      <c r="D378" t="str">
        <f>D$3</f>
        <v>Temperate grass</v>
      </c>
      <c r="E378" t="s">
        <v>381</v>
      </c>
      <c r="F378" t="s">
        <v>384</v>
      </c>
      <c r="G378" t="s">
        <v>383</v>
      </c>
      <c r="H378" t="s">
        <v>49</v>
      </c>
      <c r="I378" t="s">
        <v>370</v>
      </c>
      <c r="J378" t="s">
        <v>416</v>
      </c>
      <c r="L378" t="s">
        <v>52</v>
      </c>
      <c r="M378" t="s">
        <v>53</v>
      </c>
      <c r="O378">
        <v>37</v>
      </c>
      <c r="Q378" s="19" t="s">
        <v>54</v>
      </c>
      <c r="S378" s="28">
        <v>0.66</v>
      </c>
      <c r="U378" s="19">
        <f t="shared" si="66"/>
        <v>56.060606060606055</v>
      </c>
      <c r="AA378">
        <v>2.5</v>
      </c>
    </row>
    <row r="379" spans="1:27">
      <c r="A379">
        <v>423</v>
      </c>
      <c r="B379" t="s">
        <v>368</v>
      </c>
      <c r="C379" t="s">
        <v>369</v>
      </c>
      <c r="D379" t="str">
        <f t="shared" ref="D379:D398" si="68">D$4</f>
        <v>Temperate legume</v>
      </c>
      <c r="E379" t="s">
        <v>99</v>
      </c>
      <c r="F379" t="s">
        <v>385</v>
      </c>
      <c r="G379" t="s">
        <v>386</v>
      </c>
      <c r="H379" t="s">
        <v>49</v>
      </c>
      <c r="I379" t="s">
        <v>370</v>
      </c>
      <c r="J379" t="s">
        <v>416</v>
      </c>
      <c r="L379" t="s">
        <v>52</v>
      </c>
      <c r="M379" t="s">
        <v>53</v>
      </c>
      <c r="O379">
        <v>33</v>
      </c>
      <c r="Q379" s="19" t="s">
        <v>54</v>
      </c>
      <c r="S379" s="28">
        <v>0.7</v>
      </c>
      <c r="U379" s="19">
        <f t="shared" si="66"/>
        <v>47.142857142857146</v>
      </c>
      <c r="AA379">
        <v>2.6</v>
      </c>
    </row>
    <row r="380" spans="1:27">
      <c r="A380">
        <v>424</v>
      </c>
      <c r="B380" t="s">
        <v>368</v>
      </c>
      <c r="C380" t="s">
        <v>369</v>
      </c>
      <c r="D380" t="str">
        <f t="shared" si="68"/>
        <v>Temperate legume</v>
      </c>
      <c r="E380" t="s">
        <v>99</v>
      </c>
      <c r="F380" t="s">
        <v>387</v>
      </c>
      <c r="G380" t="s">
        <v>386</v>
      </c>
      <c r="H380" t="s">
        <v>49</v>
      </c>
      <c r="I380" t="s">
        <v>370</v>
      </c>
      <c r="J380" t="s">
        <v>416</v>
      </c>
      <c r="L380" t="s">
        <v>52</v>
      </c>
      <c r="M380" t="s">
        <v>53</v>
      </c>
      <c r="O380">
        <v>40</v>
      </c>
      <c r="Q380" s="19" t="s">
        <v>54</v>
      </c>
      <c r="S380" s="28">
        <v>0.67</v>
      </c>
      <c r="U380" s="19">
        <f t="shared" si="66"/>
        <v>59.701492537313428</v>
      </c>
      <c r="AA380">
        <v>2.5</v>
      </c>
    </row>
    <row r="381" spans="1:27">
      <c r="A381">
        <v>425</v>
      </c>
      <c r="B381" t="s">
        <v>368</v>
      </c>
      <c r="C381" t="s">
        <v>369</v>
      </c>
      <c r="D381" t="str">
        <f t="shared" si="68"/>
        <v>Temperate legume</v>
      </c>
      <c r="E381" t="s">
        <v>99</v>
      </c>
      <c r="F381" t="s">
        <v>388</v>
      </c>
      <c r="G381" t="s">
        <v>386</v>
      </c>
      <c r="H381" t="s">
        <v>49</v>
      </c>
      <c r="I381" t="s">
        <v>370</v>
      </c>
      <c r="J381" t="s">
        <v>416</v>
      </c>
      <c r="L381" t="s">
        <v>52</v>
      </c>
      <c r="M381" t="s">
        <v>53</v>
      </c>
      <c r="O381">
        <v>39</v>
      </c>
      <c r="Q381" s="19" t="s">
        <v>54</v>
      </c>
      <c r="S381" s="28">
        <v>0.68600000000000005</v>
      </c>
      <c r="U381" s="19">
        <f t="shared" si="66"/>
        <v>56.851311953352763</v>
      </c>
      <c r="AA381">
        <v>2.6</v>
      </c>
    </row>
    <row r="382" spans="1:27">
      <c r="A382">
        <v>426</v>
      </c>
      <c r="B382" t="s">
        <v>368</v>
      </c>
      <c r="C382" t="s">
        <v>369</v>
      </c>
      <c r="D382" t="str">
        <f t="shared" si="68"/>
        <v>Temperate legume</v>
      </c>
      <c r="E382" t="s">
        <v>99</v>
      </c>
      <c r="F382" t="s">
        <v>389</v>
      </c>
      <c r="G382" t="s">
        <v>386</v>
      </c>
      <c r="H382" t="s">
        <v>49</v>
      </c>
      <c r="I382" t="s">
        <v>370</v>
      </c>
      <c r="J382" t="s">
        <v>416</v>
      </c>
      <c r="L382" t="s">
        <v>52</v>
      </c>
      <c r="M382" t="s">
        <v>53</v>
      </c>
      <c r="O382">
        <v>42</v>
      </c>
      <c r="Q382" s="19" t="s">
        <v>54</v>
      </c>
      <c r="S382" s="28">
        <v>0.65100000000000002</v>
      </c>
      <c r="U382" s="19">
        <f t="shared" si="66"/>
        <v>64.516129032258064</v>
      </c>
      <c r="AA382">
        <v>2.5</v>
      </c>
    </row>
    <row r="383" spans="1:27">
      <c r="A383">
        <v>427</v>
      </c>
      <c r="B383" t="s">
        <v>368</v>
      </c>
      <c r="C383" t="s">
        <v>369</v>
      </c>
      <c r="D383" t="str">
        <f t="shared" si="68"/>
        <v>Temperate legume</v>
      </c>
      <c r="E383" t="s">
        <v>99</v>
      </c>
      <c r="F383" t="s">
        <v>390</v>
      </c>
      <c r="G383" t="s">
        <v>386</v>
      </c>
      <c r="H383" t="s">
        <v>49</v>
      </c>
      <c r="I383" t="s">
        <v>370</v>
      </c>
      <c r="J383" t="s">
        <v>416</v>
      </c>
      <c r="L383" t="s">
        <v>52</v>
      </c>
      <c r="M383" t="s">
        <v>53</v>
      </c>
      <c r="O383">
        <v>38</v>
      </c>
      <c r="Q383" s="19" t="s">
        <v>54</v>
      </c>
      <c r="S383" s="28">
        <v>0.623</v>
      </c>
      <c r="U383" s="19">
        <f t="shared" si="66"/>
        <v>60.995184590690208</v>
      </c>
      <c r="AA383">
        <v>2.6</v>
      </c>
    </row>
    <row r="384" spans="1:27">
      <c r="A384">
        <v>428</v>
      </c>
      <c r="B384" t="s">
        <v>368</v>
      </c>
      <c r="C384" t="s">
        <v>369</v>
      </c>
      <c r="D384" t="str">
        <f t="shared" si="68"/>
        <v>Temperate legume</v>
      </c>
      <c r="E384" t="s">
        <v>391</v>
      </c>
      <c r="F384" t="s">
        <v>392</v>
      </c>
      <c r="G384" t="s">
        <v>393</v>
      </c>
      <c r="H384" t="s">
        <v>23</v>
      </c>
      <c r="I384" t="s">
        <v>370</v>
      </c>
      <c r="J384" t="s">
        <v>416</v>
      </c>
      <c r="L384" t="s">
        <v>52</v>
      </c>
      <c r="M384" t="s">
        <v>53</v>
      </c>
      <c r="O384">
        <v>37</v>
      </c>
      <c r="Q384" s="19" t="s">
        <v>54</v>
      </c>
      <c r="AA384">
        <v>2.5</v>
      </c>
    </row>
    <row r="385" spans="1:27">
      <c r="A385">
        <v>429</v>
      </c>
      <c r="B385" t="s">
        <v>368</v>
      </c>
      <c r="C385" t="s">
        <v>369</v>
      </c>
      <c r="D385" t="str">
        <f t="shared" si="68"/>
        <v>Temperate legume</v>
      </c>
      <c r="E385" t="s">
        <v>391</v>
      </c>
      <c r="F385" t="s">
        <v>394</v>
      </c>
      <c r="G385" t="s">
        <v>393</v>
      </c>
      <c r="H385" t="s">
        <v>23</v>
      </c>
      <c r="I385" t="s">
        <v>370</v>
      </c>
      <c r="J385" t="s">
        <v>416</v>
      </c>
      <c r="L385" t="s">
        <v>52</v>
      </c>
      <c r="M385" t="s">
        <v>53</v>
      </c>
      <c r="O385">
        <v>42</v>
      </c>
      <c r="Q385" s="19" t="s">
        <v>54</v>
      </c>
      <c r="S385" s="28">
        <v>0.69599999999999995</v>
      </c>
      <c r="U385" s="19">
        <f t="shared" ref="U385:U429" si="69">O385/S385</f>
        <v>60.344827586206904</v>
      </c>
      <c r="AA385">
        <v>2.5</v>
      </c>
    </row>
    <row r="386" spans="1:27">
      <c r="A386">
        <v>430</v>
      </c>
      <c r="B386" t="s">
        <v>368</v>
      </c>
      <c r="C386" t="s">
        <v>369</v>
      </c>
      <c r="D386" t="str">
        <f t="shared" si="68"/>
        <v>Temperate legume</v>
      </c>
      <c r="E386" t="s">
        <v>395</v>
      </c>
      <c r="F386" t="s">
        <v>396</v>
      </c>
      <c r="G386" t="s">
        <v>397</v>
      </c>
      <c r="H386" t="s">
        <v>23</v>
      </c>
      <c r="I386" t="s">
        <v>370</v>
      </c>
      <c r="J386" t="s">
        <v>416</v>
      </c>
      <c r="L386" t="s">
        <v>52</v>
      </c>
      <c r="M386" t="s">
        <v>53</v>
      </c>
      <c r="O386">
        <v>41</v>
      </c>
      <c r="Q386" s="19" t="s">
        <v>54</v>
      </c>
      <c r="S386" s="28">
        <v>0.67400000000000004</v>
      </c>
      <c r="U386" s="19">
        <f t="shared" si="69"/>
        <v>60.830860534124625</v>
      </c>
      <c r="AA386">
        <v>2.7</v>
      </c>
    </row>
    <row r="387" spans="1:27">
      <c r="A387">
        <v>431</v>
      </c>
      <c r="B387" t="s">
        <v>368</v>
      </c>
      <c r="C387" t="s">
        <v>369</v>
      </c>
      <c r="D387" t="str">
        <f t="shared" si="68"/>
        <v>Temperate legume</v>
      </c>
      <c r="E387" t="s">
        <v>344</v>
      </c>
      <c r="F387" t="s">
        <v>347</v>
      </c>
      <c r="G387" t="s">
        <v>348</v>
      </c>
      <c r="H387" t="s">
        <v>49</v>
      </c>
      <c r="I387" t="s">
        <v>370</v>
      </c>
      <c r="J387" t="s">
        <v>416</v>
      </c>
      <c r="L387" t="s">
        <v>52</v>
      </c>
      <c r="M387" t="s">
        <v>53</v>
      </c>
      <c r="O387">
        <v>38</v>
      </c>
      <c r="Q387" s="19" t="s">
        <v>54</v>
      </c>
      <c r="S387" s="28">
        <v>0.61099999999999999</v>
      </c>
      <c r="U387" s="19">
        <f t="shared" si="69"/>
        <v>62.193126022913255</v>
      </c>
      <c r="AA387">
        <v>2.6</v>
      </c>
    </row>
    <row r="388" spans="1:27">
      <c r="A388">
        <v>432</v>
      </c>
      <c r="B388" t="s">
        <v>368</v>
      </c>
      <c r="C388" t="s">
        <v>369</v>
      </c>
      <c r="D388" t="str">
        <f t="shared" si="68"/>
        <v>Temperate legume</v>
      </c>
      <c r="E388" t="s">
        <v>344</v>
      </c>
      <c r="F388" t="s">
        <v>345</v>
      </c>
      <c r="G388" t="s">
        <v>398</v>
      </c>
      <c r="H388" t="s">
        <v>49</v>
      </c>
      <c r="I388" t="s">
        <v>370</v>
      </c>
      <c r="J388" t="s">
        <v>416</v>
      </c>
      <c r="L388" t="s">
        <v>52</v>
      </c>
      <c r="M388" t="s">
        <v>53</v>
      </c>
      <c r="O388">
        <v>36</v>
      </c>
      <c r="Q388" s="19" t="s">
        <v>54</v>
      </c>
      <c r="S388" s="28">
        <v>0.629</v>
      </c>
      <c r="U388" s="19">
        <f t="shared" si="69"/>
        <v>57.233704292527818</v>
      </c>
      <c r="AA388">
        <v>2.6</v>
      </c>
    </row>
    <row r="389" spans="1:27">
      <c r="A389">
        <v>433</v>
      </c>
      <c r="B389" t="s">
        <v>368</v>
      </c>
      <c r="C389" t="s">
        <v>369</v>
      </c>
      <c r="D389" t="str">
        <f t="shared" si="68"/>
        <v>Temperate legume</v>
      </c>
      <c r="E389" t="s">
        <v>60</v>
      </c>
      <c r="F389" t="s">
        <v>399</v>
      </c>
      <c r="G389" t="s">
        <v>400</v>
      </c>
      <c r="H389" t="s">
        <v>23</v>
      </c>
      <c r="I389" t="s">
        <v>370</v>
      </c>
      <c r="J389" t="s">
        <v>416</v>
      </c>
      <c r="L389" t="s">
        <v>52</v>
      </c>
      <c r="M389" t="s">
        <v>53</v>
      </c>
      <c r="O389">
        <v>38</v>
      </c>
      <c r="Q389" s="19" t="s">
        <v>54</v>
      </c>
      <c r="S389" s="28">
        <v>0.60599999999999998</v>
      </c>
      <c r="U389" s="19">
        <f t="shared" si="69"/>
        <v>62.706270627062707</v>
      </c>
      <c r="AA389">
        <v>2.7</v>
      </c>
    </row>
    <row r="390" spans="1:27">
      <c r="A390">
        <v>434</v>
      </c>
      <c r="B390" t="s">
        <v>368</v>
      </c>
      <c r="C390" t="s">
        <v>369</v>
      </c>
      <c r="D390" t="str">
        <f t="shared" si="68"/>
        <v>Temperate legume</v>
      </c>
      <c r="E390" t="s">
        <v>60</v>
      </c>
      <c r="F390" t="s">
        <v>341</v>
      </c>
      <c r="G390" t="s">
        <v>342</v>
      </c>
      <c r="H390" t="s">
        <v>49</v>
      </c>
      <c r="I390" t="s">
        <v>370</v>
      </c>
      <c r="J390" t="s">
        <v>416</v>
      </c>
      <c r="L390" t="s">
        <v>52</v>
      </c>
      <c r="M390" t="s">
        <v>53</v>
      </c>
      <c r="O390">
        <v>41</v>
      </c>
      <c r="Q390" s="19" t="s">
        <v>54</v>
      </c>
      <c r="S390" s="28">
        <v>0.67800000000000005</v>
      </c>
      <c r="U390" s="19">
        <f t="shared" si="69"/>
        <v>60.471976401179937</v>
      </c>
      <c r="AA390">
        <v>2.5</v>
      </c>
    </row>
    <row r="391" spans="1:27">
      <c r="A391">
        <v>435</v>
      </c>
      <c r="B391" t="s">
        <v>368</v>
      </c>
      <c r="C391" t="s">
        <v>369</v>
      </c>
      <c r="D391" t="str">
        <f t="shared" si="68"/>
        <v>Temperate legume</v>
      </c>
      <c r="E391" t="s">
        <v>60</v>
      </c>
      <c r="F391" t="s">
        <v>401</v>
      </c>
      <c r="G391" t="s">
        <v>402</v>
      </c>
      <c r="H391" t="s">
        <v>23</v>
      </c>
      <c r="I391" t="s">
        <v>370</v>
      </c>
      <c r="J391" t="s">
        <v>416</v>
      </c>
      <c r="L391" t="s">
        <v>52</v>
      </c>
      <c r="M391" t="s">
        <v>53</v>
      </c>
      <c r="O391">
        <v>36</v>
      </c>
      <c r="Q391" s="19" t="s">
        <v>54</v>
      </c>
      <c r="S391" s="28">
        <v>0.54700000000000004</v>
      </c>
      <c r="U391" s="19">
        <f t="shared" si="69"/>
        <v>65.813528336380244</v>
      </c>
      <c r="AA391">
        <v>2.6</v>
      </c>
    </row>
    <row r="392" spans="1:27">
      <c r="A392">
        <v>436</v>
      </c>
      <c r="B392" t="s">
        <v>368</v>
      </c>
      <c r="C392" t="s">
        <v>369</v>
      </c>
      <c r="D392" t="str">
        <f t="shared" si="68"/>
        <v>Temperate legume</v>
      </c>
      <c r="E392" t="s">
        <v>60</v>
      </c>
      <c r="F392" t="s">
        <v>403</v>
      </c>
      <c r="G392" t="s">
        <v>404</v>
      </c>
      <c r="H392" t="s">
        <v>49</v>
      </c>
      <c r="I392" t="s">
        <v>370</v>
      </c>
      <c r="J392" t="s">
        <v>416</v>
      </c>
      <c r="L392" t="s">
        <v>52</v>
      </c>
      <c r="M392" t="s">
        <v>53</v>
      </c>
      <c r="O392">
        <v>46</v>
      </c>
      <c r="Q392" s="19" t="s">
        <v>54</v>
      </c>
      <c r="S392" s="28">
        <v>0.71699999999999997</v>
      </c>
      <c r="U392" s="19">
        <f t="shared" si="69"/>
        <v>64.156206415620645</v>
      </c>
      <c r="AA392">
        <v>2.7</v>
      </c>
    </row>
    <row r="393" spans="1:27">
      <c r="A393">
        <v>437</v>
      </c>
      <c r="B393" t="s">
        <v>368</v>
      </c>
      <c r="C393" t="s">
        <v>369</v>
      </c>
      <c r="D393" t="str">
        <f t="shared" si="68"/>
        <v>Temperate legume</v>
      </c>
      <c r="E393" t="s">
        <v>60</v>
      </c>
      <c r="F393" t="s">
        <v>61</v>
      </c>
      <c r="G393" t="s">
        <v>62</v>
      </c>
      <c r="H393" t="s">
        <v>49</v>
      </c>
      <c r="I393" t="s">
        <v>370</v>
      </c>
      <c r="J393" t="s">
        <v>416</v>
      </c>
      <c r="L393" t="s">
        <v>52</v>
      </c>
      <c r="M393" t="s">
        <v>53</v>
      </c>
      <c r="O393">
        <v>41</v>
      </c>
      <c r="Q393" s="19" t="s">
        <v>54</v>
      </c>
      <c r="S393" s="28">
        <v>0.71</v>
      </c>
      <c r="U393" s="19">
        <f t="shared" si="69"/>
        <v>57.74647887323944</v>
      </c>
      <c r="AA393">
        <v>2.4</v>
      </c>
    </row>
    <row r="394" spans="1:27">
      <c r="A394">
        <v>438</v>
      </c>
      <c r="B394" t="s">
        <v>368</v>
      </c>
      <c r="C394" t="s">
        <v>369</v>
      </c>
      <c r="D394" t="str">
        <f t="shared" si="68"/>
        <v>Temperate legume</v>
      </c>
      <c r="E394" t="s">
        <v>60</v>
      </c>
      <c r="F394" t="s">
        <v>61</v>
      </c>
      <c r="G394" t="s">
        <v>62</v>
      </c>
      <c r="H394" t="s">
        <v>49</v>
      </c>
      <c r="I394" t="s">
        <v>370</v>
      </c>
      <c r="J394" t="s">
        <v>416</v>
      </c>
      <c r="L394" t="s">
        <v>52</v>
      </c>
      <c r="M394" t="s">
        <v>53</v>
      </c>
      <c r="O394">
        <v>39</v>
      </c>
      <c r="Q394" s="19" t="s">
        <v>54</v>
      </c>
      <c r="S394" s="28">
        <v>0.71</v>
      </c>
      <c r="U394" s="19">
        <f t="shared" si="69"/>
        <v>54.929577464788736</v>
      </c>
      <c r="AA394">
        <v>2.4</v>
      </c>
    </row>
    <row r="395" spans="1:27">
      <c r="A395">
        <v>439</v>
      </c>
      <c r="B395" t="s">
        <v>368</v>
      </c>
      <c r="C395" t="s">
        <v>369</v>
      </c>
      <c r="D395" t="str">
        <f t="shared" si="68"/>
        <v>Temperate legume</v>
      </c>
      <c r="E395" t="s">
        <v>60</v>
      </c>
      <c r="F395" t="s">
        <v>61</v>
      </c>
      <c r="G395" t="s">
        <v>62</v>
      </c>
      <c r="H395" t="s">
        <v>49</v>
      </c>
      <c r="I395" t="s">
        <v>370</v>
      </c>
      <c r="J395" t="s">
        <v>416</v>
      </c>
      <c r="L395" t="s">
        <v>52</v>
      </c>
      <c r="M395" t="s">
        <v>53</v>
      </c>
      <c r="O395">
        <v>32</v>
      </c>
      <c r="Q395" s="19" t="s">
        <v>54</v>
      </c>
      <c r="S395" s="28">
        <v>0.71</v>
      </c>
      <c r="U395" s="19">
        <f t="shared" si="69"/>
        <v>45.070422535211272</v>
      </c>
      <c r="AA395">
        <v>2.5</v>
      </c>
    </row>
    <row r="396" spans="1:27">
      <c r="A396">
        <v>440</v>
      </c>
      <c r="B396" t="s">
        <v>368</v>
      </c>
      <c r="C396" t="s">
        <v>369</v>
      </c>
      <c r="D396" t="str">
        <f t="shared" si="68"/>
        <v>Temperate legume</v>
      </c>
      <c r="E396" t="s">
        <v>405</v>
      </c>
      <c r="F396" t="s">
        <v>406</v>
      </c>
      <c r="G396" t="s">
        <v>407</v>
      </c>
      <c r="H396" t="s">
        <v>23</v>
      </c>
      <c r="I396" t="s">
        <v>370</v>
      </c>
      <c r="J396" t="s">
        <v>416</v>
      </c>
      <c r="L396" t="s">
        <v>52</v>
      </c>
      <c r="M396" t="s">
        <v>53</v>
      </c>
      <c r="O396">
        <v>40</v>
      </c>
      <c r="Q396" s="19" t="s">
        <v>54</v>
      </c>
      <c r="S396" s="28">
        <v>0.65</v>
      </c>
      <c r="U396" s="19">
        <f t="shared" si="69"/>
        <v>61.538461538461533</v>
      </c>
      <c r="AA396">
        <v>2.4</v>
      </c>
    </row>
    <row r="397" spans="1:27">
      <c r="A397">
        <v>441</v>
      </c>
      <c r="B397" t="s">
        <v>368</v>
      </c>
      <c r="C397" t="s">
        <v>369</v>
      </c>
      <c r="D397" t="str">
        <f t="shared" si="68"/>
        <v>Temperate legume</v>
      </c>
      <c r="E397" t="s">
        <v>405</v>
      </c>
      <c r="F397" t="s">
        <v>408</v>
      </c>
      <c r="G397" t="s">
        <v>407</v>
      </c>
      <c r="H397" t="s">
        <v>23</v>
      </c>
      <c r="I397" t="s">
        <v>370</v>
      </c>
      <c r="J397" t="s">
        <v>416</v>
      </c>
      <c r="L397" t="s">
        <v>52</v>
      </c>
      <c r="M397" t="s">
        <v>53</v>
      </c>
      <c r="O397">
        <v>40</v>
      </c>
      <c r="Q397" s="19" t="s">
        <v>54</v>
      </c>
      <c r="S397" s="28">
        <v>0.7</v>
      </c>
      <c r="U397" s="19">
        <f t="shared" si="69"/>
        <v>57.142857142857146</v>
      </c>
      <c r="AA397">
        <v>2.6</v>
      </c>
    </row>
    <row r="398" spans="1:27">
      <c r="A398">
        <v>442</v>
      </c>
      <c r="B398" t="s">
        <v>368</v>
      </c>
      <c r="C398" t="s">
        <v>369</v>
      </c>
      <c r="D398" t="str">
        <f t="shared" si="68"/>
        <v>Temperate legume</v>
      </c>
      <c r="E398" t="s">
        <v>405</v>
      </c>
      <c r="F398" t="s">
        <v>409</v>
      </c>
      <c r="G398" t="s">
        <v>407</v>
      </c>
      <c r="H398" t="s">
        <v>23</v>
      </c>
      <c r="I398" t="s">
        <v>370</v>
      </c>
      <c r="J398" t="s">
        <v>416</v>
      </c>
      <c r="L398" t="s">
        <v>52</v>
      </c>
      <c r="M398" t="s">
        <v>53</v>
      </c>
      <c r="O398">
        <v>44</v>
      </c>
      <c r="Q398" s="19" t="s">
        <v>54</v>
      </c>
      <c r="S398" s="28">
        <v>0.70499999999999996</v>
      </c>
      <c r="U398" s="19">
        <f t="shared" si="69"/>
        <v>62.411347517730498</v>
      </c>
      <c r="AA398">
        <v>2.5</v>
      </c>
    </row>
    <row r="399" spans="1:27">
      <c r="A399">
        <v>443</v>
      </c>
      <c r="B399" t="s">
        <v>368</v>
      </c>
      <c r="C399" t="s">
        <v>369</v>
      </c>
      <c r="D399" t="str">
        <f>D$7</f>
        <v>Cereal</v>
      </c>
      <c r="E399" t="s">
        <v>410</v>
      </c>
      <c r="F399" t="s">
        <v>411</v>
      </c>
      <c r="G399" t="s">
        <v>412</v>
      </c>
      <c r="H399" t="s">
        <v>49</v>
      </c>
      <c r="I399" t="s">
        <v>370</v>
      </c>
      <c r="J399" t="s">
        <v>416</v>
      </c>
      <c r="L399" t="s">
        <v>52</v>
      </c>
      <c r="M399" t="s">
        <v>53</v>
      </c>
      <c r="O399">
        <v>39</v>
      </c>
      <c r="Q399" s="19" t="s">
        <v>54</v>
      </c>
      <c r="S399" s="28">
        <v>0.63</v>
      </c>
      <c r="U399" s="19">
        <f t="shared" si="69"/>
        <v>61.904761904761905</v>
      </c>
      <c r="AA399">
        <v>2.4</v>
      </c>
    </row>
    <row r="400" spans="1:27">
      <c r="A400">
        <v>444</v>
      </c>
      <c r="B400" t="s">
        <v>368</v>
      </c>
      <c r="C400" t="s">
        <v>369</v>
      </c>
      <c r="D400" t="str">
        <f t="shared" ref="D400:D401" si="70">D$4</f>
        <v>Temperate legume</v>
      </c>
      <c r="E400" t="s">
        <v>413</v>
      </c>
      <c r="F400" t="s">
        <v>414</v>
      </c>
      <c r="G400" t="s">
        <v>415</v>
      </c>
      <c r="H400" t="s">
        <v>49</v>
      </c>
      <c r="I400" t="s">
        <v>370</v>
      </c>
      <c r="J400" t="s">
        <v>416</v>
      </c>
      <c r="L400" t="s">
        <v>52</v>
      </c>
      <c r="M400" t="s">
        <v>53</v>
      </c>
      <c r="O400">
        <v>42</v>
      </c>
      <c r="Q400" s="19" t="s">
        <v>54</v>
      </c>
      <c r="S400" s="28">
        <v>0.64900000000000002</v>
      </c>
      <c r="U400" s="19">
        <f t="shared" si="69"/>
        <v>64.71494607087827</v>
      </c>
      <c r="AA400">
        <v>2.8</v>
      </c>
    </row>
    <row r="401" spans="1:27">
      <c r="A401">
        <v>445</v>
      </c>
      <c r="B401" t="s">
        <v>368</v>
      </c>
      <c r="C401" t="s">
        <v>369</v>
      </c>
      <c r="D401" t="str">
        <f t="shared" si="70"/>
        <v>Temperate legume</v>
      </c>
      <c r="E401" t="s">
        <v>46</v>
      </c>
      <c r="F401" t="s">
        <v>47</v>
      </c>
      <c r="G401" t="s">
        <v>48</v>
      </c>
      <c r="H401" t="s">
        <v>49</v>
      </c>
      <c r="I401" t="s">
        <v>417</v>
      </c>
      <c r="J401" t="s">
        <v>371</v>
      </c>
      <c r="L401" t="s">
        <v>52</v>
      </c>
      <c r="M401" t="s">
        <v>53</v>
      </c>
      <c r="O401" s="24">
        <v>4</v>
      </c>
      <c r="Q401" s="19" t="s">
        <v>54</v>
      </c>
      <c r="S401" s="28">
        <v>0.69599999999999995</v>
      </c>
      <c r="T401"/>
      <c r="U401" s="19">
        <f t="shared" si="69"/>
        <v>5.7471264367816097</v>
      </c>
      <c r="AA401" s="24">
        <v>1.3</v>
      </c>
    </row>
    <row r="402" spans="1:27">
      <c r="A402">
        <v>446</v>
      </c>
      <c r="B402" t="s">
        <v>368</v>
      </c>
      <c r="C402" t="s">
        <v>369</v>
      </c>
      <c r="D402" t="str">
        <f>D$7</f>
        <v>Cereal</v>
      </c>
      <c r="E402" t="s">
        <v>373</v>
      </c>
      <c r="F402" s="39" t="s">
        <v>374</v>
      </c>
      <c r="G402" t="s">
        <v>375</v>
      </c>
      <c r="H402" t="s">
        <v>49</v>
      </c>
      <c r="I402" t="s">
        <v>417</v>
      </c>
      <c r="J402" t="s">
        <v>371</v>
      </c>
      <c r="L402" t="s">
        <v>52</v>
      </c>
      <c r="M402" t="s">
        <v>53</v>
      </c>
      <c r="O402" s="24">
        <v>50</v>
      </c>
      <c r="Q402" s="19" t="s">
        <v>54</v>
      </c>
      <c r="S402" s="28">
        <v>0.752</v>
      </c>
      <c r="T402"/>
      <c r="U402" s="19">
        <f t="shared" si="69"/>
        <v>66.489361702127653</v>
      </c>
      <c r="AA402" s="24">
        <v>2.1</v>
      </c>
    </row>
    <row r="403" spans="1:27">
      <c r="A403">
        <v>447</v>
      </c>
      <c r="B403" t="s">
        <v>368</v>
      </c>
      <c r="C403" t="s">
        <v>369</v>
      </c>
      <c r="D403" t="str">
        <f>D$6</f>
        <v>Brassica</v>
      </c>
      <c r="E403" t="s">
        <v>39</v>
      </c>
      <c r="F403" s="40" t="s">
        <v>187</v>
      </c>
      <c r="G403" t="s">
        <v>188</v>
      </c>
      <c r="H403" t="s">
        <v>49</v>
      </c>
      <c r="I403" t="s">
        <v>417</v>
      </c>
      <c r="J403" t="s">
        <v>371</v>
      </c>
      <c r="L403" t="s">
        <v>52</v>
      </c>
      <c r="M403" t="s">
        <v>53</v>
      </c>
      <c r="O403" s="24">
        <v>41</v>
      </c>
      <c r="Q403" s="19" t="s">
        <v>54</v>
      </c>
      <c r="S403" s="28">
        <v>0.72099999999999997</v>
      </c>
      <c r="T403"/>
      <c r="U403" s="19">
        <f t="shared" si="69"/>
        <v>56.865464632454923</v>
      </c>
      <c r="AA403" s="24">
        <v>2.4</v>
      </c>
    </row>
    <row r="404" spans="1:27">
      <c r="A404">
        <v>448</v>
      </c>
      <c r="B404" t="s">
        <v>368</v>
      </c>
      <c r="C404" t="s">
        <v>369</v>
      </c>
      <c r="D404" t="str">
        <f t="shared" ref="D404:D405" si="71">D$3</f>
        <v>Temperate grass</v>
      </c>
      <c r="E404" t="s">
        <v>381</v>
      </c>
      <c r="F404" s="39" t="s">
        <v>382</v>
      </c>
      <c r="G404" t="s">
        <v>383</v>
      </c>
      <c r="H404" t="s">
        <v>49</v>
      </c>
      <c r="I404" t="s">
        <v>417</v>
      </c>
      <c r="J404" t="s">
        <v>371</v>
      </c>
      <c r="L404" t="s">
        <v>52</v>
      </c>
      <c r="M404" t="s">
        <v>53</v>
      </c>
      <c r="O404" s="24">
        <v>43</v>
      </c>
      <c r="Q404" s="19" t="s">
        <v>54</v>
      </c>
      <c r="S404" s="28">
        <v>0.79200000000000004</v>
      </c>
      <c r="T404"/>
      <c r="U404" s="19">
        <f t="shared" si="69"/>
        <v>54.292929292929287</v>
      </c>
      <c r="AA404" s="24">
        <v>2.2999999999999998</v>
      </c>
    </row>
    <row r="405" spans="1:27">
      <c r="A405">
        <v>449</v>
      </c>
      <c r="B405" t="s">
        <v>368</v>
      </c>
      <c r="C405" t="s">
        <v>369</v>
      </c>
      <c r="D405" t="str">
        <f t="shared" si="71"/>
        <v>Temperate grass</v>
      </c>
      <c r="E405" t="s">
        <v>381</v>
      </c>
      <c r="F405" s="39" t="s">
        <v>384</v>
      </c>
      <c r="G405" t="s">
        <v>383</v>
      </c>
      <c r="H405" t="s">
        <v>49</v>
      </c>
      <c r="I405" t="s">
        <v>417</v>
      </c>
      <c r="J405" t="s">
        <v>371</v>
      </c>
      <c r="L405" t="s">
        <v>52</v>
      </c>
      <c r="M405" t="s">
        <v>53</v>
      </c>
      <c r="O405" s="24">
        <v>50</v>
      </c>
      <c r="Q405" s="19" t="s">
        <v>54</v>
      </c>
      <c r="S405" s="28">
        <v>0.75</v>
      </c>
      <c r="T405"/>
      <c r="U405" s="19">
        <f t="shared" si="69"/>
        <v>66.666666666666671</v>
      </c>
      <c r="AA405" s="24">
        <v>2.2000000000000002</v>
      </c>
    </row>
    <row r="406" spans="1:27">
      <c r="A406">
        <v>450</v>
      </c>
      <c r="B406" t="s">
        <v>368</v>
      </c>
      <c r="C406" t="s">
        <v>369</v>
      </c>
      <c r="D406" t="str">
        <f t="shared" ref="D406:D417" si="72">D$4</f>
        <v>Temperate legume</v>
      </c>
      <c r="E406" t="s">
        <v>99</v>
      </c>
      <c r="F406" s="39" t="s">
        <v>385</v>
      </c>
      <c r="G406" t="s">
        <v>386</v>
      </c>
      <c r="H406" t="s">
        <v>49</v>
      </c>
      <c r="I406" t="s">
        <v>417</v>
      </c>
      <c r="J406" t="s">
        <v>371</v>
      </c>
      <c r="L406" t="s">
        <v>52</v>
      </c>
      <c r="M406" t="s">
        <v>53</v>
      </c>
      <c r="O406" s="24">
        <v>42</v>
      </c>
      <c r="Q406" s="19" t="s">
        <v>54</v>
      </c>
      <c r="S406" s="28">
        <v>0.79200000000000004</v>
      </c>
      <c r="T406"/>
      <c r="U406" s="19">
        <f t="shared" si="69"/>
        <v>53.030303030303031</v>
      </c>
      <c r="AA406" s="24">
        <v>2.4</v>
      </c>
    </row>
    <row r="407" spans="1:27">
      <c r="A407">
        <v>451</v>
      </c>
      <c r="B407" t="s">
        <v>368</v>
      </c>
      <c r="C407" t="s">
        <v>369</v>
      </c>
      <c r="D407" t="str">
        <f t="shared" si="72"/>
        <v>Temperate legume</v>
      </c>
      <c r="E407" t="s">
        <v>99</v>
      </c>
      <c r="F407" s="39" t="s">
        <v>388</v>
      </c>
      <c r="G407" t="s">
        <v>386</v>
      </c>
      <c r="H407" t="s">
        <v>49</v>
      </c>
      <c r="I407" t="s">
        <v>417</v>
      </c>
      <c r="J407" t="s">
        <v>371</v>
      </c>
      <c r="L407" t="s">
        <v>52</v>
      </c>
      <c r="M407" t="s">
        <v>53</v>
      </c>
      <c r="O407" s="24">
        <v>46</v>
      </c>
      <c r="Q407" s="19" t="s">
        <v>54</v>
      </c>
      <c r="S407" s="28">
        <v>0.76800000000000002</v>
      </c>
      <c r="T407"/>
      <c r="U407" s="19">
        <f t="shared" si="69"/>
        <v>59.895833333333329</v>
      </c>
      <c r="AA407" s="24">
        <v>2.2999999999999998</v>
      </c>
    </row>
    <row r="408" spans="1:27">
      <c r="A408">
        <v>452</v>
      </c>
      <c r="B408" t="s">
        <v>368</v>
      </c>
      <c r="C408" t="s">
        <v>369</v>
      </c>
      <c r="D408" t="str">
        <f t="shared" si="72"/>
        <v>Temperate legume</v>
      </c>
      <c r="E408" t="s">
        <v>391</v>
      </c>
      <c r="F408" s="40" t="s">
        <v>394</v>
      </c>
      <c r="G408" t="s">
        <v>393</v>
      </c>
      <c r="H408" t="s">
        <v>23</v>
      </c>
      <c r="I408" t="s">
        <v>417</v>
      </c>
      <c r="J408" t="s">
        <v>371</v>
      </c>
      <c r="L408" t="s">
        <v>52</v>
      </c>
      <c r="M408" t="s">
        <v>53</v>
      </c>
      <c r="O408" s="24">
        <v>50</v>
      </c>
      <c r="Q408" s="19" t="s">
        <v>54</v>
      </c>
      <c r="S408" s="28">
        <v>0.69799999999999995</v>
      </c>
      <c r="T408"/>
      <c r="U408" s="19">
        <f t="shared" si="69"/>
        <v>71.633237822349571</v>
      </c>
      <c r="AA408" s="24">
        <v>2.1</v>
      </c>
    </row>
    <row r="409" spans="1:27">
      <c r="A409">
        <v>453</v>
      </c>
      <c r="B409" t="s">
        <v>368</v>
      </c>
      <c r="C409" t="s">
        <v>369</v>
      </c>
      <c r="D409" t="str">
        <f t="shared" si="72"/>
        <v>Temperate legume</v>
      </c>
      <c r="E409" t="s">
        <v>344</v>
      </c>
      <c r="F409" s="39" t="s">
        <v>347</v>
      </c>
      <c r="G409" t="s">
        <v>348</v>
      </c>
      <c r="H409" t="s">
        <v>49</v>
      </c>
      <c r="I409" t="s">
        <v>417</v>
      </c>
      <c r="J409" t="s">
        <v>371</v>
      </c>
      <c r="L409" t="s">
        <v>52</v>
      </c>
      <c r="M409" t="s">
        <v>53</v>
      </c>
      <c r="O409" s="24">
        <v>46</v>
      </c>
      <c r="Q409" s="19" t="s">
        <v>54</v>
      </c>
      <c r="S409" s="28">
        <v>0.72</v>
      </c>
      <c r="T409"/>
      <c r="U409" s="19">
        <f t="shared" si="69"/>
        <v>63.888888888888893</v>
      </c>
      <c r="AA409" s="24">
        <v>2.5</v>
      </c>
    </row>
    <row r="410" spans="1:27">
      <c r="A410">
        <v>454</v>
      </c>
      <c r="B410" t="s">
        <v>368</v>
      </c>
      <c r="C410" t="s">
        <v>369</v>
      </c>
      <c r="D410" t="str">
        <f t="shared" si="72"/>
        <v>Temperate legume</v>
      </c>
      <c r="E410" t="s">
        <v>344</v>
      </c>
      <c r="F410" s="39" t="s">
        <v>345</v>
      </c>
      <c r="G410" t="s">
        <v>398</v>
      </c>
      <c r="H410" t="s">
        <v>49</v>
      </c>
      <c r="I410" t="s">
        <v>417</v>
      </c>
      <c r="J410" t="s">
        <v>371</v>
      </c>
      <c r="L410" t="s">
        <v>52</v>
      </c>
      <c r="M410" t="s">
        <v>53</v>
      </c>
      <c r="O410" s="24">
        <v>44</v>
      </c>
      <c r="Q410" s="19" t="s">
        <v>54</v>
      </c>
      <c r="S410" s="28">
        <v>0.68200000000000005</v>
      </c>
      <c r="T410"/>
      <c r="U410" s="19">
        <f t="shared" si="69"/>
        <v>64.516129032258064</v>
      </c>
      <c r="AA410" s="24">
        <v>2.5</v>
      </c>
    </row>
    <row r="411" spans="1:27">
      <c r="A411">
        <v>455</v>
      </c>
      <c r="B411" t="s">
        <v>368</v>
      </c>
      <c r="C411" t="s">
        <v>369</v>
      </c>
      <c r="D411" t="str">
        <f t="shared" si="72"/>
        <v>Temperate legume</v>
      </c>
      <c r="E411" t="s">
        <v>60</v>
      </c>
      <c r="F411" s="40" t="s">
        <v>341</v>
      </c>
      <c r="G411" t="s">
        <v>342</v>
      </c>
      <c r="H411" t="s">
        <v>49</v>
      </c>
      <c r="I411" t="s">
        <v>417</v>
      </c>
      <c r="J411" t="s">
        <v>371</v>
      </c>
      <c r="L411" t="s">
        <v>52</v>
      </c>
      <c r="M411" t="s">
        <v>53</v>
      </c>
      <c r="O411" s="24">
        <v>46</v>
      </c>
      <c r="Q411" s="19" t="s">
        <v>54</v>
      </c>
      <c r="S411" s="28">
        <v>0.67600000000000005</v>
      </c>
      <c r="T411"/>
      <c r="U411" s="19">
        <f t="shared" si="69"/>
        <v>68.047337278106511</v>
      </c>
      <c r="AA411" s="24">
        <v>2.2000000000000002</v>
      </c>
    </row>
    <row r="412" spans="1:27">
      <c r="A412">
        <v>456</v>
      </c>
      <c r="B412" t="s">
        <v>368</v>
      </c>
      <c r="C412" t="s">
        <v>369</v>
      </c>
      <c r="D412" t="str">
        <f t="shared" si="72"/>
        <v>Temperate legume</v>
      </c>
      <c r="E412" t="s">
        <v>60</v>
      </c>
      <c r="F412" s="39" t="s">
        <v>403</v>
      </c>
      <c r="G412" t="s">
        <v>404</v>
      </c>
      <c r="H412" t="s">
        <v>49</v>
      </c>
      <c r="I412" t="s">
        <v>417</v>
      </c>
      <c r="J412" t="s">
        <v>371</v>
      </c>
      <c r="L412" t="s">
        <v>52</v>
      </c>
      <c r="M412" t="s">
        <v>53</v>
      </c>
      <c r="O412" s="24">
        <v>49</v>
      </c>
      <c r="Q412" s="19" t="s">
        <v>54</v>
      </c>
      <c r="S412" s="28">
        <v>0.74399999999999999</v>
      </c>
      <c r="T412"/>
      <c r="U412" s="19">
        <f t="shared" si="69"/>
        <v>65.86021505376344</v>
      </c>
      <c r="AA412" s="24">
        <v>2.6</v>
      </c>
    </row>
    <row r="413" spans="1:27">
      <c r="A413">
        <v>457</v>
      </c>
      <c r="B413" t="s">
        <v>368</v>
      </c>
      <c r="C413" t="s">
        <v>369</v>
      </c>
      <c r="D413" t="str">
        <f t="shared" si="72"/>
        <v>Temperate legume</v>
      </c>
      <c r="E413" t="s">
        <v>60</v>
      </c>
      <c r="F413" t="s">
        <v>61</v>
      </c>
      <c r="G413" t="s">
        <v>62</v>
      </c>
      <c r="H413" t="s">
        <v>49</v>
      </c>
      <c r="I413" t="s">
        <v>417</v>
      </c>
      <c r="J413" t="s">
        <v>371</v>
      </c>
      <c r="L413" t="s">
        <v>52</v>
      </c>
      <c r="M413" t="s">
        <v>53</v>
      </c>
      <c r="O413" s="24">
        <v>42</v>
      </c>
      <c r="Q413" s="19" t="s">
        <v>54</v>
      </c>
      <c r="S413" s="28">
        <v>0.76</v>
      </c>
      <c r="T413"/>
      <c r="U413" s="19">
        <f t="shared" si="69"/>
        <v>55.263157894736842</v>
      </c>
      <c r="AA413" s="24">
        <v>2.4</v>
      </c>
    </row>
    <row r="414" spans="1:27">
      <c r="A414">
        <v>458</v>
      </c>
      <c r="B414" t="s">
        <v>368</v>
      </c>
      <c r="C414" t="s">
        <v>369</v>
      </c>
      <c r="D414" t="str">
        <f t="shared" si="72"/>
        <v>Temperate legume</v>
      </c>
      <c r="E414" t="s">
        <v>60</v>
      </c>
      <c r="F414" t="s">
        <v>61</v>
      </c>
      <c r="G414" t="s">
        <v>62</v>
      </c>
      <c r="H414" t="s">
        <v>49</v>
      </c>
      <c r="I414" t="s">
        <v>417</v>
      </c>
      <c r="J414" t="s">
        <v>371</v>
      </c>
      <c r="L414" t="s">
        <v>52</v>
      </c>
      <c r="M414" t="s">
        <v>53</v>
      </c>
      <c r="O414" s="24">
        <v>47</v>
      </c>
      <c r="Q414" s="19" t="s">
        <v>54</v>
      </c>
      <c r="S414" s="28">
        <v>0.75</v>
      </c>
      <c r="T414"/>
      <c r="U414" s="19">
        <f t="shared" si="69"/>
        <v>62.666666666666664</v>
      </c>
      <c r="V414"/>
      <c r="Y414" s="24">
        <v>2.6</v>
      </c>
    </row>
    <row r="415" spans="1:27">
      <c r="A415">
        <v>459</v>
      </c>
      <c r="B415" t="s">
        <v>368</v>
      </c>
      <c r="C415" t="s">
        <v>369</v>
      </c>
      <c r="D415" t="str">
        <f t="shared" si="72"/>
        <v>Temperate legume</v>
      </c>
      <c r="E415" t="s">
        <v>405</v>
      </c>
      <c r="F415" s="39" t="s">
        <v>406</v>
      </c>
      <c r="G415" t="s">
        <v>407</v>
      </c>
      <c r="H415" t="s">
        <v>23</v>
      </c>
      <c r="I415" t="s">
        <v>417</v>
      </c>
      <c r="J415" t="s">
        <v>371</v>
      </c>
      <c r="L415" t="s">
        <v>52</v>
      </c>
      <c r="M415" t="s">
        <v>53</v>
      </c>
      <c r="O415" s="24">
        <v>45</v>
      </c>
      <c r="Q415" s="19" t="s">
        <v>54</v>
      </c>
      <c r="S415" s="28">
        <v>0.75</v>
      </c>
      <c r="T415"/>
      <c r="U415" s="19">
        <f t="shared" si="69"/>
        <v>60</v>
      </c>
      <c r="V415"/>
      <c r="Y415" s="24">
        <v>2.1</v>
      </c>
    </row>
    <row r="416" spans="1:27">
      <c r="A416">
        <v>460</v>
      </c>
      <c r="B416" t="s">
        <v>368</v>
      </c>
      <c r="C416" t="s">
        <v>369</v>
      </c>
      <c r="D416" t="str">
        <f t="shared" si="72"/>
        <v>Temperate legume</v>
      </c>
      <c r="E416" t="s">
        <v>413</v>
      </c>
      <c r="F416" s="39" t="s">
        <v>414</v>
      </c>
      <c r="G416" t="s">
        <v>415</v>
      </c>
      <c r="H416" t="s">
        <v>49</v>
      </c>
      <c r="I416" t="s">
        <v>417</v>
      </c>
      <c r="J416" t="s">
        <v>371</v>
      </c>
      <c r="L416" t="s">
        <v>52</v>
      </c>
      <c r="M416" t="s">
        <v>53</v>
      </c>
      <c r="O416" s="24">
        <v>46</v>
      </c>
      <c r="Q416" s="19" t="s">
        <v>54</v>
      </c>
      <c r="S416" s="28">
        <v>0.71099999999999997</v>
      </c>
      <c r="T416"/>
      <c r="U416" s="19">
        <f t="shared" si="69"/>
        <v>64.697609001406477</v>
      </c>
      <c r="V416"/>
      <c r="Y416" s="24">
        <v>2.2999999999999998</v>
      </c>
    </row>
    <row r="417" spans="1:27">
      <c r="A417">
        <v>461</v>
      </c>
      <c r="B417" t="s">
        <v>368</v>
      </c>
      <c r="C417" t="s">
        <v>369</v>
      </c>
      <c r="D417" t="str">
        <f t="shared" si="72"/>
        <v>Temperate legume</v>
      </c>
      <c r="E417" t="s">
        <v>46</v>
      </c>
      <c r="F417" t="s">
        <v>47</v>
      </c>
      <c r="G417" t="s">
        <v>48</v>
      </c>
      <c r="H417" t="s">
        <v>49</v>
      </c>
      <c r="I417" t="s">
        <v>417</v>
      </c>
      <c r="J417" t="s">
        <v>416</v>
      </c>
      <c r="L417" t="s">
        <v>52</v>
      </c>
      <c r="M417" t="s">
        <v>53</v>
      </c>
      <c r="O417" s="24">
        <v>6</v>
      </c>
      <c r="Q417" s="19" t="s">
        <v>54</v>
      </c>
      <c r="S417" s="28">
        <v>0.67900000000000005</v>
      </c>
      <c r="T417"/>
      <c r="U417" s="19">
        <f t="shared" si="69"/>
        <v>8.836524300441825</v>
      </c>
      <c r="V417"/>
      <c r="Y417" s="24">
        <v>1.3</v>
      </c>
    </row>
    <row r="418" spans="1:27">
      <c r="A418">
        <v>462</v>
      </c>
      <c r="B418" t="s">
        <v>368</v>
      </c>
      <c r="C418" t="s">
        <v>369</v>
      </c>
      <c r="D418" t="str">
        <f>D$7</f>
        <v>Cereal</v>
      </c>
      <c r="E418" t="s">
        <v>373</v>
      </c>
      <c r="F418" s="39" t="s">
        <v>374</v>
      </c>
      <c r="G418" t="s">
        <v>375</v>
      </c>
      <c r="H418" t="s">
        <v>49</v>
      </c>
      <c r="I418" t="s">
        <v>417</v>
      </c>
      <c r="J418" t="s">
        <v>416</v>
      </c>
      <c r="L418" t="s">
        <v>52</v>
      </c>
      <c r="M418" t="s">
        <v>53</v>
      </c>
      <c r="O418" s="24">
        <v>45</v>
      </c>
      <c r="Q418" s="19" t="s">
        <v>54</v>
      </c>
      <c r="S418" s="28">
        <v>0.65600000000000003</v>
      </c>
      <c r="T418"/>
      <c r="U418" s="19">
        <f t="shared" si="69"/>
        <v>68.597560975609753</v>
      </c>
      <c r="V418"/>
      <c r="Y418" s="24">
        <v>2.2000000000000002</v>
      </c>
    </row>
    <row r="419" spans="1:27">
      <c r="A419">
        <v>463</v>
      </c>
      <c r="B419" t="s">
        <v>368</v>
      </c>
      <c r="C419" t="s">
        <v>369</v>
      </c>
      <c r="D419" t="str">
        <f>D$6</f>
        <v>Brassica</v>
      </c>
      <c r="E419" t="s">
        <v>39</v>
      </c>
      <c r="F419" s="40" t="s">
        <v>187</v>
      </c>
      <c r="G419" t="s">
        <v>188</v>
      </c>
      <c r="H419" t="s">
        <v>49</v>
      </c>
      <c r="I419" t="s">
        <v>417</v>
      </c>
      <c r="J419" t="s">
        <v>416</v>
      </c>
      <c r="L419" t="s">
        <v>52</v>
      </c>
      <c r="M419" t="s">
        <v>53</v>
      </c>
      <c r="O419" s="24">
        <v>46</v>
      </c>
      <c r="Q419" s="19" t="s">
        <v>54</v>
      </c>
      <c r="S419" s="28">
        <v>0.63300000000000001</v>
      </c>
      <c r="T419"/>
      <c r="U419" s="19">
        <f t="shared" si="69"/>
        <v>72.669826224328588</v>
      </c>
      <c r="AA419" s="24">
        <v>2.2000000000000002</v>
      </c>
    </row>
    <row r="420" spans="1:27">
      <c r="A420">
        <v>464</v>
      </c>
      <c r="B420" t="s">
        <v>368</v>
      </c>
      <c r="C420" t="s">
        <v>369</v>
      </c>
      <c r="D420" t="str">
        <f t="shared" ref="D420:D421" si="73">D$3</f>
        <v>Temperate grass</v>
      </c>
      <c r="E420" t="s">
        <v>381</v>
      </c>
      <c r="F420" s="39" t="s">
        <v>382</v>
      </c>
      <c r="G420" t="s">
        <v>383</v>
      </c>
      <c r="H420" t="s">
        <v>49</v>
      </c>
      <c r="I420" t="s">
        <v>417</v>
      </c>
      <c r="J420" t="s">
        <v>416</v>
      </c>
      <c r="L420" t="s">
        <v>52</v>
      </c>
      <c r="M420" t="s">
        <v>53</v>
      </c>
      <c r="O420" s="24">
        <v>44</v>
      </c>
      <c r="Q420" s="19" t="s">
        <v>54</v>
      </c>
      <c r="S420" s="28">
        <v>0.65600000000000003</v>
      </c>
      <c r="T420"/>
      <c r="U420" s="19">
        <f t="shared" si="69"/>
        <v>67.073170731707307</v>
      </c>
      <c r="AA420" s="24">
        <v>2</v>
      </c>
    </row>
    <row r="421" spans="1:27">
      <c r="A421">
        <v>465</v>
      </c>
      <c r="B421" t="s">
        <v>368</v>
      </c>
      <c r="C421" t="s">
        <v>369</v>
      </c>
      <c r="D421" t="str">
        <f t="shared" si="73"/>
        <v>Temperate grass</v>
      </c>
      <c r="E421" t="s">
        <v>381</v>
      </c>
      <c r="F421" s="39" t="s">
        <v>384</v>
      </c>
      <c r="G421" t="s">
        <v>383</v>
      </c>
      <c r="H421" t="s">
        <v>49</v>
      </c>
      <c r="I421" t="s">
        <v>417</v>
      </c>
      <c r="J421" t="s">
        <v>416</v>
      </c>
      <c r="L421" t="s">
        <v>52</v>
      </c>
      <c r="M421" t="s">
        <v>53</v>
      </c>
      <c r="O421" s="24">
        <v>50</v>
      </c>
      <c r="Q421" s="19" t="s">
        <v>54</v>
      </c>
      <c r="S421" s="28">
        <v>0.66</v>
      </c>
      <c r="T421"/>
      <c r="U421" s="19">
        <f t="shared" si="69"/>
        <v>75.757575757575751</v>
      </c>
      <c r="AA421" s="24">
        <v>2.2000000000000002</v>
      </c>
    </row>
    <row r="422" spans="1:27">
      <c r="A422">
        <v>466</v>
      </c>
      <c r="B422" t="s">
        <v>368</v>
      </c>
      <c r="C422" t="s">
        <v>369</v>
      </c>
      <c r="D422" t="str">
        <f t="shared" ref="D422:D433" si="74">D$4</f>
        <v>Temperate legume</v>
      </c>
      <c r="E422" t="s">
        <v>99</v>
      </c>
      <c r="F422" s="39" t="s">
        <v>385</v>
      </c>
      <c r="G422" t="s">
        <v>386</v>
      </c>
      <c r="H422" t="s">
        <v>49</v>
      </c>
      <c r="I422" t="s">
        <v>417</v>
      </c>
      <c r="J422" t="s">
        <v>416</v>
      </c>
      <c r="L422" t="s">
        <v>52</v>
      </c>
      <c r="M422" t="s">
        <v>53</v>
      </c>
      <c r="O422" s="24">
        <v>43</v>
      </c>
      <c r="Q422" s="19" t="s">
        <v>54</v>
      </c>
      <c r="S422" s="28">
        <v>0.7</v>
      </c>
      <c r="T422"/>
      <c r="U422" s="19">
        <f t="shared" si="69"/>
        <v>61.428571428571431</v>
      </c>
      <c r="AA422" s="24">
        <v>2.4</v>
      </c>
    </row>
    <row r="423" spans="1:27">
      <c r="A423">
        <v>467</v>
      </c>
      <c r="B423" t="s">
        <v>368</v>
      </c>
      <c r="C423" t="s">
        <v>369</v>
      </c>
      <c r="D423" t="str">
        <f t="shared" si="74"/>
        <v>Temperate legume</v>
      </c>
      <c r="E423" t="s">
        <v>99</v>
      </c>
      <c r="F423" s="39" t="s">
        <v>388</v>
      </c>
      <c r="G423" t="s">
        <v>386</v>
      </c>
      <c r="H423" t="s">
        <v>49</v>
      </c>
      <c r="I423" t="s">
        <v>417</v>
      </c>
      <c r="J423" t="s">
        <v>416</v>
      </c>
      <c r="L423" t="s">
        <v>52</v>
      </c>
      <c r="M423" t="s">
        <v>53</v>
      </c>
      <c r="O423" s="24">
        <v>42</v>
      </c>
      <c r="Q423" s="19" t="s">
        <v>54</v>
      </c>
      <c r="S423" s="28">
        <v>0.67</v>
      </c>
      <c r="T423"/>
      <c r="U423" s="19">
        <f t="shared" si="69"/>
        <v>62.686567164179102</v>
      </c>
      <c r="AA423" s="24">
        <v>2.4</v>
      </c>
    </row>
    <row r="424" spans="1:27">
      <c r="A424">
        <v>468</v>
      </c>
      <c r="B424" t="s">
        <v>368</v>
      </c>
      <c r="C424" t="s">
        <v>369</v>
      </c>
      <c r="D424" t="str">
        <f t="shared" si="74"/>
        <v>Temperate legume</v>
      </c>
      <c r="E424" t="s">
        <v>391</v>
      </c>
      <c r="F424" s="40" t="s">
        <v>394</v>
      </c>
      <c r="G424" t="s">
        <v>393</v>
      </c>
      <c r="H424" t="s">
        <v>23</v>
      </c>
      <c r="I424" t="s">
        <v>417</v>
      </c>
      <c r="J424" t="s">
        <v>416</v>
      </c>
      <c r="L424" t="s">
        <v>52</v>
      </c>
      <c r="M424" t="s">
        <v>53</v>
      </c>
      <c r="O424" s="24">
        <v>50</v>
      </c>
      <c r="Q424" s="19" t="s">
        <v>54</v>
      </c>
      <c r="S424" s="28">
        <v>0.68600000000000005</v>
      </c>
      <c r="T424"/>
      <c r="U424" s="19">
        <f t="shared" si="69"/>
        <v>72.886297376093282</v>
      </c>
      <c r="AA424" s="24">
        <v>2.2999999999999998</v>
      </c>
    </row>
    <row r="425" spans="1:27">
      <c r="A425">
        <v>469</v>
      </c>
      <c r="B425" t="s">
        <v>368</v>
      </c>
      <c r="C425" t="s">
        <v>369</v>
      </c>
      <c r="D425" t="str">
        <f t="shared" si="74"/>
        <v>Temperate legume</v>
      </c>
      <c r="E425" t="s">
        <v>344</v>
      </c>
      <c r="F425" s="39" t="s">
        <v>347</v>
      </c>
      <c r="G425" t="s">
        <v>348</v>
      </c>
      <c r="H425" t="s">
        <v>49</v>
      </c>
      <c r="I425" t="s">
        <v>417</v>
      </c>
      <c r="J425" t="s">
        <v>416</v>
      </c>
      <c r="L425" t="s">
        <v>52</v>
      </c>
      <c r="M425" t="s">
        <v>53</v>
      </c>
      <c r="O425" s="24">
        <v>45</v>
      </c>
      <c r="Q425" s="19" t="s">
        <v>54</v>
      </c>
      <c r="S425" s="28">
        <v>0.69599999999999995</v>
      </c>
      <c r="T425"/>
      <c r="U425" s="19">
        <f t="shared" si="69"/>
        <v>64.65517241379311</v>
      </c>
      <c r="AA425" s="24">
        <v>2.4</v>
      </c>
    </row>
    <row r="426" spans="1:27">
      <c r="A426">
        <v>470</v>
      </c>
      <c r="B426" t="s">
        <v>368</v>
      </c>
      <c r="C426" t="s">
        <v>369</v>
      </c>
      <c r="D426" t="str">
        <f t="shared" si="74"/>
        <v>Temperate legume</v>
      </c>
      <c r="E426" t="s">
        <v>344</v>
      </c>
      <c r="F426" s="39" t="s">
        <v>345</v>
      </c>
      <c r="G426" t="s">
        <v>398</v>
      </c>
      <c r="H426" t="s">
        <v>49</v>
      </c>
      <c r="I426" t="s">
        <v>417</v>
      </c>
      <c r="J426" t="s">
        <v>416</v>
      </c>
      <c r="L426" t="s">
        <v>52</v>
      </c>
      <c r="M426" t="s">
        <v>53</v>
      </c>
      <c r="O426" s="24">
        <v>46</v>
      </c>
      <c r="Q426" s="19" t="s">
        <v>54</v>
      </c>
      <c r="S426" s="28">
        <v>0.61099999999999999</v>
      </c>
      <c r="T426"/>
      <c r="U426" s="19">
        <f t="shared" si="69"/>
        <v>75.286415711947626</v>
      </c>
      <c r="AA426" s="24">
        <v>2.2999999999999998</v>
      </c>
    </row>
    <row r="427" spans="1:27">
      <c r="A427">
        <v>471</v>
      </c>
      <c r="B427" t="s">
        <v>368</v>
      </c>
      <c r="C427" t="s">
        <v>369</v>
      </c>
      <c r="D427" t="str">
        <f t="shared" si="74"/>
        <v>Temperate legume</v>
      </c>
      <c r="E427" t="s">
        <v>60</v>
      </c>
      <c r="F427" s="40" t="s">
        <v>341</v>
      </c>
      <c r="G427" t="s">
        <v>342</v>
      </c>
      <c r="H427" t="s">
        <v>49</v>
      </c>
      <c r="I427" t="s">
        <v>417</v>
      </c>
      <c r="J427" t="s">
        <v>416</v>
      </c>
      <c r="L427" t="s">
        <v>52</v>
      </c>
      <c r="M427" t="s">
        <v>53</v>
      </c>
      <c r="O427" s="24">
        <v>48</v>
      </c>
      <c r="Q427" s="19" t="s">
        <v>54</v>
      </c>
      <c r="S427" s="28">
        <v>0.629</v>
      </c>
      <c r="T427"/>
      <c r="U427" s="19">
        <f t="shared" si="69"/>
        <v>76.311605723370434</v>
      </c>
      <c r="AA427" s="24">
        <v>2.4</v>
      </c>
    </row>
    <row r="428" spans="1:27">
      <c r="A428">
        <v>472</v>
      </c>
      <c r="B428" t="s">
        <v>368</v>
      </c>
      <c r="C428" t="s">
        <v>369</v>
      </c>
      <c r="D428" t="str">
        <f t="shared" si="74"/>
        <v>Temperate legume</v>
      </c>
      <c r="E428" t="s">
        <v>60</v>
      </c>
      <c r="F428" s="39" t="s">
        <v>403</v>
      </c>
      <c r="G428" t="s">
        <v>404</v>
      </c>
      <c r="H428" t="s">
        <v>49</v>
      </c>
      <c r="I428" t="s">
        <v>417</v>
      </c>
      <c r="J428" t="s">
        <v>416</v>
      </c>
      <c r="L428" t="s">
        <v>52</v>
      </c>
      <c r="M428" t="s">
        <v>53</v>
      </c>
      <c r="O428" s="24">
        <v>51</v>
      </c>
      <c r="Q428" s="19" t="s">
        <v>54</v>
      </c>
      <c r="S428" s="28">
        <v>0.60599999999999998</v>
      </c>
      <c r="T428"/>
      <c r="U428" s="19">
        <f t="shared" si="69"/>
        <v>84.158415841584159</v>
      </c>
      <c r="AA428" s="24">
        <v>2.5</v>
      </c>
    </row>
    <row r="429" spans="1:27">
      <c r="A429">
        <v>473</v>
      </c>
      <c r="B429" t="s">
        <v>368</v>
      </c>
      <c r="C429" t="s">
        <v>369</v>
      </c>
      <c r="D429" t="str">
        <f t="shared" si="74"/>
        <v>Temperate legume</v>
      </c>
      <c r="E429" t="s">
        <v>60</v>
      </c>
      <c r="F429" t="s">
        <v>61</v>
      </c>
      <c r="G429" t="s">
        <v>62</v>
      </c>
      <c r="H429" t="s">
        <v>49</v>
      </c>
      <c r="I429" t="s">
        <v>417</v>
      </c>
      <c r="J429" t="s">
        <v>416</v>
      </c>
      <c r="L429" t="s">
        <v>52</v>
      </c>
      <c r="M429" t="s">
        <v>53</v>
      </c>
      <c r="O429" s="24">
        <v>49</v>
      </c>
      <c r="Q429" s="19" t="s">
        <v>54</v>
      </c>
      <c r="S429" s="28">
        <v>0.67800000000000005</v>
      </c>
      <c r="T429"/>
      <c r="U429" s="19">
        <f t="shared" si="69"/>
        <v>72.271386430678461</v>
      </c>
      <c r="AA429" s="24">
        <v>2.2000000000000002</v>
      </c>
    </row>
    <row r="430" spans="1:27">
      <c r="A430">
        <v>474</v>
      </c>
      <c r="B430" t="s">
        <v>368</v>
      </c>
      <c r="C430" t="s">
        <v>369</v>
      </c>
      <c r="D430" t="str">
        <f t="shared" si="74"/>
        <v>Temperate legume</v>
      </c>
      <c r="E430" t="s">
        <v>60</v>
      </c>
      <c r="F430" t="s">
        <v>61</v>
      </c>
      <c r="G430" t="s">
        <v>62</v>
      </c>
      <c r="H430" t="s">
        <v>49</v>
      </c>
      <c r="I430" t="s">
        <v>417</v>
      </c>
      <c r="J430" t="s">
        <v>416</v>
      </c>
      <c r="L430" t="s">
        <v>52</v>
      </c>
      <c r="M430" t="s">
        <v>53</v>
      </c>
      <c r="O430" s="24">
        <v>47</v>
      </c>
      <c r="Q430" s="19" t="s">
        <v>54</v>
      </c>
      <c r="T430"/>
      <c r="AA430" s="24">
        <v>2.2999999999999998</v>
      </c>
    </row>
    <row r="431" spans="1:27">
      <c r="A431">
        <v>475</v>
      </c>
      <c r="B431" t="s">
        <v>368</v>
      </c>
      <c r="C431" t="s">
        <v>369</v>
      </c>
      <c r="D431" t="str">
        <f t="shared" si="74"/>
        <v>Temperate legume</v>
      </c>
      <c r="E431" t="s">
        <v>405</v>
      </c>
      <c r="F431" s="39" t="s">
        <v>406</v>
      </c>
      <c r="G431" t="s">
        <v>407</v>
      </c>
      <c r="H431" t="s">
        <v>23</v>
      </c>
      <c r="I431" t="s">
        <v>417</v>
      </c>
      <c r="J431" t="s">
        <v>416</v>
      </c>
      <c r="L431" t="s">
        <v>52</v>
      </c>
      <c r="M431" t="s">
        <v>53</v>
      </c>
      <c r="O431" s="24">
        <v>47</v>
      </c>
      <c r="Q431" s="19" t="s">
        <v>54</v>
      </c>
      <c r="S431" s="28">
        <v>0.65</v>
      </c>
      <c r="T431"/>
      <c r="U431" s="19">
        <f>O431/S431</f>
        <v>72.307692307692307</v>
      </c>
      <c r="AA431" s="24">
        <v>2.1</v>
      </c>
    </row>
    <row r="432" spans="1:27">
      <c r="A432">
        <v>476</v>
      </c>
      <c r="B432" t="s">
        <v>368</v>
      </c>
      <c r="C432" t="s">
        <v>369</v>
      </c>
      <c r="D432" t="str">
        <f t="shared" si="74"/>
        <v>Temperate legume</v>
      </c>
      <c r="E432" t="s">
        <v>413</v>
      </c>
      <c r="F432" s="39" t="s">
        <v>414</v>
      </c>
      <c r="G432" t="s">
        <v>415</v>
      </c>
      <c r="H432" t="s">
        <v>49</v>
      </c>
      <c r="I432" t="s">
        <v>417</v>
      </c>
      <c r="J432" t="s">
        <v>416</v>
      </c>
      <c r="L432" t="s">
        <v>52</v>
      </c>
      <c r="M432" t="s">
        <v>53</v>
      </c>
      <c r="O432" s="24">
        <v>50</v>
      </c>
      <c r="Q432" s="19" t="s">
        <v>54</v>
      </c>
      <c r="S432" s="28">
        <v>0.64900000000000002</v>
      </c>
      <c r="T432"/>
      <c r="U432" s="19">
        <f>O432/S432</f>
        <v>77.04160246533128</v>
      </c>
      <c r="AA432" s="24">
        <v>2.4</v>
      </c>
    </row>
    <row r="433" spans="1:27">
      <c r="A433">
        <v>477</v>
      </c>
      <c r="B433" t="s">
        <v>368</v>
      </c>
      <c r="C433" t="s">
        <v>369</v>
      </c>
      <c r="D433" t="str">
        <f t="shared" si="74"/>
        <v>Temperate legume</v>
      </c>
      <c r="E433" t="s">
        <v>46</v>
      </c>
      <c r="F433" t="s">
        <v>47</v>
      </c>
      <c r="G433" t="s">
        <v>48</v>
      </c>
      <c r="H433" t="s">
        <v>49</v>
      </c>
      <c r="I433" t="s">
        <v>418</v>
      </c>
      <c r="J433" t="s">
        <v>371</v>
      </c>
      <c r="L433" t="s">
        <v>52</v>
      </c>
      <c r="M433" t="s">
        <v>53</v>
      </c>
      <c r="O433" s="24">
        <v>11</v>
      </c>
      <c r="Q433" s="19" t="s">
        <v>54</v>
      </c>
      <c r="AA433" s="24">
        <v>1.5</v>
      </c>
    </row>
    <row r="434" spans="1:27">
      <c r="A434">
        <v>478</v>
      </c>
      <c r="B434" t="s">
        <v>368</v>
      </c>
      <c r="C434" t="s">
        <v>369</v>
      </c>
      <c r="D434" t="str">
        <f>D$7</f>
        <v>Cereal</v>
      </c>
      <c r="E434" t="s">
        <v>373</v>
      </c>
      <c r="F434" s="39" t="s">
        <v>374</v>
      </c>
      <c r="G434" t="s">
        <v>375</v>
      </c>
      <c r="H434" t="s">
        <v>49</v>
      </c>
      <c r="I434" t="s">
        <v>418</v>
      </c>
      <c r="J434" t="s">
        <v>371</v>
      </c>
      <c r="L434" t="s">
        <v>52</v>
      </c>
      <c r="M434" t="s">
        <v>53</v>
      </c>
      <c r="O434" s="24">
        <v>45</v>
      </c>
      <c r="Q434" s="19" t="s">
        <v>54</v>
      </c>
      <c r="S434" s="31"/>
      <c r="AA434" s="24">
        <v>2</v>
      </c>
    </row>
    <row r="435" spans="1:27">
      <c r="A435">
        <v>479</v>
      </c>
      <c r="B435" t="s">
        <v>368</v>
      </c>
      <c r="C435" t="s">
        <v>369</v>
      </c>
      <c r="D435" t="str">
        <f>D$6</f>
        <v>Brassica</v>
      </c>
      <c r="E435" t="s">
        <v>39</v>
      </c>
      <c r="F435" s="39" t="s">
        <v>187</v>
      </c>
      <c r="G435" t="s">
        <v>188</v>
      </c>
      <c r="H435" t="s">
        <v>49</v>
      </c>
      <c r="I435" t="s">
        <v>418</v>
      </c>
      <c r="J435" t="s">
        <v>371</v>
      </c>
      <c r="L435" t="s">
        <v>52</v>
      </c>
      <c r="M435" t="s">
        <v>53</v>
      </c>
      <c r="O435" s="24">
        <v>46</v>
      </c>
      <c r="Q435" s="19" t="s">
        <v>54</v>
      </c>
      <c r="S435" s="31"/>
      <c r="AA435" s="24">
        <v>2.2999999999999998</v>
      </c>
    </row>
    <row r="436" spans="1:27">
      <c r="A436">
        <v>480</v>
      </c>
      <c r="B436" t="s">
        <v>368</v>
      </c>
      <c r="C436" t="s">
        <v>369</v>
      </c>
      <c r="D436" t="str">
        <f t="shared" ref="D436:D437" si="75">D$3</f>
        <v>Temperate grass</v>
      </c>
      <c r="E436" t="s">
        <v>381</v>
      </c>
      <c r="F436" s="39" t="s">
        <v>382</v>
      </c>
      <c r="G436" t="s">
        <v>383</v>
      </c>
      <c r="H436" t="s">
        <v>49</v>
      </c>
      <c r="I436" t="s">
        <v>418</v>
      </c>
      <c r="J436" t="s">
        <v>371</v>
      </c>
      <c r="L436" t="s">
        <v>52</v>
      </c>
      <c r="M436" t="s">
        <v>53</v>
      </c>
      <c r="O436" s="24">
        <v>48</v>
      </c>
      <c r="Q436" s="19" t="s">
        <v>54</v>
      </c>
      <c r="AA436" s="24">
        <v>2</v>
      </c>
    </row>
    <row r="437" spans="1:27">
      <c r="A437">
        <v>481</v>
      </c>
      <c r="B437" t="s">
        <v>368</v>
      </c>
      <c r="C437" t="s">
        <v>369</v>
      </c>
      <c r="D437" t="str">
        <f t="shared" si="75"/>
        <v>Temperate grass</v>
      </c>
      <c r="E437" t="s">
        <v>381</v>
      </c>
      <c r="F437" s="39" t="s">
        <v>384</v>
      </c>
      <c r="G437" t="s">
        <v>383</v>
      </c>
      <c r="H437" t="s">
        <v>49</v>
      </c>
      <c r="I437" t="s">
        <v>418</v>
      </c>
      <c r="J437" t="s">
        <v>371</v>
      </c>
      <c r="L437" t="s">
        <v>52</v>
      </c>
      <c r="M437" t="s">
        <v>53</v>
      </c>
      <c r="O437" s="24">
        <v>46</v>
      </c>
      <c r="Q437" s="19" t="s">
        <v>54</v>
      </c>
      <c r="AA437" s="24">
        <v>2.5</v>
      </c>
    </row>
    <row r="438" spans="1:27">
      <c r="A438">
        <v>482</v>
      </c>
      <c r="B438" t="s">
        <v>368</v>
      </c>
      <c r="C438" t="s">
        <v>369</v>
      </c>
      <c r="D438" t="str">
        <f t="shared" ref="D438:D449" si="76">D$4</f>
        <v>Temperate legume</v>
      </c>
      <c r="E438" t="s">
        <v>99</v>
      </c>
      <c r="F438" s="39" t="s">
        <v>385</v>
      </c>
      <c r="G438" t="s">
        <v>386</v>
      </c>
      <c r="H438" t="s">
        <v>49</v>
      </c>
      <c r="I438" t="s">
        <v>418</v>
      </c>
      <c r="J438" t="s">
        <v>371</v>
      </c>
      <c r="L438" t="s">
        <v>52</v>
      </c>
      <c r="M438" t="s">
        <v>53</v>
      </c>
      <c r="O438" s="24">
        <v>47</v>
      </c>
      <c r="Q438" s="19" t="s">
        <v>54</v>
      </c>
      <c r="AA438" s="24">
        <v>2.2999999999999998</v>
      </c>
    </row>
    <row r="439" spans="1:27">
      <c r="A439">
        <v>483</v>
      </c>
      <c r="B439" t="s">
        <v>368</v>
      </c>
      <c r="C439" t="s">
        <v>369</v>
      </c>
      <c r="D439" t="str">
        <f t="shared" si="76"/>
        <v>Temperate legume</v>
      </c>
      <c r="E439" t="s">
        <v>99</v>
      </c>
      <c r="F439" s="39" t="s">
        <v>388</v>
      </c>
      <c r="G439" t="s">
        <v>386</v>
      </c>
      <c r="H439" t="s">
        <v>49</v>
      </c>
      <c r="I439" t="s">
        <v>418</v>
      </c>
      <c r="J439" t="s">
        <v>371</v>
      </c>
      <c r="L439" t="s">
        <v>52</v>
      </c>
      <c r="M439" t="s">
        <v>53</v>
      </c>
      <c r="O439" s="24">
        <v>49</v>
      </c>
      <c r="Q439" s="19" t="s">
        <v>54</v>
      </c>
      <c r="AA439" s="24">
        <v>2.2999999999999998</v>
      </c>
    </row>
    <row r="440" spans="1:27">
      <c r="A440">
        <v>484</v>
      </c>
      <c r="B440" t="s">
        <v>368</v>
      </c>
      <c r="C440" t="s">
        <v>369</v>
      </c>
      <c r="D440" t="str">
        <f t="shared" si="76"/>
        <v>Temperate legume</v>
      </c>
      <c r="E440" t="s">
        <v>391</v>
      </c>
      <c r="F440" s="39" t="s">
        <v>394</v>
      </c>
      <c r="G440" t="s">
        <v>393</v>
      </c>
      <c r="H440" t="s">
        <v>23</v>
      </c>
      <c r="I440" t="s">
        <v>418</v>
      </c>
      <c r="J440" t="s">
        <v>371</v>
      </c>
      <c r="L440" t="s">
        <v>52</v>
      </c>
      <c r="M440" t="s">
        <v>53</v>
      </c>
      <c r="O440" s="24">
        <v>50</v>
      </c>
      <c r="Q440" s="19" t="s">
        <v>54</v>
      </c>
      <c r="AA440" s="24">
        <v>2.2999999999999998</v>
      </c>
    </row>
    <row r="441" spans="1:27">
      <c r="A441">
        <v>485</v>
      </c>
      <c r="B441" t="s">
        <v>368</v>
      </c>
      <c r="C441" t="s">
        <v>369</v>
      </c>
      <c r="D441" t="str">
        <f t="shared" si="76"/>
        <v>Temperate legume</v>
      </c>
      <c r="E441" t="s">
        <v>344</v>
      </c>
      <c r="F441" s="39" t="s">
        <v>347</v>
      </c>
      <c r="G441" t="s">
        <v>348</v>
      </c>
      <c r="H441" t="s">
        <v>49</v>
      </c>
      <c r="I441" t="s">
        <v>418</v>
      </c>
      <c r="J441" t="s">
        <v>371</v>
      </c>
      <c r="L441" t="s">
        <v>52</v>
      </c>
      <c r="M441" t="s">
        <v>53</v>
      </c>
      <c r="O441" s="24">
        <v>46</v>
      </c>
      <c r="Q441" s="19" t="s">
        <v>54</v>
      </c>
      <c r="AA441" s="24">
        <v>2.2999999999999998</v>
      </c>
    </row>
    <row r="442" spans="1:27">
      <c r="A442">
        <v>486</v>
      </c>
      <c r="B442" t="s">
        <v>368</v>
      </c>
      <c r="C442" t="s">
        <v>369</v>
      </c>
      <c r="D442" t="str">
        <f t="shared" si="76"/>
        <v>Temperate legume</v>
      </c>
      <c r="E442" t="s">
        <v>344</v>
      </c>
      <c r="F442" s="39" t="s">
        <v>345</v>
      </c>
      <c r="G442" t="s">
        <v>398</v>
      </c>
      <c r="H442" t="s">
        <v>49</v>
      </c>
      <c r="I442" t="s">
        <v>418</v>
      </c>
      <c r="J442" t="s">
        <v>371</v>
      </c>
      <c r="L442" t="s">
        <v>52</v>
      </c>
      <c r="M442" t="s">
        <v>53</v>
      </c>
      <c r="O442" s="24">
        <v>45</v>
      </c>
      <c r="Q442" s="19" t="s">
        <v>54</v>
      </c>
      <c r="AA442" s="24">
        <v>2.2999999999999998</v>
      </c>
    </row>
    <row r="443" spans="1:27">
      <c r="A443">
        <v>487</v>
      </c>
      <c r="B443" t="s">
        <v>368</v>
      </c>
      <c r="C443" t="s">
        <v>369</v>
      </c>
      <c r="D443" t="str">
        <f t="shared" si="76"/>
        <v>Temperate legume</v>
      </c>
      <c r="E443" t="s">
        <v>60</v>
      </c>
      <c r="F443" s="39" t="s">
        <v>341</v>
      </c>
      <c r="G443" t="s">
        <v>342</v>
      </c>
      <c r="H443" t="s">
        <v>49</v>
      </c>
      <c r="I443" t="s">
        <v>418</v>
      </c>
      <c r="J443" t="s">
        <v>371</v>
      </c>
      <c r="L443" t="s">
        <v>52</v>
      </c>
      <c r="M443" t="s">
        <v>53</v>
      </c>
      <c r="O443" s="24">
        <v>44</v>
      </c>
      <c r="Q443" s="19" t="s">
        <v>54</v>
      </c>
      <c r="AA443" s="24">
        <v>2.2000000000000002</v>
      </c>
    </row>
    <row r="444" spans="1:27">
      <c r="A444">
        <v>488</v>
      </c>
      <c r="B444" t="s">
        <v>368</v>
      </c>
      <c r="C444" t="s">
        <v>369</v>
      </c>
      <c r="D444" t="str">
        <f t="shared" si="76"/>
        <v>Temperate legume</v>
      </c>
      <c r="E444" t="s">
        <v>60</v>
      </c>
      <c r="F444" s="39" t="s">
        <v>403</v>
      </c>
      <c r="G444" t="s">
        <v>404</v>
      </c>
      <c r="H444" t="s">
        <v>49</v>
      </c>
      <c r="I444" t="s">
        <v>418</v>
      </c>
      <c r="J444" t="s">
        <v>371</v>
      </c>
      <c r="L444" t="s">
        <v>52</v>
      </c>
      <c r="M444" t="s">
        <v>53</v>
      </c>
      <c r="O444" s="24">
        <v>47</v>
      </c>
      <c r="Q444" s="19" t="s">
        <v>54</v>
      </c>
      <c r="AA444" s="24">
        <v>2.2999999999999998</v>
      </c>
    </row>
    <row r="445" spans="1:27">
      <c r="A445">
        <v>489</v>
      </c>
      <c r="B445" t="s">
        <v>368</v>
      </c>
      <c r="C445" t="s">
        <v>369</v>
      </c>
      <c r="D445" t="str">
        <f t="shared" si="76"/>
        <v>Temperate legume</v>
      </c>
      <c r="E445" t="s">
        <v>60</v>
      </c>
      <c r="F445" t="s">
        <v>61</v>
      </c>
      <c r="G445" t="s">
        <v>62</v>
      </c>
      <c r="H445" t="s">
        <v>49</v>
      </c>
      <c r="I445" t="s">
        <v>418</v>
      </c>
      <c r="J445" t="s">
        <v>371</v>
      </c>
      <c r="L445" t="s">
        <v>52</v>
      </c>
      <c r="M445" t="s">
        <v>53</v>
      </c>
      <c r="O445" s="24">
        <v>47</v>
      </c>
      <c r="Q445" s="19" t="s">
        <v>54</v>
      </c>
      <c r="AA445" s="24">
        <v>2.2000000000000002</v>
      </c>
    </row>
    <row r="446" spans="1:27">
      <c r="A446">
        <v>490</v>
      </c>
      <c r="B446" t="s">
        <v>368</v>
      </c>
      <c r="C446" t="s">
        <v>369</v>
      </c>
      <c r="D446" t="str">
        <f t="shared" si="76"/>
        <v>Temperate legume</v>
      </c>
      <c r="E446" t="s">
        <v>60</v>
      </c>
      <c r="F446" t="s">
        <v>61</v>
      </c>
      <c r="G446" t="s">
        <v>62</v>
      </c>
      <c r="H446" t="s">
        <v>49</v>
      </c>
      <c r="I446" t="s">
        <v>418</v>
      </c>
      <c r="J446" t="s">
        <v>371</v>
      </c>
      <c r="L446" t="s">
        <v>52</v>
      </c>
      <c r="M446" t="s">
        <v>53</v>
      </c>
      <c r="O446" s="24">
        <v>47</v>
      </c>
      <c r="Q446" s="19" t="s">
        <v>54</v>
      </c>
      <c r="AA446" s="24">
        <v>2.2999999999999998</v>
      </c>
    </row>
    <row r="447" spans="1:27">
      <c r="A447">
        <v>491</v>
      </c>
      <c r="B447" t="s">
        <v>368</v>
      </c>
      <c r="C447" t="s">
        <v>369</v>
      </c>
      <c r="D447" t="str">
        <f t="shared" si="76"/>
        <v>Temperate legume</v>
      </c>
      <c r="E447" t="s">
        <v>405</v>
      </c>
      <c r="F447" s="39" t="s">
        <v>406</v>
      </c>
      <c r="G447" t="s">
        <v>407</v>
      </c>
      <c r="H447" t="s">
        <v>23</v>
      </c>
      <c r="I447" t="s">
        <v>418</v>
      </c>
      <c r="J447" t="s">
        <v>371</v>
      </c>
      <c r="L447" t="s">
        <v>52</v>
      </c>
      <c r="M447" t="s">
        <v>53</v>
      </c>
      <c r="O447" s="24">
        <v>51</v>
      </c>
      <c r="Q447" s="19" t="s">
        <v>54</v>
      </c>
      <c r="AA447" s="24">
        <v>2.2000000000000002</v>
      </c>
    </row>
    <row r="448" spans="1:27">
      <c r="A448">
        <v>492</v>
      </c>
      <c r="B448" t="s">
        <v>368</v>
      </c>
      <c r="C448" t="s">
        <v>369</v>
      </c>
      <c r="D448" t="str">
        <f t="shared" si="76"/>
        <v>Temperate legume</v>
      </c>
      <c r="E448" t="s">
        <v>413</v>
      </c>
      <c r="F448" s="39" t="s">
        <v>414</v>
      </c>
      <c r="G448" t="s">
        <v>415</v>
      </c>
      <c r="H448" t="s">
        <v>49</v>
      </c>
      <c r="I448" t="s">
        <v>418</v>
      </c>
      <c r="J448" t="s">
        <v>371</v>
      </c>
      <c r="L448" t="s">
        <v>52</v>
      </c>
      <c r="M448" t="s">
        <v>53</v>
      </c>
      <c r="O448" s="24">
        <v>47</v>
      </c>
      <c r="Q448" s="19" t="s">
        <v>54</v>
      </c>
      <c r="AA448" s="24">
        <v>2.2999999999999998</v>
      </c>
    </row>
    <row r="449" spans="1:27">
      <c r="A449">
        <v>493</v>
      </c>
      <c r="B449" t="s">
        <v>368</v>
      </c>
      <c r="C449" t="s">
        <v>369</v>
      </c>
      <c r="D449" t="str">
        <f t="shared" si="76"/>
        <v>Temperate legume</v>
      </c>
      <c r="E449" t="s">
        <v>46</v>
      </c>
      <c r="F449" t="s">
        <v>47</v>
      </c>
      <c r="G449" t="s">
        <v>48</v>
      </c>
      <c r="H449" t="s">
        <v>49</v>
      </c>
      <c r="I449" t="s">
        <v>418</v>
      </c>
      <c r="J449" t="s">
        <v>416</v>
      </c>
      <c r="L449" t="s">
        <v>52</v>
      </c>
      <c r="M449" t="s">
        <v>53</v>
      </c>
      <c r="O449" s="24">
        <v>9</v>
      </c>
      <c r="Q449" s="19" t="s">
        <v>54</v>
      </c>
      <c r="AA449" s="24">
        <v>1.6</v>
      </c>
    </row>
    <row r="450" spans="1:27">
      <c r="A450">
        <v>494</v>
      </c>
      <c r="B450" t="s">
        <v>368</v>
      </c>
      <c r="C450" t="s">
        <v>369</v>
      </c>
      <c r="D450" t="str">
        <f>D$7</f>
        <v>Cereal</v>
      </c>
      <c r="E450" t="s">
        <v>373</v>
      </c>
      <c r="F450" s="39" t="s">
        <v>374</v>
      </c>
      <c r="G450" t="s">
        <v>375</v>
      </c>
      <c r="H450" t="s">
        <v>49</v>
      </c>
      <c r="I450" t="s">
        <v>418</v>
      </c>
      <c r="J450" t="s">
        <v>416</v>
      </c>
      <c r="L450" t="s">
        <v>52</v>
      </c>
      <c r="M450" t="s">
        <v>53</v>
      </c>
      <c r="O450" s="24">
        <v>45</v>
      </c>
      <c r="Q450" s="19" t="s">
        <v>54</v>
      </c>
      <c r="AA450" s="24">
        <v>2.5</v>
      </c>
    </row>
    <row r="451" spans="1:27">
      <c r="A451">
        <v>495</v>
      </c>
      <c r="B451" t="s">
        <v>368</v>
      </c>
      <c r="C451" t="s">
        <v>369</v>
      </c>
      <c r="D451" t="str">
        <f>D$6</f>
        <v>Brassica</v>
      </c>
      <c r="E451" t="s">
        <v>39</v>
      </c>
      <c r="F451" s="39" t="s">
        <v>187</v>
      </c>
      <c r="G451" t="s">
        <v>188</v>
      </c>
      <c r="H451" t="s">
        <v>49</v>
      </c>
      <c r="I451" t="s">
        <v>418</v>
      </c>
      <c r="J451" t="s">
        <v>416</v>
      </c>
      <c r="L451" t="s">
        <v>52</v>
      </c>
      <c r="M451" t="s">
        <v>53</v>
      </c>
      <c r="O451" s="24">
        <v>40</v>
      </c>
      <c r="Q451" s="19" t="s">
        <v>54</v>
      </c>
      <c r="AA451" s="24">
        <v>3.1</v>
      </c>
    </row>
    <row r="452" spans="1:27">
      <c r="A452">
        <v>496</v>
      </c>
      <c r="B452" t="s">
        <v>368</v>
      </c>
      <c r="C452" t="s">
        <v>369</v>
      </c>
      <c r="D452" t="str">
        <f t="shared" ref="D452:D453" si="77">D$3</f>
        <v>Temperate grass</v>
      </c>
      <c r="E452" t="s">
        <v>381</v>
      </c>
      <c r="F452" s="39" t="s">
        <v>382</v>
      </c>
      <c r="G452" t="s">
        <v>383</v>
      </c>
      <c r="H452" t="s">
        <v>49</v>
      </c>
      <c r="I452" t="s">
        <v>418</v>
      </c>
      <c r="J452" t="s">
        <v>416</v>
      </c>
      <c r="L452" t="s">
        <v>52</v>
      </c>
      <c r="M452" t="s">
        <v>53</v>
      </c>
      <c r="O452" s="24">
        <v>41</v>
      </c>
      <c r="Q452" s="19" t="s">
        <v>54</v>
      </c>
      <c r="AA452" s="24">
        <v>2.4</v>
      </c>
    </row>
    <row r="453" spans="1:27">
      <c r="A453">
        <v>497</v>
      </c>
      <c r="B453" t="s">
        <v>368</v>
      </c>
      <c r="C453" t="s">
        <v>369</v>
      </c>
      <c r="D453" t="str">
        <f t="shared" si="77"/>
        <v>Temperate grass</v>
      </c>
      <c r="E453" t="s">
        <v>381</v>
      </c>
      <c r="F453" s="39" t="s">
        <v>384</v>
      </c>
      <c r="G453" t="s">
        <v>383</v>
      </c>
      <c r="H453" t="s">
        <v>49</v>
      </c>
      <c r="I453" t="s">
        <v>418</v>
      </c>
      <c r="J453" t="s">
        <v>416</v>
      </c>
      <c r="L453" t="s">
        <v>52</v>
      </c>
      <c r="M453" t="s">
        <v>53</v>
      </c>
      <c r="O453" s="24">
        <v>48</v>
      </c>
      <c r="Q453" s="19" t="s">
        <v>54</v>
      </c>
      <c r="AA453" s="24">
        <v>2.2999999999999998</v>
      </c>
    </row>
    <row r="454" spans="1:27">
      <c r="A454">
        <v>498</v>
      </c>
      <c r="B454" t="s">
        <v>368</v>
      </c>
      <c r="C454" t="s">
        <v>369</v>
      </c>
      <c r="D454" t="str">
        <f t="shared" ref="D454:D464" si="78">D$4</f>
        <v>Temperate legume</v>
      </c>
      <c r="E454" t="s">
        <v>99</v>
      </c>
      <c r="F454" s="39" t="s">
        <v>385</v>
      </c>
      <c r="G454" t="s">
        <v>386</v>
      </c>
      <c r="H454" t="s">
        <v>49</v>
      </c>
      <c r="I454" t="s">
        <v>418</v>
      </c>
      <c r="J454" t="s">
        <v>416</v>
      </c>
      <c r="L454" t="s">
        <v>52</v>
      </c>
      <c r="M454" t="s">
        <v>53</v>
      </c>
      <c r="O454" s="24">
        <v>41</v>
      </c>
      <c r="Q454" s="19" t="s">
        <v>54</v>
      </c>
      <c r="AA454" s="24">
        <v>2.7</v>
      </c>
    </row>
    <row r="455" spans="1:27">
      <c r="A455">
        <v>499</v>
      </c>
      <c r="B455" t="s">
        <v>368</v>
      </c>
      <c r="C455" t="s">
        <v>369</v>
      </c>
      <c r="D455" t="str">
        <f t="shared" si="78"/>
        <v>Temperate legume</v>
      </c>
      <c r="E455" t="s">
        <v>99</v>
      </c>
      <c r="F455" s="39" t="s">
        <v>388</v>
      </c>
      <c r="G455" t="s">
        <v>386</v>
      </c>
      <c r="H455" t="s">
        <v>49</v>
      </c>
      <c r="I455" t="s">
        <v>418</v>
      </c>
      <c r="J455" t="s">
        <v>416</v>
      </c>
      <c r="L455" t="s">
        <v>52</v>
      </c>
      <c r="M455" t="s">
        <v>53</v>
      </c>
      <c r="O455" s="24">
        <v>39</v>
      </c>
      <c r="Q455" s="19" t="s">
        <v>54</v>
      </c>
      <c r="AA455" s="24">
        <v>2.2999999999999998</v>
      </c>
    </row>
    <row r="456" spans="1:27">
      <c r="A456">
        <v>500</v>
      </c>
      <c r="B456" t="s">
        <v>368</v>
      </c>
      <c r="C456" t="s">
        <v>369</v>
      </c>
      <c r="D456" t="str">
        <f t="shared" si="78"/>
        <v>Temperate legume</v>
      </c>
      <c r="E456" t="s">
        <v>391</v>
      </c>
      <c r="F456" s="39" t="s">
        <v>394</v>
      </c>
      <c r="G456" t="s">
        <v>393</v>
      </c>
      <c r="H456" t="s">
        <v>23</v>
      </c>
      <c r="I456" t="s">
        <v>418</v>
      </c>
      <c r="J456" t="s">
        <v>416</v>
      </c>
      <c r="L456" t="s">
        <v>52</v>
      </c>
      <c r="M456" t="s">
        <v>53</v>
      </c>
      <c r="O456" s="24">
        <v>48</v>
      </c>
      <c r="Q456" s="19" t="s">
        <v>54</v>
      </c>
      <c r="AA456" s="24">
        <v>2.5</v>
      </c>
    </row>
    <row r="457" spans="1:27">
      <c r="A457">
        <v>501</v>
      </c>
      <c r="B457" t="s">
        <v>368</v>
      </c>
      <c r="C457" t="s">
        <v>369</v>
      </c>
      <c r="D457" t="str">
        <f t="shared" si="78"/>
        <v>Temperate legume</v>
      </c>
      <c r="E457" t="s">
        <v>344</v>
      </c>
      <c r="F457" s="39" t="s">
        <v>347</v>
      </c>
      <c r="G457" t="s">
        <v>348</v>
      </c>
      <c r="H457" t="s">
        <v>49</v>
      </c>
      <c r="I457" t="s">
        <v>418</v>
      </c>
      <c r="J457" t="s">
        <v>416</v>
      </c>
      <c r="L457" t="s">
        <v>52</v>
      </c>
      <c r="M457" t="s">
        <v>53</v>
      </c>
      <c r="O457" s="24">
        <v>40</v>
      </c>
      <c r="Q457" s="19" t="s">
        <v>54</v>
      </c>
      <c r="AA457" s="24">
        <v>2.6</v>
      </c>
    </row>
    <row r="458" spans="1:27">
      <c r="A458">
        <v>502</v>
      </c>
      <c r="B458" t="s">
        <v>368</v>
      </c>
      <c r="C458" t="s">
        <v>369</v>
      </c>
      <c r="D458" t="str">
        <f t="shared" si="78"/>
        <v>Temperate legume</v>
      </c>
      <c r="E458" t="s">
        <v>344</v>
      </c>
      <c r="F458" s="39" t="s">
        <v>345</v>
      </c>
      <c r="G458" t="s">
        <v>398</v>
      </c>
      <c r="H458" t="s">
        <v>49</v>
      </c>
      <c r="I458" t="s">
        <v>418</v>
      </c>
      <c r="J458" t="s">
        <v>416</v>
      </c>
      <c r="L458" t="s">
        <v>52</v>
      </c>
      <c r="M458" t="s">
        <v>53</v>
      </c>
      <c r="O458" s="24">
        <v>44</v>
      </c>
      <c r="Q458" s="19" t="s">
        <v>54</v>
      </c>
      <c r="AA458" s="24">
        <v>2.4</v>
      </c>
    </row>
    <row r="459" spans="1:27">
      <c r="A459">
        <v>503</v>
      </c>
      <c r="B459" t="s">
        <v>368</v>
      </c>
      <c r="C459" t="s">
        <v>369</v>
      </c>
      <c r="D459" t="str">
        <f t="shared" si="78"/>
        <v>Temperate legume</v>
      </c>
      <c r="E459" t="s">
        <v>60</v>
      </c>
      <c r="F459" s="39" t="s">
        <v>341</v>
      </c>
      <c r="G459" t="s">
        <v>342</v>
      </c>
      <c r="H459" t="s">
        <v>49</v>
      </c>
      <c r="I459" t="s">
        <v>418</v>
      </c>
      <c r="J459" t="s">
        <v>416</v>
      </c>
      <c r="L459" t="s">
        <v>52</v>
      </c>
      <c r="M459" t="s">
        <v>53</v>
      </c>
      <c r="O459" s="24">
        <v>43</v>
      </c>
      <c r="Q459" s="19" t="s">
        <v>54</v>
      </c>
      <c r="AA459" s="24">
        <v>2.7</v>
      </c>
    </row>
    <row r="460" spans="1:27">
      <c r="A460">
        <v>504</v>
      </c>
      <c r="B460" t="s">
        <v>368</v>
      </c>
      <c r="C460" t="s">
        <v>369</v>
      </c>
      <c r="D460" t="str">
        <f t="shared" si="78"/>
        <v>Temperate legume</v>
      </c>
      <c r="E460" t="s">
        <v>60</v>
      </c>
      <c r="F460" s="39" t="s">
        <v>403</v>
      </c>
      <c r="G460" t="s">
        <v>404</v>
      </c>
      <c r="H460" t="s">
        <v>49</v>
      </c>
      <c r="I460" t="s">
        <v>418</v>
      </c>
      <c r="J460" t="s">
        <v>416</v>
      </c>
      <c r="L460" t="s">
        <v>52</v>
      </c>
      <c r="M460" t="s">
        <v>53</v>
      </c>
      <c r="O460" s="24">
        <v>46</v>
      </c>
      <c r="Q460" s="19" t="s">
        <v>54</v>
      </c>
      <c r="AA460" s="24">
        <v>2.9</v>
      </c>
    </row>
    <row r="461" spans="1:27">
      <c r="A461">
        <v>505</v>
      </c>
      <c r="B461" t="s">
        <v>368</v>
      </c>
      <c r="C461" t="s">
        <v>369</v>
      </c>
      <c r="D461" t="str">
        <f t="shared" si="78"/>
        <v>Temperate legume</v>
      </c>
      <c r="E461" t="s">
        <v>60</v>
      </c>
      <c r="F461" t="s">
        <v>61</v>
      </c>
      <c r="G461" t="s">
        <v>62</v>
      </c>
      <c r="H461" t="s">
        <v>49</v>
      </c>
      <c r="I461" t="s">
        <v>418</v>
      </c>
      <c r="J461" t="s">
        <v>416</v>
      </c>
      <c r="L461" t="s">
        <v>52</v>
      </c>
      <c r="M461" t="s">
        <v>53</v>
      </c>
      <c r="O461" s="24">
        <v>43</v>
      </c>
      <c r="Q461" s="19" t="s">
        <v>54</v>
      </c>
      <c r="AA461" s="24">
        <v>2.5</v>
      </c>
    </row>
    <row r="462" spans="1:27">
      <c r="A462">
        <v>506</v>
      </c>
      <c r="B462" t="s">
        <v>368</v>
      </c>
      <c r="C462" t="s">
        <v>369</v>
      </c>
      <c r="D462" t="str">
        <f t="shared" si="78"/>
        <v>Temperate legume</v>
      </c>
      <c r="E462" t="s">
        <v>60</v>
      </c>
      <c r="F462" t="s">
        <v>61</v>
      </c>
      <c r="G462" t="s">
        <v>62</v>
      </c>
      <c r="H462" t="s">
        <v>49</v>
      </c>
      <c r="I462" t="s">
        <v>418</v>
      </c>
      <c r="J462" t="s">
        <v>416</v>
      </c>
      <c r="L462" t="s">
        <v>52</v>
      </c>
      <c r="M462" t="s">
        <v>53</v>
      </c>
      <c r="O462" s="24">
        <v>44</v>
      </c>
      <c r="Q462" s="19" t="s">
        <v>54</v>
      </c>
      <c r="AA462" s="24">
        <v>2.5</v>
      </c>
    </row>
    <row r="463" spans="1:27">
      <c r="A463">
        <v>507</v>
      </c>
      <c r="B463" t="s">
        <v>368</v>
      </c>
      <c r="C463" t="s">
        <v>369</v>
      </c>
      <c r="D463" t="str">
        <f t="shared" si="78"/>
        <v>Temperate legume</v>
      </c>
      <c r="E463" t="s">
        <v>405</v>
      </c>
      <c r="F463" s="39" t="s">
        <v>406</v>
      </c>
      <c r="G463" t="s">
        <v>407</v>
      </c>
      <c r="H463" t="s">
        <v>23</v>
      </c>
      <c r="I463" t="s">
        <v>418</v>
      </c>
      <c r="J463" t="s">
        <v>416</v>
      </c>
      <c r="L463" t="s">
        <v>52</v>
      </c>
      <c r="M463" t="s">
        <v>53</v>
      </c>
      <c r="O463" s="24">
        <v>45</v>
      </c>
      <c r="Q463" s="19" t="s">
        <v>54</v>
      </c>
      <c r="AA463" s="24">
        <v>2.4</v>
      </c>
    </row>
    <row r="464" spans="1:27">
      <c r="A464">
        <v>508</v>
      </c>
      <c r="B464" t="s">
        <v>368</v>
      </c>
      <c r="C464" t="s">
        <v>369</v>
      </c>
      <c r="D464" t="str">
        <f t="shared" si="78"/>
        <v>Temperate legume</v>
      </c>
      <c r="E464" t="s">
        <v>413</v>
      </c>
      <c r="F464" s="39" t="s">
        <v>414</v>
      </c>
      <c r="G464" t="s">
        <v>415</v>
      </c>
      <c r="H464" t="s">
        <v>49</v>
      </c>
      <c r="I464" t="s">
        <v>418</v>
      </c>
      <c r="J464" t="s">
        <v>419</v>
      </c>
      <c r="L464" t="s">
        <v>52</v>
      </c>
      <c r="M464" t="s">
        <v>53</v>
      </c>
      <c r="O464" s="24">
        <v>47</v>
      </c>
      <c r="Q464" s="19" t="s">
        <v>54</v>
      </c>
      <c r="AA464" s="24">
        <v>2.5</v>
      </c>
    </row>
    <row r="465" spans="1:27">
      <c r="A465">
        <v>509</v>
      </c>
      <c r="B465" t="s">
        <v>368</v>
      </c>
      <c r="C465" t="s">
        <v>369</v>
      </c>
      <c r="D465" t="str">
        <f>D$3</f>
        <v>Temperate grass</v>
      </c>
      <c r="E465" t="s">
        <v>420</v>
      </c>
      <c r="F465" t="s">
        <v>421</v>
      </c>
      <c r="G465" t="s">
        <v>422</v>
      </c>
      <c r="H465" t="s">
        <v>23</v>
      </c>
      <c r="I465" t="s">
        <v>423</v>
      </c>
      <c r="J465" t="s">
        <v>424</v>
      </c>
      <c r="L465" t="s">
        <v>52</v>
      </c>
      <c r="M465" t="s">
        <v>53</v>
      </c>
      <c r="O465">
        <v>26</v>
      </c>
      <c r="Q465" s="19" t="s">
        <v>54</v>
      </c>
      <c r="AA465">
        <v>2.2000000000000002</v>
      </c>
    </row>
    <row r="466" spans="1:27">
      <c r="A466">
        <v>510</v>
      </c>
      <c r="B466" t="s">
        <v>368</v>
      </c>
      <c r="C466" t="s">
        <v>369</v>
      </c>
      <c r="D466" t="str">
        <f>D$5</f>
        <v>Herb</v>
      </c>
      <c r="E466" t="s">
        <v>333</v>
      </c>
      <c r="F466" t="s">
        <v>192</v>
      </c>
      <c r="G466" t="s">
        <v>193</v>
      </c>
      <c r="H466" t="s">
        <v>49</v>
      </c>
      <c r="I466" t="s">
        <v>423</v>
      </c>
      <c r="J466" t="s">
        <v>424</v>
      </c>
      <c r="L466" t="str">
        <f>L$1</f>
        <v>Method</v>
      </c>
      <c r="M466" t="s">
        <v>53</v>
      </c>
      <c r="O466">
        <v>25</v>
      </c>
      <c r="Q466" s="19" t="s">
        <v>54</v>
      </c>
      <c r="AA466">
        <v>2.2999999999999998</v>
      </c>
    </row>
    <row r="467" spans="1:27">
      <c r="A467">
        <v>511</v>
      </c>
      <c r="B467" t="s">
        <v>368</v>
      </c>
      <c r="C467" t="s">
        <v>369</v>
      </c>
      <c r="D467" t="str">
        <f>D$3</f>
        <v>Temperate grass</v>
      </c>
      <c r="E467" t="s">
        <v>425</v>
      </c>
      <c r="F467" t="s">
        <v>336</v>
      </c>
      <c r="G467" t="s">
        <v>337</v>
      </c>
      <c r="H467" t="s">
        <v>49</v>
      </c>
      <c r="I467" t="s">
        <v>423</v>
      </c>
      <c r="J467" t="s">
        <v>424</v>
      </c>
      <c r="L467" t="s">
        <v>52</v>
      </c>
      <c r="M467" t="s">
        <v>53</v>
      </c>
      <c r="O467">
        <v>17</v>
      </c>
      <c r="Q467" s="19" t="s">
        <v>54</v>
      </c>
      <c r="AA467">
        <v>2.2999999999999998</v>
      </c>
    </row>
    <row r="468" spans="1:27">
      <c r="A468">
        <v>512</v>
      </c>
      <c r="B468" t="s">
        <v>368</v>
      </c>
      <c r="C468" t="s">
        <v>369</v>
      </c>
      <c r="D468" t="str">
        <f t="shared" ref="D468:D472" si="79">D$4</f>
        <v>Temperate legume</v>
      </c>
      <c r="E468" t="s">
        <v>426</v>
      </c>
      <c r="F468" t="s">
        <v>427</v>
      </c>
      <c r="G468" t="s">
        <v>428</v>
      </c>
      <c r="H468" t="s">
        <v>23</v>
      </c>
      <c r="I468" t="s">
        <v>423</v>
      </c>
      <c r="J468" t="s">
        <v>424</v>
      </c>
      <c r="L468" t="s">
        <v>52</v>
      </c>
      <c r="M468" t="s">
        <v>53</v>
      </c>
      <c r="O468">
        <v>16</v>
      </c>
      <c r="Q468" s="19" t="s">
        <v>54</v>
      </c>
      <c r="AA468">
        <v>2.5</v>
      </c>
    </row>
    <row r="469" spans="1:27">
      <c r="A469">
        <v>513</v>
      </c>
      <c r="B469" t="s">
        <v>368</v>
      </c>
      <c r="C469" t="s">
        <v>369</v>
      </c>
      <c r="D469" t="str">
        <f t="shared" si="79"/>
        <v>Temperate legume</v>
      </c>
      <c r="E469" t="s">
        <v>429</v>
      </c>
      <c r="F469" t="s">
        <v>430</v>
      </c>
      <c r="G469" t="s">
        <v>431</v>
      </c>
      <c r="H469" t="s">
        <v>49</v>
      </c>
      <c r="I469" t="s">
        <v>423</v>
      </c>
      <c r="J469" t="s">
        <v>424</v>
      </c>
      <c r="L469" t="s">
        <v>52</v>
      </c>
      <c r="M469" t="s">
        <v>53</v>
      </c>
      <c r="O469">
        <v>24</v>
      </c>
      <c r="Q469" s="19" t="s">
        <v>54</v>
      </c>
      <c r="AA469">
        <v>2.4</v>
      </c>
    </row>
    <row r="470" spans="1:27">
      <c r="A470">
        <v>514</v>
      </c>
      <c r="B470" t="s">
        <v>368</v>
      </c>
      <c r="C470" t="s">
        <v>369</v>
      </c>
      <c r="D470" t="str">
        <f t="shared" si="79"/>
        <v>Temperate legume</v>
      </c>
      <c r="E470" t="s">
        <v>432</v>
      </c>
      <c r="F470" t="s">
        <v>433</v>
      </c>
      <c r="G470" t="s">
        <v>434</v>
      </c>
      <c r="H470" t="s">
        <v>49</v>
      </c>
      <c r="I470" t="s">
        <v>423</v>
      </c>
      <c r="J470" t="s">
        <v>424</v>
      </c>
      <c r="L470" t="s">
        <v>52</v>
      </c>
      <c r="M470" t="s">
        <v>53</v>
      </c>
      <c r="O470">
        <v>23</v>
      </c>
      <c r="Q470" s="19" t="s">
        <v>54</v>
      </c>
      <c r="AA470">
        <v>2.2000000000000002</v>
      </c>
    </row>
    <row r="471" spans="1:27">
      <c r="A471">
        <v>515</v>
      </c>
      <c r="B471" t="s">
        <v>368</v>
      </c>
      <c r="C471" t="s">
        <v>369</v>
      </c>
      <c r="D471" t="str">
        <f t="shared" si="79"/>
        <v>Temperate legume</v>
      </c>
      <c r="E471" t="s">
        <v>99</v>
      </c>
      <c r="F471" t="s">
        <v>225</v>
      </c>
      <c r="G471" t="s">
        <v>101</v>
      </c>
      <c r="H471" t="s">
        <v>49</v>
      </c>
      <c r="I471" t="s">
        <v>423</v>
      </c>
      <c r="J471" t="s">
        <v>424</v>
      </c>
      <c r="L471" t="s">
        <v>52</v>
      </c>
      <c r="M471" t="s">
        <v>53</v>
      </c>
      <c r="O471">
        <v>30</v>
      </c>
      <c r="Q471" s="19" t="s">
        <v>54</v>
      </c>
      <c r="AA471">
        <v>2.2999999999999998</v>
      </c>
    </row>
    <row r="472" spans="1:27">
      <c r="A472">
        <v>516</v>
      </c>
      <c r="B472" t="s">
        <v>368</v>
      </c>
      <c r="C472" t="s">
        <v>369</v>
      </c>
      <c r="D472" t="str">
        <f t="shared" si="79"/>
        <v>Temperate legume</v>
      </c>
      <c r="E472" t="s">
        <v>435</v>
      </c>
      <c r="F472" t="s">
        <v>436</v>
      </c>
      <c r="G472" t="s">
        <v>437</v>
      </c>
      <c r="H472" t="s">
        <v>49</v>
      </c>
      <c r="I472" t="s">
        <v>423</v>
      </c>
      <c r="J472" t="s">
        <v>424</v>
      </c>
      <c r="L472" t="s">
        <v>52</v>
      </c>
      <c r="M472" t="s">
        <v>53</v>
      </c>
      <c r="O472">
        <v>23</v>
      </c>
      <c r="Q472" s="19" t="s">
        <v>54</v>
      </c>
      <c r="AA472">
        <v>2.2999999999999998</v>
      </c>
    </row>
    <row r="473" spans="1:27">
      <c r="A473">
        <v>517</v>
      </c>
      <c r="B473" t="s">
        <v>368</v>
      </c>
      <c r="C473" t="s">
        <v>369</v>
      </c>
      <c r="D473" t="str">
        <f>D$3</f>
        <v>Temperate grass</v>
      </c>
      <c r="E473" t="s">
        <v>335</v>
      </c>
      <c r="F473" t="s">
        <v>334</v>
      </c>
      <c r="G473" t="s">
        <v>335</v>
      </c>
      <c r="H473" t="s">
        <v>49</v>
      </c>
      <c r="I473" t="s">
        <v>423</v>
      </c>
      <c r="J473" t="s">
        <v>424</v>
      </c>
      <c r="L473" t="s">
        <v>52</v>
      </c>
      <c r="M473" t="s">
        <v>53</v>
      </c>
      <c r="O473">
        <v>25</v>
      </c>
      <c r="Q473" s="19" t="s">
        <v>54</v>
      </c>
      <c r="AA473">
        <v>2</v>
      </c>
    </row>
    <row r="474" spans="1:27">
      <c r="A474">
        <v>518</v>
      </c>
      <c r="B474" t="s">
        <v>368</v>
      </c>
      <c r="C474" t="s">
        <v>369</v>
      </c>
      <c r="D474" t="str">
        <f>D$5</f>
        <v>Herb</v>
      </c>
      <c r="E474" t="s">
        <v>197</v>
      </c>
      <c r="F474" t="s">
        <v>196</v>
      </c>
      <c r="G474" t="s">
        <v>197</v>
      </c>
      <c r="H474" t="s">
        <v>49</v>
      </c>
      <c r="I474" t="s">
        <v>423</v>
      </c>
      <c r="J474" t="s">
        <v>424</v>
      </c>
      <c r="L474" t="s">
        <v>52</v>
      </c>
      <c r="M474" t="s">
        <v>53</v>
      </c>
      <c r="O474">
        <v>24</v>
      </c>
      <c r="Q474" s="19" t="s">
        <v>54</v>
      </c>
      <c r="AA474">
        <v>2.2000000000000002</v>
      </c>
    </row>
    <row r="475" spans="1:27">
      <c r="A475">
        <v>519</v>
      </c>
      <c r="B475" t="s">
        <v>368</v>
      </c>
      <c r="C475" t="s">
        <v>369</v>
      </c>
      <c r="D475" t="str">
        <f t="shared" ref="D475:D476" si="80">D$4</f>
        <v>Temperate legume</v>
      </c>
      <c r="E475" t="s">
        <v>60</v>
      </c>
      <c r="F475" t="s">
        <v>438</v>
      </c>
      <c r="G475" t="s">
        <v>439</v>
      </c>
      <c r="H475" t="s">
        <v>49</v>
      </c>
      <c r="I475" t="s">
        <v>423</v>
      </c>
      <c r="J475" t="s">
        <v>424</v>
      </c>
      <c r="L475" t="s">
        <v>52</v>
      </c>
      <c r="M475" t="s">
        <v>53</v>
      </c>
      <c r="O475">
        <v>18</v>
      </c>
      <c r="Q475" s="19" t="s">
        <v>54</v>
      </c>
      <c r="AA475">
        <v>2.2999999999999998</v>
      </c>
    </row>
    <row r="476" spans="1:27">
      <c r="A476">
        <v>520</v>
      </c>
      <c r="B476" t="s">
        <v>368</v>
      </c>
      <c r="C476" t="s">
        <v>369</v>
      </c>
      <c r="D476" t="str">
        <f t="shared" si="80"/>
        <v>Temperate legume</v>
      </c>
      <c r="E476" t="s">
        <v>60</v>
      </c>
      <c r="F476" t="s">
        <v>440</v>
      </c>
      <c r="G476" t="s">
        <v>441</v>
      </c>
      <c r="H476" t="s">
        <v>23</v>
      </c>
      <c r="I476" t="s">
        <v>423</v>
      </c>
      <c r="J476" t="s">
        <v>424</v>
      </c>
      <c r="L476" t="s">
        <v>52</v>
      </c>
      <c r="M476" t="s">
        <v>53</v>
      </c>
      <c r="O476">
        <v>24</v>
      </c>
      <c r="Q476" s="19" t="s">
        <v>54</v>
      </c>
      <c r="AA476">
        <v>2.1</v>
      </c>
    </row>
    <row r="477" spans="1:27">
      <c r="A477">
        <v>521</v>
      </c>
      <c r="B477" t="s">
        <v>368</v>
      </c>
      <c r="C477" t="s">
        <v>369</v>
      </c>
      <c r="D477" t="str">
        <f>D$3</f>
        <v>Temperate grass</v>
      </c>
      <c r="E477" t="s">
        <v>420</v>
      </c>
      <c r="F477" t="s">
        <v>421</v>
      </c>
      <c r="G477" t="s">
        <v>422</v>
      </c>
      <c r="H477" t="s">
        <v>23</v>
      </c>
      <c r="I477" t="s">
        <v>417</v>
      </c>
      <c r="J477" t="s">
        <v>442</v>
      </c>
      <c r="L477" t="s">
        <v>52</v>
      </c>
      <c r="M477" t="s">
        <v>53</v>
      </c>
      <c r="O477">
        <v>42</v>
      </c>
      <c r="Q477" s="19" t="s">
        <v>54</v>
      </c>
      <c r="AA477">
        <v>2.7</v>
      </c>
    </row>
    <row r="478" spans="1:27">
      <c r="A478">
        <v>522</v>
      </c>
      <c r="B478" t="s">
        <v>368</v>
      </c>
      <c r="C478" t="s">
        <v>369</v>
      </c>
      <c r="D478" t="str">
        <f>D$5</f>
        <v>Herb</v>
      </c>
      <c r="E478" t="s">
        <v>333</v>
      </c>
      <c r="F478" t="s">
        <v>192</v>
      </c>
      <c r="G478" t="s">
        <v>193</v>
      </c>
      <c r="H478" t="s">
        <v>49</v>
      </c>
      <c r="I478" t="s">
        <v>417</v>
      </c>
      <c r="J478" t="s">
        <v>442</v>
      </c>
      <c r="L478" t="str">
        <f>L$1</f>
        <v>Method</v>
      </c>
      <c r="M478" t="s">
        <v>53</v>
      </c>
      <c r="O478">
        <v>37</v>
      </c>
      <c r="Q478" s="19" t="s">
        <v>54</v>
      </c>
      <c r="AA478">
        <v>2.8</v>
      </c>
    </row>
    <row r="479" spans="1:27">
      <c r="A479">
        <v>523</v>
      </c>
      <c r="B479" t="s">
        <v>368</v>
      </c>
      <c r="C479" t="s">
        <v>369</v>
      </c>
      <c r="D479" t="str">
        <f>D$3</f>
        <v>Temperate grass</v>
      </c>
      <c r="E479" t="s">
        <v>425</v>
      </c>
      <c r="F479" t="s">
        <v>336</v>
      </c>
      <c r="G479" t="s">
        <v>337</v>
      </c>
      <c r="H479" t="s">
        <v>49</v>
      </c>
      <c r="I479" t="s">
        <v>417</v>
      </c>
      <c r="J479" t="s">
        <v>442</v>
      </c>
      <c r="L479" t="s">
        <v>52</v>
      </c>
      <c r="M479" t="s">
        <v>53</v>
      </c>
      <c r="O479">
        <v>39</v>
      </c>
      <c r="Q479" s="19" t="s">
        <v>54</v>
      </c>
      <c r="AA479">
        <v>2.7</v>
      </c>
    </row>
    <row r="480" spans="1:27">
      <c r="A480">
        <v>524</v>
      </c>
      <c r="B480" t="s">
        <v>368</v>
      </c>
      <c r="C480" t="s">
        <v>369</v>
      </c>
      <c r="D480" t="str">
        <f t="shared" ref="D480" si="81">D$4</f>
        <v>Temperate legume</v>
      </c>
      <c r="E480" t="s">
        <v>426</v>
      </c>
      <c r="F480" t="s">
        <v>443</v>
      </c>
      <c r="G480" t="s">
        <v>428</v>
      </c>
      <c r="H480" t="s">
        <v>23</v>
      </c>
      <c r="I480" t="s">
        <v>417</v>
      </c>
      <c r="J480" t="s">
        <v>442</v>
      </c>
      <c r="L480" t="s">
        <v>52</v>
      </c>
      <c r="M480" t="s">
        <v>53</v>
      </c>
      <c r="O480">
        <v>28</v>
      </c>
      <c r="Q480" s="19" t="s">
        <v>54</v>
      </c>
      <c r="AA480">
        <v>3</v>
      </c>
    </row>
    <row r="481" spans="1:27">
      <c r="A481">
        <v>525</v>
      </c>
      <c r="B481" t="s">
        <v>368</v>
      </c>
      <c r="C481" t="s">
        <v>369</v>
      </c>
      <c r="D481" t="str">
        <f>D$3</f>
        <v>Temperate grass</v>
      </c>
      <c r="E481" t="s">
        <v>426</v>
      </c>
      <c r="F481" t="s">
        <v>444</v>
      </c>
      <c r="G481" t="s">
        <v>445</v>
      </c>
      <c r="H481" t="s">
        <v>23</v>
      </c>
      <c r="I481" t="s">
        <v>417</v>
      </c>
      <c r="J481" t="s">
        <v>442</v>
      </c>
      <c r="L481" t="s">
        <v>52</v>
      </c>
      <c r="M481" t="s">
        <v>53</v>
      </c>
      <c r="O481">
        <v>27</v>
      </c>
      <c r="Q481" s="19" t="s">
        <v>54</v>
      </c>
      <c r="AA481">
        <v>3</v>
      </c>
    </row>
    <row r="482" spans="1:27">
      <c r="A482">
        <v>526</v>
      </c>
      <c r="B482" t="s">
        <v>368</v>
      </c>
      <c r="C482" t="s">
        <v>369</v>
      </c>
      <c r="D482" t="str">
        <f>D$3</f>
        <v>Temperate grass</v>
      </c>
      <c r="E482" t="s">
        <v>446</v>
      </c>
      <c r="F482" t="s">
        <v>338</v>
      </c>
      <c r="G482" t="s">
        <v>339</v>
      </c>
      <c r="H482" t="s">
        <v>49</v>
      </c>
      <c r="I482" t="s">
        <v>417</v>
      </c>
      <c r="J482" t="s">
        <v>442</v>
      </c>
      <c r="L482" t="s">
        <v>52</v>
      </c>
      <c r="M482" t="s">
        <v>53</v>
      </c>
      <c r="O482">
        <v>32</v>
      </c>
      <c r="Q482" s="19" t="s">
        <v>54</v>
      </c>
      <c r="AA482">
        <v>2.6</v>
      </c>
    </row>
    <row r="483" spans="1:27">
      <c r="A483">
        <v>527</v>
      </c>
      <c r="B483" t="s">
        <v>368</v>
      </c>
      <c r="C483" t="s">
        <v>369</v>
      </c>
      <c r="D483" t="str">
        <f t="shared" ref="D483" si="82">D$4</f>
        <v>Temperate legume</v>
      </c>
      <c r="E483" t="s">
        <v>429</v>
      </c>
      <c r="F483" t="s">
        <v>430</v>
      </c>
      <c r="G483" t="s">
        <v>431</v>
      </c>
      <c r="H483" t="s">
        <v>49</v>
      </c>
      <c r="I483" t="s">
        <v>417</v>
      </c>
      <c r="J483" t="s">
        <v>442</v>
      </c>
      <c r="L483" t="s">
        <v>52</v>
      </c>
      <c r="M483" t="s">
        <v>53</v>
      </c>
      <c r="O483">
        <v>39</v>
      </c>
      <c r="Q483" s="19" t="s">
        <v>54</v>
      </c>
      <c r="AA483">
        <v>2.6</v>
      </c>
    </row>
    <row r="484" spans="1:27">
      <c r="A484">
        <v>528</v>
      </c>
      <c r="B484" t="s">
        <v>368</v>
      </c>
      <c r="C484" t="s">
        <v>369</v>
      </c>
      <c r="D484" t="str">
        <f>D$3</f>
        <v>Temperate grass</v>
      </c>
      <c r="E484" t="s">
        <v>381</v>
      </c>
      <c r="F484" t="s">
        <v>447</v>
      </c>
      <c r="G484" t="s">
        <v>383</v>
      </c>
      <c r="H484" t="s">
        <v>49</v>
      </c>
      <c r="I484" t="s">
        <v>417</v>
      </c>
      <c r="J484" t="s">
        <v>442</v>
      </c>
      <c r="L484" t="s">
        <v>52</v>
      </c>
      <c r="M484" t="s">
        <v>53</v>
      </c>
      <c r="O484">
        <v>35</v>
      </c>
      <c r="Q484" s="19" t="s">
        <v>54</v>
      </c>
      <c r="AA484">
        <v>2.4</v>
      </c>
    </row>
    <row r="485" spans="1:27">
      <c r="A485">
        <v>529</v>
      </c>
      <c r="B485" t="s">
        <v>368</v>
      </c>
      <c r="C485" t="s">
        <v>369</v>
      </c>
      <c r="D485" t="str">
        <f t="shared" ref="D485:D487" si="83">D$4</f>
        <v>Temperate legume</v>
      </c>
      <c r="E485" t="s">
        <v>432</v>
      </c>
      <c r="F485" t="s">
        <v>433</v>
      </c>
      <c r="G485" t="s">
        <v>434</v>
      </c>
      <c r="H485" t="s">
        <v>49</v>
      </c>
      <c r="I485" t="s">
        <v>417</v>
      </c>
      <c r="J485" t="s">
        <v>442</v>
      </c>
      <c r="L485" t="s">
        <v>52</v>
      </c>
      <c r="M485" t="s">
        <v>53</v>
      </c>
      <c r="O485">
        <v>34</v>
      </c>
      <c r="Q485" s="19" t="s">
        <v>54</v>
      </c>
      <c r="AA485">
        <v>2.6</v>
      </c>
    </row>
    <row r="486" spans="1:27">
      <c r="A486">
        <v>530</v>
      </c>
      <c r="B486" t="s">
        <v>368</v>
      </c>
      <c r="C486" t="s">
        <v>369</v>
      </c>
      <c r="D486" t="str">
        <f t="shared" si="83"/>
        <v>Temperate legume</v>
      </c>
      <c r="E486" t="s">
        <v>99</v>
      </c>
      <c r="F486" t="s">
        <v>225</v>
      </c>
      <c r="G486" t="s">
        <v>101</v>
      </c>
      <c r="H486" t="s">
        <v>49</v>
      </c>
      <c r="I486" t="s">
        <v>417</v>
      </c>
      <c r="J486" t="s">
        <v>442</v>
      </c>
      <c r="L486" t="s">
        <v>52</v>
      </c>
      <c r="M486" t="s">
        <v>53</v>
      </c>
      <c r="O486">
        <v>39</v>
      </c>
      <c r="Q486" s="19" t="s">
        <v>54</v>
      </c>
      <c r="AA486">
        <v>2.7</v>
      </c>
    </row>
    <row r="487" spans="1:27">
      <c r="A487">
        <v>531</v>
      </c>
      <c r="B487" t="s">
        <v>368</v>
      </c>
      <c r="C487" t="s">
        <v>369</v>
      </c>
      <c r="D487" t="str">
        <f t="shared" si="83"/>
        <v>Temperate legume</v>
      </c>
      <c r="E487" t="s">
        <v>435</v>
      </c>
      <c r="F487" t="s">
        <v>436</v>
      </c>
      <c r="G487" t="s">
        <v>437</v>
      </c>
      <c r="H487" t="s">
        <v>49</v>
      </c>
      <c r="I487" t="s">
        <v>417</v>
      </c>
      <c r="J487" t="s">
        <v>442</v>
      </c>
      <c r="L487" t="s">
        <v>52</v>
      </c>
      <c r="M487" t="s">
        <v>53</v>
      </c>
      <c r="O487">
        <v>36</v>
      </c>
      <c r="Q487" s="19" t="s">
        <v>54</v>
      </c>
      <c r="AA487">
        <v>2.6</v>
      </c>
    </row>
    <row r="488" spans="1:27">
      <c r="A488">
        <v>532</v>
      </c>
      <c r="B488" t="s">
        <v>368</v>
      </c>
      <c r="C488" t="s">
        <v>369</v>
      </c>
      <c r="D488" t="str">
        <f>D$3</f>
        <v>Temperate grass</v>
      </c>
      <c r="E488" t="s">
        <v>335</v>
      </c>
      <c r="F488" t="s">
        <v>334</v>
      </c>
      <c r="G488" t="s">
        <v>335</v>
      </c>
      <c r="H488" t="s">
        <v>49</v>
      </c>
      <c r="I488" t="s">
        <v>417</v>
      </c>
      <c r="J488" t="s">
        <v>442</v>
      </c>
      <c r="L488" t="s">
        <v>52</v>
      </c>
      <c r="M488" t="s">
        <v>53</v>
      </c>
      <c r="O488">
        <v>38</v>
      </c>
      <c r="Q488" s="19" t="s">
        <v>54</v>
      </c>
      <c r="AA488">
        <v>2.6</v>
      </c>
    </row>
    <row r="489" spans="1:27">
      <c r="A489">
        <v>533</v>
      </c>
      <c r="B489" t="s">
        <v>368</v>
      </c>
      <c r="C489" t="s">
        <v>369</v>
      </c>
      <c r="D489" t="str">
        <f>D$5</f>
        <v>Herb</v>
      </c>
      <c r="E489" t="s">
        <v>197</v>
      </c>
      <c r="F489" t="s">
        <v>196</v>
      </c>
      <c r="G489" t="s">
        <v>197</v>
      </c>
      <c r="H489" t="s">
        <v>49</v>
      </c>
      <c r="I489" t="s">
        <v>417</v>
      </c>
      <c r="J489" t="s">
        <v>442</v>
      </c>
      <c r="L489" t="s">
        <v>52</v>
      </c>
      <c r="M489" t="s">
        <v>53</v>
      </c>
      <c r="O489">
        <v>33</v>
      </c>
      <c r="Q489" s="19" t="s">
        <v>54</v>
      </c>
      <c r="AA489">
        <v>2.7</v>
      </c>
    </row>
    <row r="490" spans="1:27">
      <c r="A490">
        <v>534</v>
      </c>
      <c r="B490" t="s">
        <v>368</v>
      </c>
      <c r="C490" t="s">
        <v>369</v>
      </c>
      <c r="D490" t="str">
        <f t="shared" ref="D490:D491" si="84">D$4</f>
        <v>Temperate legume</v>
      </c>
      <c r="E490" t="s">
        <v>60</v>
      </c>
      <c r="F490" t="s">
        <v>438</v>
      </c>
      <c r="G490" t="s">
        <v>439</v>
      </c>
      <c r="H490" t="s">
        <v>49</v>
      </c>
      <c r="I490" t="s">
        <v>417</v>
      </c>
      <c r="J490" t="s">
        <v>442</v>
      </c>
      <c r="L490" t="s">
        <v>52</v>
      </c>
      <c r="M490" t="s">
        <v>53</v>
      </c>
      <c r="O490">
        <v>37</v>
      </c>
      <c r="Q490" s="19" t="s">
        <v>54</v>
      </c>
      <c r="AA490">
        <v>2.7</v>
      </c>
    </row>
    <row r="491" spans="1:27">
      <c r="A491">
        <v>535</v>
      </c>
      <c r="B491" t="s">
        <v>368</v>
      </c>
      <c r="C491" t="s">
        <v>369</v>
      </c>
      <c r="D491" t="str">
        <f t="shared" si="84"/>
        <v>Temperate legume</v>
      </c>
      <c r="E491" t="s">
        <v>60</v>
      </c>
      <c r="F491" t="s">
        <v>440</v>
      </c>
      <c r="G491" t="s">
        <v>441</v>
      </c>
      <c r="H491" t="s">
        <v>23</v>
      </c>
      <c r="I491" t="s">
        <v>417</v>
      </c>
      <c r="J491" t="s">
        <v>442</v>
      </c>
      <c r="L491" t="s">
        <v>52</v>
      </c>
      <c r="M491" t="s">
        <v>53</v>
      </c>
      <c r="O491">
        <v>42</v>
      </c>
      <c r="Q491" s="19" t="s">
        <v>54</v>
      </c>
      <c r="AA491">
        <v>2.6</v>
      </c>
    </row>
    <row r="492" spans="1:27">
      <c r="A492">
        <v>536</v>
      </c>
      <c r="B492" t="s">
        <v>368</v>
      </c>
      <c r="C492" t="s">
        <v>369</v>
      </c>
      <c r="D492" t="str">
        <f>D$3</f>
        <v>Temperate grass</v>
      </c>
      <c r="E492" t="s">
        <v>420</v>
      </c>
      <c r="F492" t="s">
        <v>421</v>
      </c>
      <c r="G492" t="s">
        <v>422</v>
      </c>
      <c r="H492" t="s">
        <v>23</v>
      </c>
      <c r="I492" t="s">
        <v>417</v>
      </c>
      <c r="J492" t="s">
        <v>448</v>
      </c>
      <c r="L492" t="s">
        <v>52</v>
      </c>
      <c r="M492" t="s">
        <v>53</v>
      </c>
      <c r="O492">
        <v>65</v>
      </c>
      <c r="Q492" s="19" t="s">
        <v>54</v>
      </c>
      <c r="AA492">
        <v>2.2000000000000002</v>
      </c>
    </row>
    <row r="493" spans="1:27">
      <c r="A493">
        <v>537</v>
      </c>
      <c r="B493" t="s">
        <v>368</v>
      </c>
      <c r="C493" t="s">
        <v>369</v>
      </c>
      <c r="D493" t="str">
        <f>D$5</f>
        <v>Herb</v>
      </c>
      <c r="E493" t="s">
        <v>333</v>
      </c>
      <c r="F493" t="s">
        <v>192</v>
      </c>
      <c r="G493" t="s">
        <v>193</v>
      </c>
      <c r="H493" t="s">
        <v>49</v>
      </c>
      <c r="I493" t="s">
        <v>417</v>
      </c>
      <c r="J493" t="s">
        <v>448</v>
      </c>
      <c r="L493" t="str">
        <f>L$1</f>
        <v>Method</v>
      </c>
      <c r="M493" t="s">
        <v>53</v>
      </c>
      <c r="O493">
        <v>72</v>
      </c>
      <c r="Q493" s="19" t="s">
        <v>54</v>
      </c>
      <c r="AA493">
        <v>2.2999999999999998</v>
      </c>
    </row>
    <row r="494" spans="1:27">
      <c r="A494">
        <v>538</v>
      </c>
      <c r="B494" t="s">
        <v>368</v>
      </c>
      <c r="C494" t="s">
        <v>369</v>
      </c>
      <c r="D494" t="str">
        <f>D$3</f>
        <v>Temperate grass</v>
      </c>
      <c r="E494" t="s">
        <v>425</v>
      </c>
      <c r="F494" t="s">
        <v>336</v>
      </c>
      <c r="G494" t="s">
        <v>337</v>
      </c>
      <c r="H494" t="s">
        <v>49</v>
      </c>
      <c r="I494" t="s">
        <v>417</v>
      </c>
      <c r="J494" t="s">
        <v>448</v>
      </c>
      <c r="L494" t="s">
        <v>52</v>
      </c>
      <c r="M494" t="s">
        <v>53</v>
      </c>
      <c r="O494">
        <v>60</v>
      </c>
      <c r="Q494" s="19" t="s">
        <v>54</v>
      </c>
      <c r="AA494">
        <v>2.2999999999999998</v>
      </c>
    </row>
    <row r="495" spans="1:27" ht="15.75" thickBot="1">
      <c r="A495">
        <v>539</v>
      </c>
      <c r="B495" t="s">
        <v>368</v>
      </c>
      <c r="C495" t="s">
        <v>369</v>
      </c>
      <c r="D495" t="str">
        <f t="shared" ref="D495" si="85">D$4</f>
        <v>Temperate legume</v>
      </c>
      <c r="E495" t="s">
        <v>426</v>
      </c>
      <c r="F495" t="s">
        <v>443</v>
      </c>
      <c r="G495" t="s">
        <v>428</v>
      </c>
      <c r="H495" t="s">
        <v>23</v>
      </c>
      <c r="I495" t="s">
        <v>417</v>
      </c>
      <c r="J495" t="s">
        <v>448</v>
      </c>
      <c r="L495" t="s">
        <v>52</v>
      </c>
      <c r="M495" t="s">
        <v>53</v>
      </c>
      <c r="O495">
        <v>47</v>
      </c>
      <c r="Q495" s="19" t="s">
        <v>54</v>
      </c>
      <c r="S495" s="32"/>
      <c r="AA495">
        <v>2.5</v>
      </c>
    </row>
    <row r="496" spans="1:27">
      <c r="A496">
        <v>540</v>
      </c>
      <c r="B496" t="s">
        <v>368</v>
      </c>
      <c r="C496" t="s">
        <v>369</v>
      </c>
      <c r="D496" t="str">
        <f t="shared" ref="D496:D497" si="86">D$3</f>
        <v>Temperate grass</v>
      </c>
      <c r="E496" t="s">
        <v>426</v>
      </c>
      <c r="F496" t="s">
        <v>444</v>
      </c>
      <c r="G496" t="s">
        <v>445</v>
      </c>
      <c r="H496" t="s">
        <v>23</v>
      </c>
      <c r="I496" t="s">
        <v>417</v>
      </c>
      <c r="J496" t="s">
        <v>448</v>
      </c>
      <c r="L496" t="s">
        <v>52</v>
      </c>
      <c r="M496" t="s">
        <v>53</v>
      </c>
      <c r="Q496" s="19" t="s">
        <v>54</v>
      </c>
    </row>
    <row r="497" spans="1:27">
      <c r="A497">
        <v>541</v>
      </c>
      <c r="B497" t="s">
        <v>368</v>
      </c>
      <c r="C497" t="s">
        <v>369</v>
      </c>
      <c r="D497" t="str">
        <f t="shared" si="86"/>
        <v>Temperate grass</v>
      </c>
      <c r="E497" t="s">
        <v>446</v>
      </c>
      <c r="F497" t="s">
        <v>338</v>
      </c>
      <c r="G497" t="s">
        <v>339</v>
      </c>
      <c r="H497" t="s">
        <v>49</v>
      </c>
      <c r="I497" t="s">
        <v>417</v>
      </c>
      <c r="J497" t="s">
        <v>448</v>
      </c>
      <c r="L497" t="s">
        <v>52</v>
      </c>
      <c r="M497" t="s">
        <v>53</v>
      </c>
      <c r="Q497" s="19" t="s">
        <v>54</v>
      </c>
    </row>
    <row r="498" spans="1:27">
      <c r="A498">
        <v>542</v>
      </c>
      <c r="B498" t="s">
        <v>368</v>
      </c>
      <c r="C498" t="s">
        <v>369</v>
      </c>
      <c r="D498" t="str">
        <f t="shared" ref="D498" si="87">D$4</f>
        <v>Temperate legume</v>
      </c>
      <c r="E498" t="s">
        <v>429</v>
      </c>
      <c r="F498" t="s">
        <v>430</v>
      </c>
      <c r="G498" t="s">
        <v>431</v>
      </c>
      <c r="H498" t="s">
        <v>49</v>
      </c>
      <c r="I498" t="s">
        <v>417</v>
      </c>
      <c r="J498" t="s">
        <v>448</v>
      </c>
      <c r="L498" t="s">
        <v>52</v>
      </c>
      <c r="M498" t="s">
        <v>53</v>
      </c>
      <c r="O498">
        <v>74</v>
      </c>
      <c r="Q498" s="19" t="s">
        <v>54</v>
      </c>
      <c r="AA498">
        <v>2.4</v>
      </c>
    </row>
    <row r="499" spans="1:27">
      <c r="A499">
        <v>543</v>
      </c>
      <c r="B499" t="s">
        <v>368</v>
      </c>
      <c r="C499" t="s">
        <v>369</v>
      </c>
      <c r="D499" t="str">
        <f>D$3</f>
        <v>Temperate grass</v>
      </c>
      <c r="E499" t="s">
        <v>381</v>
      </c>
      <c r="F499" t="s">
        <v>447</v>
      </c>
      <c r="G499" t="s">
        <v>383</v>
      </c>
      <c r="H499" t="s">
        <v>49</v>
      </c>
      <c r="I499" t="s">
        <v>417</v>
      </c>
      <c r="J499" t="s">
        <v>448</v>
      </c>
      <c r="L499" t="s">
        <v>52</v>
      </c>
      <c r="M499" t="s">
        <v>53</v>
      </c>
      <c r="Q499" s="19" t="s">
        <v>54</v>
      </c>
    </row>
    <row r="500" spans="1:27">
      <c r="A500">
        <v>544</v>
      </c>
      <c r="B500" t="s">
        <v>368</v>
      </c>
      <c r="C500" t="s">
        <v>369</v>
      </c>
      <c r="D500" t="str">
        <f t="shared" ref="D500:D502" si="88">D$4</f>
        <v>Temperate legume</v>
      </c>
      <c r="E500" t="s">
        <v>432</v>
      </c>
      <c r="F500" t="s">
        <v>433</v>
      </c>
      <c r="G500" t="s">
        <v>434</v>
      </c>
      <c r="H500" t="s">
        <v>49</v>
      </c>
      <c r="I500" t="s">
        <v>417</v>
      </c>
      <c r="J500" t="s">
        <v>448</v>
      </c>
      <c r="L500" t="s">
        <v>52</v>
      </c>
      <c r="M500" t="s">
        <v>53</v>
      </c>
      <c r="O500">
        <v>64</v>
      </c>
      <c r="Q500" s="19" t="s">
        <v>54</v>
      </c>
      <c r="AA500">
        <v>2.2000000000000002</v>
      </c>
    </row>
    <row r="501" spans="1:27">
      <c r="A501">
        <v>545</v>
      </c>
      <c r="B501" t="s">
        <v>368</v>
      </c>
      <c r="C501" t="s">
        <v>369</v>
      </c>
      <c r="D501" t="str">
        <f t="shared" si="88"/>
        <v>Temperate legume</v>
      </c>
      <c r="E501" t="s">
        <v>99</v>
      </c>
      <c r="F501" t="s">
        <v>225</v>
      </c>
      <c r="G501" t="s">
        <v>101</v>
      </c>
      <c r="H501" t="s">
        <v>49</v>
      </c>
      <c r="I501" t="s">
        <v>417</v>
      </c>
      <c r="J501" t="s">
        <v>448</v>
      </c>
      <c r="L501" t="s">
        <v>52</v>
      </c>
      <c r="M501" t="s">
        <v>53</v>
      </c>
      <c r="O501">
        <v>74</v>
      </c>
      <c r="Q501" s="19" t="s">
        <v>54</v>
      </c>
      <c r="AA501">
        <v>2.2999999999999998</v>
      </c>
    </row>
    <row r="502" spans="1:27">
      <c r="A502">
        <v>546</v>
      </c>
      <c r="B502" t="s">
        <v>368</v>
      </c>
      <c r="C502" t="s">
        <v>369</v>
      </c>
      <c r="D502" t="str">
        <f t="shared" si="88"/>
        <v>Temperate legume</v>
      </c>
      <c r="E502" t="s">
        <v>435</v>
      </c>
      <c r="F502" t="s">
        <v>436</v>
      </c>
      <c r="G502" t="s">
        <v>437</v>
      </c>
      <c r="H502" t="s">
        <v>49</v>
      </c>
      <c r="I502" t="s">
        <v>417</v>
      </c>
      <c r="J502" t="s">
        <v>448</v>
      </c>
      <c r="L502" t="s">
        <v>52</v>
      </c>
      <c r="M502" t="s">
        <v>53</v>
      </c>
      <c r="O502">
        <v>69</v>
      </c>
      <c r="Q502" s="19" t="s">
        <v>54</v>
      </c>
      <c r="AA502">
        <v>2.2999999999999998</v>
      </c>
    </row>
    <row r="503" spans="1:27">
      <c r="A503">
        <v>547</v>
      </c>
      <c r="B503" t="s">
        <v>368</v>
      </c>
      <c r="C503" t="s">
        <v>369</v>
      </c>
      <c r="D503" t="str">
        <f>D$3</f>
        <v>Temperate grass</v>
      </c>
      <c r="E503" t="s">
        <v>335</v>
      </c>
      <c r="F503" t="s">
        <v>334</v>
      </c>
      <c r="G503" t="s">
        <v>335</v>
      </c>
      <c r="H503" t="s">
        <v>49</v>
      </c>
      <c r="I503" t="s">
        <v>417</v>
      </c>
      <c r="J503" t="s">
        <v>448</v>
      </c>
      <c r="L503" t="s">
        <v>52</v>
      </c>
      <c r="M503" t="s">
        <v>53</v>
      </c>
      <c r="O503">
        <v>67</v>
      </c>
      <c r="Q503" s="19" t="s">
        <v>54</v>
      </c>
      <c r="AA503">
        <v>2</v>
      </c>
    </row>
    <row r="504" spans="1:27">
      <c r="A504">
        <v>548</v>
      </c>
      <c r="B504" t="s">
        <v>368</v>
      </c>
      <c r="C504" t="s">
        <v>369</v>
      </c>
      <c r="D504" t="str">
        <f>D$5</f>
        <v>Herb</v>
      </c>
      <c r="E504" t="s">
        <v>197</v>
      </c>
      <c r="F504" t="s">
        <v>196</v>
      </c>
      <c r="G504" t="s">
        <v>197</v>
      </c>
      <c r="H504" t="s">
        <v>49</v>
      </c>
      <c r="I504" t="s">
        <v>417</v>
      </c>
      <c r="J504" t="s">
        <v>448</v>
      </c>
      <c r="L504" t="s">
        <v>52</v>
      </c>
      <c r="M504" t="s">
        <v>53</v>
      </c>
      <c r="O504">
        <v>67</v>
      </c>
      <c r="Q504" s="19" t="s">
        <v>54</v>
      </c>
      <c r="AA504">
        <v>2.2000000000000002</v>
      </c>
    </row>
    <row r="505" spans="1:27">
      <c r="A505">
        <v>549</v>
      </c>
      <c r="B505" t="s">
        <v>368</v>
      </c>
      <c r="C505" t="s">
        <v>369</v>
      </c>
      <c r="D505" t="str">
        <f t="shared" ref="D505:D506" si="89">D$4</f>
        <v>Temperate legume</v>
      </c>
      <c r="E505" t="s">
        <v>60</v>
      </c>
      <c r="F505" t="s">
        <v>438</v>
      </c>
      <c r="G505" t="s">
        <v>439</v>
      </c>
      <c r="H505" t="s">
        <v>49</v>
      </c>
      <c r="I505" t="s">
        <v>417</v>
      </c>
      <c r="J505" t="s">
        <v>448</v>
      </c>
      <c r="L505" t="s">
        <v>52</v>
      </c>
      <c r="M505" t="s">
        <v>53</v>
      </c>
      <c r="O505">
        <v>66</v>
      </c>
      <c r="Q505" s="19" t="s">
        <v>54</v>
      </c>
      <c r="AA505">
        <v>2.2999999999999998</v>
      </c>
    </row>
    <row r="506" spans="1:27">
      <c r="A506">
        <v>550</v>
      </c>
      <c r="B506" t="s">
        <v>368</v>
      </c>
      <c r="C506" t="s">
        <v>369</v>
      </c>
      <c r="D506" t="str">
        <f t="shared" si="89"/>
        <v>Temperate legume</v>
      </c>
      <c r="E506" t="s">
        <v>60</v>
      </c>
      <c r="F506" t="s">
        <v>440</v>
      </c>
      <c r="G506" t="s">
        <v>441</v>
      </c>
      <c r="H506" t="s">
        <v>23</v>
      </c>
      <c r="I506" t="s">
        <v>417</v>
      </c>
      <c r="J506" t="s">
        <v>448</v>
      </c>
      <c r="L506" t="s">
        <v>52</v>
      </c>
      <c r="M506" t="s">
        <v>53</v>
      </c>
      <c r="O506">
        <v>70</v>
      </c>
      <c r="Q506" s="19" t="s">
        <v>54</v>
      </c>
      <c r="AA506">
        <v>2.1</v>
      </c>
    </row>
    <row r="507" spans="1:27">
      <c r="A507">
        <v>269</v>
      </c>
      <c r="B507" t="s">
        <v>449</v>
      </c>
      <c r="C507" t="s">
        <v>450</v>
      </c>
      <c r="D507" t="str">
        <f>D$1</f>
        <v>Tropical legume</v>
      </c>
      <c r="E507" t="s">
        <v>97</v>
      </c>
      <c r="F507" t="s">
        <v>98</v>
      </c>
      <c r="G507" t="s">
        <v>97</v>
      </c>
      <c r="H507" t="s">
        <v>49</v>
      </c>
      <c r="I507" t="s">
        <v>451</v>
      </c>
      <c r="K507" t="s">
        <v>452</v>
      </c>
      <c r="L507" t="s">
        <v>52</v>
      </c>
      <c r="M507" t="s">
        <v>453</v>
      </c>
      <c r="O507" s="19">
        <v>1.58</v>
      </c>
      <c r="Q507" s="19" t="s">
        <v>248</v>
      </c>
    </row>
    <row r="508" spans="1:27">
      <c r="A508">
        <v>269</v>
      </c>
      <c r="B508" t="s">
        <v>449</v>
      </c>
      <c r="C508" t="s">
        <v>450</v>
      </c>
      <c r="D508" t="str">
        <f t="shared" ref="D508:D509" si="90">D$1</f>
        <v>Tropical legume</v>
      </c>
      <c r="E508" t="s">
        <v>97</v>
      </c>
      <c r="F508" t="s">
        <v>98</v>
      </c>
      <c r="G508" t="s">
        <v>97</v>
      </c>
      <c r="H508" t="s">
        <v>49</v>
      </c>
      <c r="I508" t="s">
        <v>454</v>
      </c>
      <c r="K508" t="s">
        <v>455</v>
      </c>
      <c r="L508" t="s">
        <v>52</v>
      </c>
      <c r="M508" t="s">
        <v>453</v>
      </c>
      <c r="O508" s="19">
        <v>1.95</v>
      </c>
      <c r="Q508" s="19" t="s">
        <v>248</v>
      </c>
    </row>
    <row r="509" spans="1:27">
      <c r="A509">
        <v>269</v>
      </c>
      <c r="B509" t="s">
        <v>449</v>
      </c>
      <c r="C509" t="s">
        <v>450</v>
      </c>
      <c r="D509" t="str">
        <f t="shared" si="90"/>
        <v>Tropical legume</v>
      </c>
      <c r="E509" t="s">
        <v>97</v>
      </c>
      <c r="F509" t="s">
        <v>98</v>
      </c>
      <c r="G509" t="s">
        <v>97</v>
      </c>
      <c r="H509" t="s">
        <v>49</v>
      </c>
      <c r="I509" t="s">
        <v>456</v>
      </c>
      <c r="K509" t="s">
        <v>457</v>
      </c>
      <c r="L509" t="s">
        <v>52</v>
      </c>
      <c r="M509" t="s">
        <v>453</v>
      </c>
      <c r="O509" s="19">
        <v>2.13</v>
      </c>
      <c r="Q509" s="19" t="s">
        <v>248</v>
      </c>
    </row>
    <row r="510" spans="1:27">
      <c r="A510">
        <v>219</v>
      </c>
      <c r="B510" t="s">
        <v>458</v>
      </c>
      <c r="C510" t="s">
        <v>459</v>
      </c>
      <c r="D510" t="str">
        <f t="shared" ref="D510:D511" si="91">D$7</f>
        <v>Cereal</v>
      </c>
      <c r="E510" t="s">
        <v>378</v>
      </c>
      <c r="F510" t="s">
        <v>379</v>
      </c>
      <c r="G510" t="s">
        <v>380</v>
      </c>
      <c r="H510" t="s">
        <v>49</v>
      </c>
      <c r="K510" t="s">
        <v>460</v>
      </c>
      <c r="L510" t="str">
        <f t="shared" ref="L510:L537" si="92">L$1</f>
        <v>Method</v>
      </c>
      <c r="M510" t="s">
        <v>53</v>
      </c>
      <c r="N510" s="19">
        <v>12.799999999999999</v>
      </c>
      <c r="O510" s="19">
        <v>15.1</v>
      </c>
      <c r="P510" s="19">
        <f t="shared" ref="P510:P538" si="93">((N510-O510)/N510)*100</f>
        <v>-17.968750000000007</v>
      </c>
      <c r="Q510" s="19" t="s">
        <v>461</v>
      </c>
      <c r="T510" s="19">
        <v>28</v>
      </c>
      <c r="U510" s="16">
        <v>21.2</v>
      </c>
      <c r="V510" s="19">
        <f t="shared" ref="V510:V549" si="94">((T510-U510)/T510)*100</f>
        <v>24.285714285714288</v>
      </c>
      <c r="X510" s="16"/>
    </row>
    <row r="511" spans="1:27">
      <c r="A511">
        <v>220</v>
      </c>
      <c r="B511" t="s">
        <v>458</v>
      </c>
      <c r="C511" t="s">
        <v>459</v>
      </c>
      <c r="D511" t="str">
        <f t="shared" si="91"/>
        <v>Cereal</v>
      </c>
      <c r="E511" t="s">
        <v>373</v>
      </c>
      <c r="F511" t="s">
        <v>374</v>
      </c>
      <c r="G511" t="s">
        <v>375</v>
      </c>
      <c r="H511" t="s">
        <v>49</v>
      </c>
      <c r="K511" t="s">
        <v>460</v>
      </c>
      <c r="L511" t="str">
        <f t="shared" si="92"/>
        <v>Method</v>
      </c>
      <c r="M511" t="s">
        <v>53</v>
      </c>
      <c r="N511" s="19">
        <v>12.799999999999999</v>
      </c>
      <c r="O511" s="19">
        <v>14.7</v>
      </c>
      <c r="P511" s="19">
        <f t="shared" si="93"/>
        <v>-14.843750000000004</v>
      </c>
      <c r="Q511" s="19" t="s">
        <v>461</v>
      </c>
      <c r="T511" s="19">
        <v>28</v>
      </c>
      <c r="U511" s="16">
        <v>20.3</v>
      </c>
      <c r="V511" s="19">
        <f t="shared" si="94"/>
        <v>27.499999999999996</v>
      </c>
    </row>
    <row r="512" spans="1:27">
      <c r="A512">
        <v>221</v>
      </c>
      <c r="B512" t="s">
        <v>458</v>
      </c>
      <c r="C512" t="s">
        <v>459</v>
      </c>
      <c r="D512" t="str">
        <f>D$4</f>
        <v>Temperate legume</v>
      </c>
      <c r="E512" t="s">
        <v>60</v>
      </c>
      <c r="F512" t="s">
        <v>462</v>
      </c>
      <c r="G512" t="s">
        <v>463</v>
      </c>
      <c r="H512" t="s">
        <v>23</v>
      </c>
      <c r="K512" t="s">
        <v>460</v>
      </c>
      <c r="L512" t="str">
        <f t="shared" si="92"/>
        <v>Method</v>
      </c>
      <c r="M512" t="s">
        <v>53</v>
      </c>
      <c r="N512" s="19">
        <v>12.799999999999999</v>
      </c>
      <c r="O512" s="19">
        <v>18</v>
      </c>
      <c r="P512" s="19">
        <f t="shared" si="93"/>
        <v>-40.625000000000014</v>
      </c>
      <c r="Q512" s="19" t="s">
        <v>461</v>
      </c>
      <c r="T512" s="19">
        <v>28</v>
      </c>
      <c r="U512" s="16">
        <v>24.4</v>
      </c>
      <c r="V512" s="19">
        <f t="shared" si="94"/>
        <v>12.857142857142861</v>
      </c>
    </row>
    <row r="513" spans="1:27">
      <c r="A513">
        <v>222</v>
      </c>
      <c r="B513" t="s">
        <v>458</v>
      </c>
      <c r="C513" t="s">
        <v>459</v>
      </c>
      <c r="D513" t="str">
        <f>D$4</f>
        <v>Temperate legume</v>
      </c>
      <c r="E513" t="s">
        <v>99</v>
      </c>
      <c r="F513" t="s">
        <v>225</v>
      </c>
      <c r="G513" t="s">
        <v>101</v>
      </c>
      <c r="H513" t="s">
        <v>49</v>
      </c>
      <c r="K513" t="s">
        <v>460</v>
      </c>
      <c r="L513" t="str">
        <f t="shared" si="92"/>
        <v>Method</v>
      </c>
      <c r="M513" t="s">
        <v>53</v>
      </c>
      <c r="N513" s="19">
        <v>12.799999999999999</v>
      </c>
      <c r="O513" s="19">
        <v>14.5</v>
      </c>
      <c r="P513" s="19">
        <f t="shared" si="93"/>
        <v>-13.281250000000009</v>
      </c>
      <c r="Q513" s="19" t="s">
        <v>461</v>
      </c>
      <c r="T513" s="19">
        <v>28</v>
      </c>
      <c r="U513" s="16">
        <v>21.3</v>
      </c>
      <c r="V513" s="19">
        <f t="shared" si="94"/>
        <v>23.928571428571427</v>
      </c>
    </row>
    <row r="514" spans="1:27">
      <c r="A514">
        <v>223</v>
      </c>
      <c r="B514" t="s">
        <v>458</v>
      </c>
      <c r="C514" t="s">
        <v>459</v>
      </c>
      <c r="D514" t="str">
        <f>D$4</f>
        <v>Temperate legume</v>
      </c>
      <c r="E514" t="s">
        <v>99</v>
      </c>
      <c r="F514" t="s">
        <v>225</v>
      </c>
      <c r="G514" t="s">
        <v>101</v>
      </c>
      <c r="H514" t="s">
        <v>49</v>
      </c>
      <c r="K514" t="s">
        <v>460</v>
      </c>
      <c r="L514" t="str">
        <f t="shared" si="92"/>
        <v>Method</v>
      </c>
      <c r="M514" t="s">
        <v>53</v>
      </c>
      <c r="N514" s="19">
        <v>12.799999999999999</v>
      </c>
      <c r="O514" s="19">
        <v>14.2</v>
      </c>
      <c r="P514" s="19">
        <f t="shared" si="93"/>
        <v>-10.937500000000004</v>
      </c>
      <c r="Q514" s="19" t="s">
        <v>461</v>
      </c>
      <c r="T514" s="19">
        <v>28</v>
      </c>
      <c r="U514" s="16">
        <v>20.399999999999999</v>
      </c>
      <c r="V514" s="19">
        <f t="shared" si="94"/>
        <v>27.142857142857146</v>
      </c>
    </row>
    <row r="515" spans="1:27">
      <c r="A515">
        <v>224</v>
      </c>
      <c r="B515" t="s">
        <v>458</v>
      </c>
      <c r="C515" t="s">
        <v>459</v>
      </c>
      <c r="D515" t="str">
        <f>D$2</f>
        <v>Tropical grass</v>
      </c>
      <c r="E515" t="s">
        <v>365</v>
      </c>
      <c r="F515" t="s">
        <v>366</v>
      </c>
      <c r="G515" t="s">
        <v>367</v>
      </c>
      <c r="H515" t="s">
        <v>23</v>
      </c>
      <c r="K515" t="s">
        <v>460</v>
      </c>
      <c r="L515" t="str">
        <f t="shared" si="92"/>
        <v>Method</v>
      </c>
      <c r="M515" t="s">
        <v>53</v>
      </c>
      <c r="N515" s="19">
        <v>12.799999999999999</v>
      </c>
      <c r="O515" s="19">
        <v>16.2</v>
      </c>
      <c r="P515" s="19">
        <f t="shared" si="93"/>
        <v>-26.562500000000007</v>
      </c>
      <c r="Q515" s="19" t="s">
        <v>461</v>
      </c>
      <c r="T515" s="19">
        <v>28</v>
      </c>
      <c r="U515" s="16">
        <v>25.2</v>
      </c>
      <c r="V515" s="19">
        <f t="shared" si="94"/>
        <v>10.000000000000002</v>
      </c>
    </row>
    <row r="516" spans="1:27">
      <c r="A516">
        <v>225</v>
      </c>
      <c r="B516" t="s">
        <v>458</v>
      </c>
      <c r="C516" t="s">
        <v>459</v>
      </c>
      <c r="D516" t="str">
        <f>D$2</f>
        <v>Tropical grass</v>
      </c>
      <c r="E516" t="s">
        <v>464</v>
      </c>
      <c r="F516" t="s">
        <v>465</v>
      </c>
      <c r="G516" t="s">
        <v>159</v>
      </c>
      <c r="H516" t="s">
        <v>23</v>
      </c>
      <c r="K516" t="s">
        <v>460</v>
      </c>
      <c r="L516" t="str">
        <f t="shared" si="92"/>
        <v>Method</v>
      </c>
      <c r="M516" t="s">
        <v>53</v>
      </c>
      <c r="N516" s="19">
        <v>12.799999999999999</v>
      </c>
      <c r="O516" s="19">
        <v>11.5</v>
      </c>
      <c r="P516" s="19">
        <f t="shared" si="93"/>
        <v>10.156249999999993</v>
      </c>
      <c r="Q516" s="19" t="s">
        <v>461</v>
      </c>
      <c r="T516" s="19">
        <v>28</v>
      </c>
      <c r="U516" s="16">
        <v>28.3</v>
      </c>
      <c r="V516" s="19">
        <f t="shared" si="94"/>
        <v>-1.0714285714285741</v>
      </c>
    </row>
    <row r="517" spans="1:27">
      <c r="A517">
        <v>226</v>
      </c>
      <c r="B517" t="s">
        <v>458</v>
      </c>
      <c r="C517" t="s">
        <v>459</v>
      </c>
      <c r="D517" t="str">
        <f>D$2</f>
        <v>Tropical grass</v>
      </c>
      <c r="E517" t="s">
        <v>466</v>
      </c>
      <c r="F517" t="s">
        <v>467</v>
      </c>
      <c r="G517" t="s">
        <v>468</v>
      </c>
      <c r="H517" t="s">
        <v>23</v>
      </c>
      <c r="K517" t="s">
        <v>460</v>
      </c>
      <c r="L517" t="str">
        <f t="shared" si="92"/>
        <v>Method</v>
      </c>
      <c r="M517" t="s">
        <v>53</v>
      </c>
      <c r="N517" s="19">
        <v>12.799999999999999</v>
      </c>
      <c r="O517" s="19">
        <v>10.7</v>
      </c>
      <c r="P517" s="19">
        <f t="shared" si="93"/>
        <v>16.406249999999996</v>
      </c>
      <c r="Q517" s="19" t="s">
        <v>461</v>
      </c>
      <c r="T517" s="19">
        <v>28</v>
      </c>
      <c r="U517" s="16">
        <v>30.5</v>
      </c>
      <c r="V517" s="19">
        <f t="shared" si="94"/>
        <v>-8.9285714285714288</v>
      </c>
    </row>
    <row r="518" spans="1:27">
      <c r="A518">
        <v>227</v>
      </c>
      <c r="B518" t="s">
        <v>458</v>
      </c>
      <c r="C518" t="s">
        <v>459</v>
      </c>
      <c r="D518" t="str">
        <f>D$1</f>
        <v>Tropical legume</v>
      </c>
      <c r="E518" t="s">
        <v>117</v>
      </c>
      <c r="F518" t="s">
        <v>469</v>
      </c>
      <c r="G518" t="s">
        <v>69</v>
      </c>
      <c r="H518" t="s">
        <v>23</v>
      </c>
      <c r="K518" t="s">
        <v>460</v>
      </c>
      <c r="L518" t="str">
        <f t="shared" si="92"/>
        <v>Method</v>
      </c>
      <c r="M518" t="s">
        <v>53</v>
      </c>
      <c r="N518" s="19">
        <v>12.799999999999999</v>
      </c>
      <c r="O518" s="19">
        <v>26.8</v>
      </c>
      <c r="P518" s="19">
        <f t="shared" si="93"/>
        <v>-109.37500000000003</v>
      </c>
      <c r="Q518" s="19" t="s">
        <v>461</v>
      </c>
      <c r="T518" s="19">
        <v>28</v>
      </c>
      <c r="U518" s="16">
        <v>35.200000000000003</v>
      </c>
      <c r="V518" s="19">
        <f t="shared" si="94"/>
        <v>-25.714285714285722</v>
      </c>
    </row>
    <row r="519" spans="1:27">
      <c r="A519">
        <v>228</v>
      </c>
      <c r="B519" t="s">
        <v>458</v>
      </c>
      <c r="C519" t="s">
        <v>459</v>
      </c>
      <c r="D519" t="str">
        <f>D$1</f>
        <v>Tropical legume</v>
      </c>
      <c r="E519" t="s">
        <v>91</v>
      </c>
      <c r="F519" t="s">
        <v>92</v>
      </c>
      <c r="G519" t="s">
        <v>93</v>
      </c>
      <c r="H519" t="s">
        <v>23</v>
      </c>
      <c r="K519" t="s">
        <v>460</v>
      </c>
      <c r="L519" t="str">
        <f t="shared" si="92"/>
        <v>Method</v>
      </c>
      <c r="M519" t="s">
        <v>53</v>
      </c>
      <c r="N519" s="19">
        <v>12.799999999999999</v>
      </c>
      <c r="O519" s="19">
        <v>25.4</v>
      </c>
      <c r="P519" s="19">
        <f t="shared" si="93"/>
        <v>-98.4375</v>
      </c>
      <c r="Q519" s="19" t="s">
        <v>461</v>
      </c>
      <c r="T519" s="19">
        <v>28</v>
      </c>
      <c r="U519" s="16">
        <v>32.799999999999997</v>
      </c>
      <c r="V519" s="19">
        <f t="shared" si="94"/>
        <v>-17.142857142857132</v>
      </c>
    </row>
    <row r="520" spans="1:27">
      <c r="A520">
        <v>229</v>
      </c>
      <c r="B520" t="s">
        <v>458</v>
      </c>
      <c r="C520" t="s">
        <v>459</v>
      </c>
      <c r="D520" t="str">
        <f>D$1</f>
        <v>Tropical legume</v>
      </c>
      <c r="E520" t="s">
        <v>97</v>
      </c>
      <c r="F520" t="s">
        <v>224</v>
      </c>
      <c r="G520" t="s">
        <v>97</v>
      </c>
      <c r="H520" t="s">
        <v>49</v>
      </c>
      <c r="K520" t="s">
        <v>460</v>
      </c>
      <c r="L520" t="str">
        <f t="shared" si="92"/>
        <v>Method</v>
      </c>
      <c r="M520" t="s">
        <v>53</v>
      </c>
      <c r="N520" s="19">
        <v>12.799999999999999</v>
      </c>
      <c r="O520" s="19">
        <v>16.100000000000001</v>
      </c>
      <c r="P520" s="19">
        <f t="shared" si="93"/>
        <v>-25.781250000000021</v>
      </c>
      <c r="Q520" s="19" t="s">
        <v>461</v>
      </c>
      <c r="T520" s="19">
        <v>28</v>
      </c>
      <c r="U520" s="16">
        <v>27.6</v>
      </c>
      <c r="V520" s="19">
        <f t="shared" si="94"/>
        <v>1.4285714285714235</v>
      </c>
    </row>
    <row r="521" spans="1:27">
      <c r="A521">
        <v>230</v>
      </c>
      <c r="B521" t="s">
        <v>458</v>
      </c>
      <c r="C521" t="s">
        <v>459</v>
      </c>
      <c r="D521" t="str">
        <f>D$7</f>
        <v>Cereal</v>
      </c>
      <c r="E521" t="s">
        <v>163</v>
      </c>
      <c r="F521" t="s">
        <v>470</v>
      </c>
      <c r="G521" t="s">
        <v>163</v>
      </c>
      <c r="H521" t="s">
        <v>49</v>
      </c>
      <c r="K521" t="s">
        <v>460</v>
      </c>
      <c r="L521" t="str">
        <f t="shared" si="92"/>
        <v>Method</v>
      </c>
      <c r="M521" t="s">
        <v>53</v>
      </c>
      <c r="N521" s="19">
        <v>12.799999999999999</v>
      </c>
      <c r="O521" s="19">
        <v>15.3</v>
      </c>
      <c r="P521" s="19">
        <f t="shared" si="93"/>
        <v>-19.531250000000018</v>
      </c>
      <c r="Q521" s="19" t="s">
        <v>461</v>
      </c>
      <c r="T521" s="19">
        <v>28</v>
      </c>
      <c r="U521" s="16">
        <v>30.5</v>
      </c>
      <c r="V521" s="19">
        <f t="shared" si="94"/>
        <v>-8.9285714285714288</v>
      </c>
    </row>
    <row r="522" spans="1:27">
      <c r="A522">
        <v>203</v>
      </c>
      <c r="B522" t="s">
        <v>471</v>
      </c>
      <c r="C522" t="s">
        <v>472</v>
      </c>
      <c r="D522" t="str">
        <f t="shared" ref="D522:D539" si="95">D$1</f>
        <v>Tropical legume</v>
      </c>
      <c r="E522" t="s">
        <v>117</v>
      </c>
      <c r="F522" t="s">
        <v>473</v>
      </c>
      <c r="G522" t="s">
        <v>69</v>
      </c>
      <c r="H522" t="s">
        <v>23</v>
      </c>
      <c r="K522" t="s">
        <v>474</v>
      </c>
      <c r="L522" t="str">
        <f t="shared" si="92"/>
        <v>Method</v>
      </c>
      <c r="M522" t="s">
        <v>53</v>
      </c>
      <c r="N522" s="19">
        <v>12</v>
      </c>
      <c r="O522" s="19">
        <v>15.2</v>
      </c>
      <c r="P522" s="19">
        <f t="shared" si="93"/>
        <v>-26.666666666666661</v>
      </c>
      <c r="Q522" s="19" t="s">
        <v>461</v>
      </c>
      <c r="T522" s="19">
        <v>21</v>
      </c>
      <c r="U522" s="19">
        <v>23.5</v>
      </c>
      <c r="V522" s="19">
        <f t="shared" si="94"/>
        <v>-11.904761904761903</v>
      </c>
      <c r="X522" s="16">
        <v>0.65</v>
      </c>
      <c r="Y522" s="19">
        <v>3.1488</v>
      </c>
    </row>
    <row r="523" spans="1:27">
      <c r="A523">
        <v>204</v>
      </c>
      <c r="B523" t="s">
        <v>471</v>
      </c>
      <c r="C523" t="s">
        <v>472</v>
      </c>
      <c r="D523" t="str">
        <f t="shared" si="95"/>
        <v>Tropical legume</v>
      </c>
      <c r="E523" t="s">
        <v>117</v>
      </c>
      <c r="F523" t="s">
        <v>475</v>
      </c>
      <c r="G523" t="s">
        <v>69</v>
      </c>
      <c r="H523" t="s">
        <v>23</v>
      </c>
      <c r="K523" t="s">
        <v>474</v>
      </c>
      <c r="L523" t="str">
        <f t="shared" si="92"/>
        <v>Method</v>
      </c>
      <c r="M523" t="s">
        <v>53</v>
      </c>
      <c r="N523" s="19">
        <v>12</v>
      </c>
      <c r="O523" s="19">
        <v>15.1</v>
      </c>
      <c r="P523" s="19">
        <f t="shared" si="93"/>
        <v>-25.833333333333329</v>
      </c>
      <c r="Q523" s="19" t="s">
        <v>461</v>
      </c>
      <c r="T523" s="19">
        <v>21</v>
      </c>
      <c r="U523" s="19">
        <v>22.7</v>
      </c>
      <c r="V523" s="19">
        <f t="shared" si="94"/>
        <v>-8.0952380952380913</v>
      </c>
      <c r="X523" s="16">
        <v>0.66</v>
      </c>
      <c r="Y523" s="19">
        <v>2.9695999999999998</v>
      </c>
    </row>
    <row r="524" spans="1:27" ht="15.75" thickBot="1">
      <c r="A524">
        <v>205</v>
      </c>
      <c r="B524" t="s">
        <v>471</v>
      </c>
      <c r="C524" t="s">
        <v>472</v>
      </c>
      <c r="D524" t="str">
        <f t="shared" si="95"/>
        <v>Tropical legume</v>
      </c>
      <c r="E524" t="s">
        <v>76</v>
      </c>
      <c r="F524" t="s">
        <v>476</v>
      </c>
      <c r="G524" t="s">
        <v>78</v>
      </c>
      <c r="H524" t="s">
        <v>49</v>
      </c>
      <c r="K524" t="s">
        <v>474</v>
      </c>
      <c r="L524" t="str">
        <f t="shared" si="92"/>
        <v>Method</v>
      </c>
      <c r="M524" t="s">
        <v>53</v>
      </c>
      <c r="N524" s="19">
        <v>12</v>
      </c>
      <c r="O524" s="34">
        <v>11</v>
      </c>
      <c r="P524" s="19">
        <f t="shared" si="93"/>
        <v>8.3333333333333321</v>
      </c>
      <c r="Q524" s="19" t="s">
        <v>461</v>
      </c>
      <c r="T524" s="19">
        <v>21</v>
      </c>
      <c r="U524" s="19">
        <v>21.4</v>
      </c>
      <c r="V524" s="19">
        <f t="shared" si="94"/>
        <v>-1.904761904761898</v>
      </c>
      <c r="X524" s="16">
        <v>0.51</v>
      </c>
      <c r="Y524" s="19">
        <v>4.4032</v>
      </c>
      <c r="AA524" s="33"/>
    </row>
    <row r="525" spans="1:27">
      <c r="A525">
        <v>206</v>
      </c>
      <c r="B525" t="s">
        <v>471</v>
      </c>
      <c r="C525" t="s">
        <v>472</v>
      </c>
      <c r="D525" t="str">
        <f t="shared" si="95"/>
        <v>Tropical legume</v>
      </c>
      <c r="E525" t="s">
        <v>477</v>
      </c>
      <c r="F525" t="s">
        <v>478</v>
      </c>
      <c r="G525" t="s">
        <v>477</v>
      </c>
      <c r="H525" t="s">
        <v>49</v>
      </c>
      <c r="K525" t="s">
        <v>474</v>
      </c>
      <c r="L525" t="str">
        <f t="shared" si="92"/>
        <v>Method</v>
      </c>
      <c r="M525" t="s">
        <v>53</v>
      </c>
      <c r="N525" s="19">
        <v>12</v>
      </c>
      <c r="O525" s="19">
        <v>13</v>
      </c>
      <c r="P525" s="19">
        <f t="shared" si="93"/>
        <v>-8.3333333333333321</v>
      </c>
      <c r="Q525" s="19" t="s">
        <v>461</v>
      </c>
      <c r="T525" s="19">
        <v>21</v>
      </c>
      <c r="U525" s="19">
        <v>22.6</v>
      </c>
      <c r="V525" s="19">
        <f t="shared" si="94"/>
        <v>-7.6190476190476257</v>
      </c>
      <c r="X525" s="16">
        <v>0.57999999999999996</v>
      </c>
      <c r="Y525" s="19">
        <v>2.2528000000000001</v>
      </c>
    </row>
    <row r="526" spans="1:27">
      <c r="A526">
        <v>207</v>
      </c>
      <c r="B526" t="s">
        <v>471</v>
      </c>
      <c r="C526" t="s">
        <v>472</v>
      </c>
      <c r="D526" t="str">
        <f t="shared" si="95"/>
        <v>Tropical legume</v>
      </c>
      <c r="E526" t="s">
        <v>83</v>
      </c>
      <c r="F526" t="s">
        <v>84</v>
      </c>
      <c r="G526" t="s">
        <v>85</v>
      </c>
      <c r="H526" t="s">
        <v>49</v>
      </c>
      <c r="K526" t="s">
        <v>474</v>
      </c>
      <c r="L526" t="str">
        <f t="shared" si="92"/>
        <v>Method</v>
      </c>
      <c r="M526" t="s">
        <v>53</v>
      </c>
      <c r="N526" s="19">
        <v>12</v>
      </c>
      <c r="O526" s="19">
        <v>8.24</v>
      </c>
      <c r="P526" s="19">
        <f t="shared" si="93"/>
        <v>31.333333333333329</v>
      </c>
      <c r="Q526" s="19" t="s">
        <v>461</v>
      </c>
      <c r="T526" s="19">
        <v>21</v>
      </c>
      <c r="U526" s="19">
        <v>14.7</v>
      </c>
      <c r="V526" s="19">
        <f t="shared" si="94"/>
        <v>30.000000000000004</v>
      </c>
      <c r="X526" s="16">
        <v>0.56000000000000005</v>
      </c>
      <c r="Y526" s="19">
        <v>3.7376</v>
      </c>
    </row>
    <row r="527" spans="1:27">
      <c r="A527">
        <v>208</v>
      </c>
      <c r="B527" t="s">
        <v>471</v>
      </c>
      <c r="C527" t="s">
        <v>472</v>
      </c>
      <c r="D527" t="str">
        <f t="shared" si="95"/>
        <v>Tropical legume</v>
      </c>
      <c r="E527" t="s">
        <v>105</v>
      </c>
      <c r="F527" t="s">
        <v>110</v>
      </c>
      <c r="G527" t="s">
        <v>111</v>
      </c>
      <c r="H527" t="s">
        <v>49</v>
      </c>
      <c r="K527" t="s">
        <v>474</v>
      </c>
      <c r="L527" t="str">
        <f t="shared" si="92"/>
        <v>Method</v>
      </c>
      <c r="M527" t="s">
        <v>53</v>
      </c>
      <c r="N527" s="19">
        <v>12</v>
      </c>
      <c r="O527" s="19">
        <v>11.5</v>
      </c>
      <c r="P527" s="19">
        <f t="shared" si="93"/>
        <v>4.1666666666666661</v>
      </c>
      <c r="Q527" s="19" t="s">
        <v>461</v>
      </c>
      <c r="T527" s="19">
        <v>21</v>
      </c>
      <c r="U527" s="19">
        <v>20.100000000000001</v>
      </c>
      <c r="V527" s="19">
        <f t="shared" si="94"/>
        <v>4.2857142857142785</v>
      </c>
      <c r="X527" s="16">
        <v>0.57999999999999996</v>
      </c>
      <c r="Y527" s="19">
        <v>2.048</v>
      </c>
    </row>
    <row r="528" spans="1:27">
      <c r="A528">
        <v>209</v>
      </c>
      <c r="B528" t="s">
        <v>471</v>
      </c>
      <c r="C528" t="s">
        <v>472</v>
      </c>
      <c r="D528" t="str">
        <f t="shared" si="95"/>
        <v>Tropical legume</v>
      </c>
      <c r="E528" t="s">
        <v>105</v>
      </c>
      <c r="F528" t="s">
        <v>106</v>
      </c>
      <c r="G528" t="s">
        <v>107</v>
      </c>
      <c r="H528" t="s">
        <v>49</v>
      </c>
      <c r="K528" t="s">
        <v>474</v>
      </c>
      <c r="L528" t="str">
        <f t="shared" si="92"/>
        <v>Method</v>
      </c>
      <c r="M528" t="s">
        <v>53</v>
      </c>
      <c r="N528" s="19">
        <v>12</v>
      </c>
      <c r="O528" s="19">
        <v>11.5</v>
      </c>
      <c r="P528" s="19">
        <f t="shared" si="93"/>
        <v>4.1666666666666661</v>
      </c>
      <c r="Q528" s="19" t="s">
        <v>461</v>
      </c>
      <c r="T528" s="19">
        <v>21</v>
      </c>
      <c r="U528" s="19">
        <v>18.100000000000001</v>
      </c>
      <c r="V528" s="19">
        <f t="shared" si="94"/>
        <v>13.809523809523801</v>
      </c>
      <c r="X528" s="16">
        <v>0.64</v>
      </c>
      <c r="Y528" s="19">
        <v>2.3808000000000002</v>
      </c>
    </row>
    <row r="529" spans="1:33">
      <c r="A529">
        <v>210</v>
      </c>
      <c r="B529" t="s">
        <v>471</v>
      </c>
      <c r="C529" t="s">
        <v>472</v>
      </c>
      <c r="D529" t="str">
        <f t="shared" si="95"/>
        <v>Tropical legume</v>
      </c>
      <c r="E529" t="s">
        <v>105</v>
      </c>
      <c r="F529" t="s">
        <v>108</v>
      </c>
      <c r="G529" t="s">
        <v>109</v>
      </c>
      <c r="H529" t="s">
        <v>49</v>
      </c>
      <c r="K529" t="s">
        <v>474</v>
      </c>
      <c r="L529" t="str">
        <f t="shared" si="92"/>
        <v>Method</v>
      </c>
      <c r="M529" t="s">
        <v>53</v>
      </c>
      <c r="N529" s="19">
        <v>12</v>
      </c>
      <c r="O529" s="19">
        <v>12.8</v>
      </c>
      <c r="P529" s="19">
        <f t="shared" si="93"/>
        <v>-6.6666666666666723</v>
      </c>
      <c r="Q529" s="19" t="s">
        <v>461</v>
      </c>
      <c r="T529" s="19">
        <v>21</v>
      </c>
      <c r="U529" s="19">
        <v>20.399999999999999</v>
      </c>
      <c r="V529" s="19">
        <f t="shared" si="94"/>
        <v>2.8571428571428639</v>
      </c>
      <c r="X529" s="16">
        <v>0.63</v>
      </c>
      <c r="Y529" s="19">
        <v>2.3552</v>
      </c>
    </row>
    <row r="530" spans="1:33">
      <c r="A530">
        <v>211</v>
      </c>
      <c r="B530" t="s">
        <v>471</v>
      </c>
      <c r="C530" t="s">
        <v>472</v>
      </c>
      <c r="D530" t="str">
        <f t="shared" si="95"/>
        <v>Tropical legume</v>
      </c>
      <c r="E530" t="s">
        <v>105</v>
      </c>
      <c r="F530" t="s">
        <v>479</v>
      </c>
      <c r="G530" t="s">
        <v>480</v>
      </c>
      <c r="H530" t="s">
        <v>23</v>
      </c>
      <c r="K530" t="s">
        <v>474</v>
      </c>
      <c r="L530" t="str">
        <f t="shared" si="92"/>
        <v>Method</v>
      </c>
      <c r="M530" t="s">
        <v>53</v>
      </c>
      <c r="N530" s="19">
        <v>12</v>
      </c>
      <c r="O530" s="19">
        <v>11.9</v>
      </c>
      <c r="P530" s="19">
        <f t="shared" si="93"/>
        <v>0.83333333333333037</v>
      </c>
      <c r="Q530" s="19" t="s">
        <v>461</v>
      </c>
      <c r="T530" s="19">
        <v>21</v>
      </c>
      <c r="U530" s="19">
        <v>18.600000000000001</v>
      </c>
      <c r="V530" s="19">
        <f t="shared" si="94"/>
        <v>11.428571428571422</v>
      </c>
      <c r="X530" s="16">
        <v>0.65</v>
      </c>
      <c r="Y530" s="19">
        <v>2.4319999999999999</v>
      </c>
    </row>
    <row r="531" spans="1:33">
      <c r="A531">
        <v>212</v>
      </c>
      <c r="B531" t="s">
        <v>471</v>
      </c>
      <c r="C531" t="s">
        <v>472</v>
      </c>
      <c r="D531" t="str">
        <f t="shared" si="95"/>
        <v>Tropical legume</v>
      </c>
      <c r="E531" t="s">
        <v>105</v>
      </c>
      <c r="F531" t="s">
        <v>481</v>
      </c>
      <c r="G531" t="s">
        <v>482</v>
      </c>
      <c r="H531" t="s">
        <v>49</v>
      </c>
      <c r="K531" t="s">
        <v>474</v>
      </c>
      <c r="L531" t="str">
        <f t="shared" si="92"/>
        <v>Method</v>
      </c>
      <c r="M531" t="s">
        <v>53</v>
      </c>
      <c r="N531" s="19">
        <v>12</v>
      </c>
      <c r="O531" s="19">
        <v>11.4</v>
      </c>
      <c r="P531" s="19">
        <f t="shared" si="93"/>
        <v>4.9999999999999964</v>
      </c>
      <c r="Q531" s="19" t="s">
        <v>461</v>
      </c>
      <c r="T531" s="19">
        <v>21</v>
      </c>
      <c r="U531" s="19">
        <v>19.7</v>
      </c>
      <c r="V531" s="19">
        <f t="shared" si="94"/>
        <v>6.1904761904761942</v>
      </c>
      <c r="X531" s="16">
        <v>0.57999999999999996</v>
      </c>
      <c r="Y531" s="19">
        <v>2.6880000000000002</v>
      </c>
    </row>
    <row r="532" spans="1:33">
      <c r="A532">
        <v>213</v>
      </c>
      <c r="B532" t="s">
        <v>471</v>
      </c>
      <c r="C532" t="s">
        <v>472</v>
      </c>
      <c r="D532" t="str">
        <f t="shared" si="95"/>
        <v>Tropical legume</v>
      </c>
      <c r="E532" t="s">
        <v>483</v>
      </c>
      <c r="F532" t="s">
        <v>484</v>
      </c>
      <c r="G532" t="s">
        <v>485</v>
      </c>
      <c r="H532" t="s">
        <v>49</v>
      </c>
      <c r="K532" t="s">
        <v>474</v>
      </c>
      <c r="L532" t="str">
        <f t="shared" si="92"/>
        <v>Method</v>
      </c>
      <c r="M532" t="s">
        <v>53</v>
      </c>
      <c r="N532" s="19">
        <v>12</v>
      </c>
      <c r="O532" s="19">
        <v>12.4</v>
      </c>
      <c r="P532" s="19">
        <f t="shared" si="93"/>
        <v>-3.3333333333333361</v>
      </c>
      <c r="Q532" s="19" t="s">
        <v>461</v>
      </c>
      <c r="T532" s="19">
        <v>21</v>
      </c>
      <c r="U532" s="19">
        <v>21</v>
      </c>
      <c r="V532" s="19">
        <f t="shared" si="94"/>
        <v>0</v>
      </c>
      <c r="X532" s="16">
        <v>0.59</v>
      </c>
      <c r="Y532" s="19">
        <v>3.6095999999999999</v>
      </c>
    </row>
    <row r="533" spans="1:33">
      <c r="A533">
        <v>214</v>
      </c>
      <c r="B533" t="s">
        <v>471</v>
      </c>
      <c r="C533" t="s">
        <v>472</v>
      </c>
      <c r="D533" t="str">
        <f t="shared" si="95"/>
        <v>Tropical legume</v>
      </c>
      <c r="E533" t="s">
        <v>486</v>
      </c>
      <c r="F533" t="s">
        <v>487</v>
      </c>
      <c r="G533" t="s">
        <v>488</v>
      </c>
      <c r="H533" t="s">
        <v>23</v>
      </c>
      <c r="K533" t="s">
        <v>474</v>
      </c>
      <c r="L533" t="str">
        <f t="shared" si="92"/>
        <v>Method</v>
      </c>
      <c r="M533" t="s">
        <v>53</v>
      </c>
      <c r="N533" s="19">
        <v>12</v>
      </c>
      <c r="O533" s="19">
        <v>9.1</v>
      </c>
      <c r="P533" s="19">
        <f t="shared" si="93"/>
        <v>24.166666666666671</v>
      </c>
      <c r="Q533" s="19" t="s">
        <v>461</v>
      </c>
      <c r="T533" s="19">
        <v>21</v>
      </c>
      <c r="U533" s="19">
        <v>23.2</v>
      </c>
      <c r="V533" s="19">
        <f t="shared" si="94"/>
        <v>-10.476190476190473</v>
      </c>
      <c r="X533" s="16">
        <v>0.39</v>
      </c>
      <c r="Y533" s="19">
        <v>2.6880000000000002</v>
      </c>
    </row>
    <row r="534" spans="1:33">
      <c r="A534">
        <v>215</v>
      </c>
      <c r="B534" t="s">
        <v>471</v>
      </c>
      <c r="C534" t="s">
        <v>472</v>
      </c>
      <c r="D534" t="str">
        <f t="shared" si="95"/>
        <v>Tropical legume</v>
      </c>
      <c r="E534" t="s">
        <v>86</v>
      </c>
      <c r="F534" t="s">
        <v>89</v>
      </c>
      <c r="G534" t="s">
        <v>86</v>
      </c>
      <c r="H534" t="s">
        <v>49</v>
      </c>
      <c r="K534" t="s">
        <v>474</v>
      </c>
      <c r="L534" t="str">
        <f t="shared" si="92"/>
        <v>Method</v>
      </c>
      <c r="M534" t="s">
        <v>53</v>
      </c>
      <c r="N534" s="19">
        <v>12</v>
      </c>
      <c r="O534" s="19">
        <v>10.8</v>
      </c>
      <c r="P534" s="19">
        <f t="shared" si="93"/>
        <v>9.9999999999999929</v>
      </c>
      <c r="Q534" s="19" t="s">
        <v>461</v>
      </c>
      <c r="T534" s="19">
        <v>21</v>
      </c>
      <c r="U534" s="19">
        <v>26.4</v>
      </c>
      <c r="V534" s="19">
        <f t="shared" si="94"/>
        <v>-25.714285714285705</v>
      </c>
      <c r="X534" s="16">
        <v>0.41</v>
      </c>
      <c r="Y534" s="19">
        <v>3.6608000000000001</v>
      </c>
      <c r="AG534" t="e" vm="1">
        <v>#VALUE!</v>
      </c>
    </row>
    <row r="535" spans="1:33">
      <c r="A535">
        <v>216</v>
      </c>
      <c r="B535" t="s">
        <v>471</v>
      </c>
      <c r="C535" t="s">
        <v>472</v>
      </c>
      <c r="D535" t="str">
        <f t="shared" si="95"/>
        <v>Tropical legume</v>
      </c>
      <c r="E535" t="s">
        <v>489</v>
      </c>
      <c r="F535" t="s">
        <v>490</v>
      </c>
      <c r="G535" t="s">
        <v>491</v>
      </c>
      <c r="H535" t="s">
        <v>23</v>
      </c>
      <c r="K535" t="s">
        <v>474</v>
      </c>
      <c r="L535" t="str">
        <f t="shared" si="92"/>
        <v>Method</v>
      </c>
      <c r="M535" t="s">
        <v>53</v>
      </c>
      <c r="N535" s="19">
        <v>12</v>
      </c>
      <c r="O535" s="19">
        <v>11.4</v>
      </c>
      <c r="P535" s="19">
        <f t="shared" si="93"/>
        <v>4.9999999999999964</v>
      </c>
      <c r="Q535" s="19" t="s">
        <v>461</v>
      </c>
      <c r="T535" s="19">
        <v>21</v>
      </c>
      <c r="U535" s="19">
        <v>21</v>
      </c>
      <c r="V535" s="19">
        <f t="shared" si="94"/>
        <v>0</v>
      </c>
      <c r="X535" s="16">
        <v>0.55000000000000004</v>
      </c>
      <c r="Y535" s="19">
        <v>3.6608000000000001</v>
      </c>
    </row>
    <row r="536" spans="1:33">
      <c r="A536">
        <v>217</v>
      </c>
      <c r="B536" t="s">
        <v>471</v>
      </c>
      <c r="C536" t="s">
        <v>472</v>
      </c>
      <c r="D536" t="str">
        <f t="shared" si="95"/>
        <v>Tropical legume</v>
      </c>
      <c r="E536" t="s">
        <v>83</v>
      </c>
      <c r="F536" t="s">
        <v>84</v>
      </c>
      <c r="G536" t="s">
        <v>85</v>
      </c>
      <c r="H536" t="s">
        <v>49</v>
      </c>
      <c r="K536" t="s">
        <v>474</v>
      </c>
      <c r="L536" t="str">
        <f t="shared" si="92"/>
        <v>Method</v>
      </c>
      <c r="M536" t="s">
        <v>53</v>
      </c>
      <c r="N536" s="19">
        <v>12</v>
      </c>
      <c r="O536" s="19">
        <v>13.4</v>
      </c>
      <c r="P536" s="19">
        <f t="shared" si="93"/>
        <v>-11.66666666666667</v>
      </c>
      <c r="Q536" s="19" t="s">
        <v>461</v>
      </c>
      <c r="T536" s="19">
        <v>21</v>
      </c>
      <c r="U536" s="19">
        <v>22.3</v>
      </c>
      <c r="V536" s="19">
        <f t="shared" si="94"/>
        <v>-6.1904761904761942</v>
      </c>
      <c r="X536" s="16">
        <v>0.6</v>
      </c>
      <c r="Y536" s="19">
        <v>4.6336000000000004</v>
      </c>
    </row>
    <row r="537" spans="1:33">
      <c r="A537">
        <v>218</v>
      </c>
      <c r="B537" t="s">
        <v>471</v>
      </c>
      <c r="C537" t="s">
        <v>472</v>
      </c>
      <c r="D537" t="str">
        <f t="shared" si="95"/>
        <v>Tropical legume</v>
      </c>
      <c r="E537" t="s">
        <v>477</v>
      </c>
      <c r="F537" t="s">
        <v>492</v>
      </c>
      <c r="G537" t="s">
        <v>477</v>
      </c>
      <c r="H537" t="s">
        <v>49</v>
      </c>
      <c r="K537" t="s">
        <v>474</v>
      </c>
      <c r="L537" t="str">
        <f t="shared" si="92"/>
        <v>Method</v>
      </c>
      <c r="M537" t="s">
        <v>53</v>
      </c>
      <c r="N537" s="19">
        <v>12</v>
      </c>
      <c r="O537" s="19">
        <v>12.8</v>
      </c>
      <c r="P537" s="19">
        <f t="shared" si="93"/>
        <v>-6.6666666666666723</v>
      </c>
      <c r="Q537" s="19" t="s">
        <v>461</v>
      </c>
      <c r="T537" s="19">
        <v>21</v>
      </c>
      <c r="U537" s="19">
        <v>19.399999999999999</v>
      </c>
      <c r="V537" s="19">
        <f t="shared" si="94"/>
        <v>7.6190476190476257</v>
      </c>
      <c r="X537" s="16">
        <v>0.66</v>
      </c>
      <c r="Y537" s="19">
        <v>4.6080000000000005</v>
      </c>
    </row>
    <row r="538" spans="1:33">
      <c r="A538">
        <v>252</v>
      </c>
      <c r="B538" t="s">
        <v>493</v>
      </c>
      <c r="C538" t="s">
        <v>494</v>
      </c>
      <c r="D538" t="str">
        <f t="shared" si="95"/>
        <v>Tropical legume</v>
      </c>
      <c r="E538" t="s">
        <v>97</v>
      </c>
      <c r="F538" t="s">
        <v>98</v>
      </c>
      <c r="G538" t="s">
        <v>97</v>
      </c>
      <c r="H538" t="s">
        <v>49</v>
      </c>
      <c r="K538" t="s">
        <v>209</v>
      </c>
      <c r="L538" t="s">
        <v>52</v>
      </c>
      <c r="M538" t="s">
        <v>495</v>
      </c>
      <c r="N538" s="19">
        <v>13.3</v>
      </c>
      <c r="O538" s="19">
        <v>8.5</v>
      </c>
      <c r="P538" s="19">
        <f t="shared" si="93"/>
        <v>36.090225563909776</v>
      </c>
      <c r="Q538" s="19" t="s">
        <v>496</v>
      </c>
      <c r="T538" s="19">
        <v>26.9</v>
      </c>
      <c r="U538" s="19">
        <v>17.399999999999999</v>
      </c>
      <c r="V538" s="19">
        <f t="shared" si="94"/>
        <v>35.315985130111528</v>
      </c>
    </row>
    <row r="539" spans="1:33">
      <c r="A539">
        <v>253</v>
      </c>
      <c r="B539" t="s">
        <v>497</v>
      </c>
      <c r="C539" t="s">
        <v>498</v>
      </c>
      <c r="D539" t="str">
        <f t="shared" si="95"/>
        <v>Tropical legume</v>
      </c>
      <c r="E539" t="s">
        <v>97</v>
      </c>
      <c r="F539" t="s">
        <v>98</v>
      </c>
      <c r="G539" t="s">
        <v>97</v>
      </c>
      <c r="H539" t="s">
        <v>49</v>
      </c>
      <c r="K539" t="s">
        <v>209</v>
      </c>
      <c r="L539" t="s">
        <v>52</v>
      </c>
      <c r="M539" t="s">
        <v>495</v>
      </c>
      <c r="N539" s="19" t="s">
        <v>262</v>
      </c>
      <c r="Q539" s="19" t="s">
        <v>499</v>
      </c>
      <c r="T539" s="19">
        <v>53.9</v>
      </c>
      <c r="U539" s="19">
        <v>41.4</v>
      </c>
      <c r="V539" s="19">
        <f t="shared" si="94"/>
        <v>23.19109461966605</v>
      </c>
    </row>
    <row r="540" spans="1:33">
      <c r="A540">
        <v>254</v>
      </c>
      <c r="B540" t="s">
        <v>497</v>
      </c>
      <c r="C540" t="s">
        <v>498</v>
      </c>
      <c r="D540" t="str">
        <f>D$4</f>
        <v>Temperate legume</v>
      </c>
      <c r="E540" t="s">
        <v>99</v>
      </c>
      <c r="F540" t="s">
        <v>349</v>
      </c>
      <c r="G540" t="s">
        <v>101</v>
      </c>
      <c r="H540" t="s">
        <v>49</v>
      </c>
      <c r="K540" t="s">
        <v>209</v>
      </c>
      <c r="L540" t="s">
        <v>52</v>
      </c>
      <c r="M540" t="s">
        <v>495</v>
      </c>
      <c r="N540" s="19" t="s">
        <v>262</v>
      </c>
      <c r="Q540" s="19" t="s">
        <v>499</v>
      </c>
      <c r="T540" s="19">
        <v>53.9</v>
      </c>
      <c r="U540" s="19">
        <v>57.4</v>
      </c>
      <c r="V540" s="19">
        <f t="shared" si="94"/>
        <v>-6.4935064935064943</v>
      </c>
    </row>
    <row r="541" spans="1:33">
      <c r="A541">
        <v>269</v>
      </c>
      <c r="B541" t="s">
        <v>500</v>
      </c>
      <c r="C541" t="s">
        <v>501</v>
      </c>
      <c r="D541" t="str">
        <f t="shared" ref="D541:D549" si="96">D$1</f>
        <v>Tropical legume</v>
      </c>
      <c r="E541" t="s">
        <v>86</v>
      </c>
      <c r="F541" s="23" t="s">
        <v>87</v>
      </c>
      <c r="G541" t="s">
        <v>86</v>
      </c>
      <c r="H541" t="s">
        <v>49</v>
      </c>
      <c r="I541" t="s">
        <v>502</v>
      </c>
      <c r="K541" t="s">
        <v>503</v>
      </c>
      <c r="L541" t="s">
        <v>52</v>
      </c>
      <c r="M541" t="s">
        <v>504</v>
      </c>
      <c r="N541" s="19">
        <v>69</v>
      </c>
      <c r="O541" s="23">
        <v>18</v>
      </c>
      <c r="P541" s="19">
        <f t="shared" ref="P541:P549" si="97">((N541-O541)/N541)*100</f>
        <v>73.91304347826086</v>
      </c>
      <c r="Q541" s="19" t="s">
        <v>505</v>
      </c>
      <c r="T541" s="19">
        <v>39</v>
      </c>
      <c r="U541" s="23">
        <v>27.272727272727273</v>
      </c>
      <c r="V541" s="19">
        <f t="shared" si="94"/>
        <v>30.069930069930066</v>
      </c>
      <c r="X541" s="23">
        <v>66</v>
      </c>
      <c r="Z541" s="23">
        <v>14</v>
      </c>
      <c r="AB541" s="23">
        <v>35</v>
      </c>
      <c r="AC541" s="23">
        <v>21</v>
      </c>
    </row>
    <row r="542" spans="1:33">
      <c r="A542">
        <v>269</v>
      </c>
      <c r="B542" t="s">
        <v>500</v>
      </c>
      <c r="C542" t="s">
        <v>501</v>
      </c>
      <c r="D542" t="str">
        <f t="shared" si="96"/>
        <v>Tropical legume</v>
      </c>
      <c r="E542" t="s">
        <v>86</v>
      </c>
      <c r="F542" s="23" t="s">
        <v>87</v>
      </c>
      <c r="G542" t="s">
        <v>86</v>
      </c>
      <c r="H542" t="s">
        <v>49</v>
      </c>
      <c r="I542" t="s">
        <v>116</v>
      </c>
      <c r="K542" t="s">
        <v>503</v>
      </c>
      <c r="L542" t="s">
        <v>52</v>
      </c>
      <c r="M542" t="s">
        <v>504</v>
      </c>
      <c r="N542" s="19">
        <v>69</v>
      </c>
      <c r="O542" s="23">
        <v>23</v>
      </c>
      <c r="P542" s="19">
        <f t="shared" si="97"/>
        <v>66.666666666666657</v>
      </c>
      <c r="Q542" s="19" t="s">
        <v>505</v>
      </c>
      <c r="T542" s="19">
        <v>39</v>
      </c>
      <c r="U542" s="23">
        <v>32.857142857142854</v>
      </c>
      <c r="V542" s="19">
        <f t="shared" si="94"/>
        <v>15.750915750915759</v>
      </c>
      <c r="X542" s="23">
        <v>70</v>
      </c>
      <c r="Z542" s="23">
        <v>17</v>
      </c>
      <c r="AB542" s="23">
        <v>45</v>
      </c>
      <c r="AC542" s="23">
        <v>20</v>
      </c>
    </row>
    <row r="543" spans="1:33">
      <c r="A543">
        <v>269</v>
      </c>
      <c r="B543" t="s">
        <v>500</v>
      </c>
      <c r="C543" t="s">
        <v>501</v>
      </c>
      <c r="D543" t="str">
        <f t="shared" si="96"/>
        <v>Tropical legume</v>
      </c>
      <c r="E543" t="s">
        <v>86</v>
      </c>
      <c r="F543" s="23" t="s">
        <v>87</v>
      </c>
      <c r="G543" t="s">
        <v>86</v>
      </c>
      <c r="H543" t="s">
        <v>49</v>
      </c>
      <c r="I543" t="s">
        <v>70</v>
      </c>
      <c r="K543" t="s">
        <v>503</v>
      </c>
      <c r="L543" t="s">
        <v>52</v>
      </c>
      <c r="M543" t="s">
        <v>504</v>
      </c>
      <c r="N543" s="19">
        <v>69</v>
      </c>
      <c r="O543" s="23">
        <v>24</v>
      </c>
      <c r="P543" s="19">
        <f t="shared" si="97"/>
        <v>65.217391304347828</v>
      </c>
      <c r="Q543" s="19" t="s">
        <v>505</v>
      </c>
      <c r="T543" s="19">
        <v>39</v>
      </c>
      <c r="U543" s="23">
        <v>32.876712328767127</v>
      </c>
      <c r="V543" s="19">
        <f t="shared" si="94"/>
        <v>15.70073761854583</v>
      </c>
      <c r="X543" s="23">
        <v>73</v>
      </c>
      <c r="Z543" s="23">
        <v>18</v>
      </c>
      <c r="AB543" s="23">
        <v>34</v>
      </c>
      <c r="AC543" s="23">
        <v>30</v>
      </c>
    </row>
    <row r="544" spans="1:33">
      <c r="A544">
        <v>269</v>
      </c>
      <c r="B544" t="s">
        <v>500</v>
      </c>
      <c r="C544" t="s">
        <v>501</v>
      </c>
      <c r="D544" t="str">
        <f t="shared" si="96"/>
        <v>Tropical legume</v>
      </c>
      <c r="E544" t="s">
        <v>86</v>
      </c>
      <c r="F544" t="s">
        <v>88</v>
      </c>
      <c r="G544" t="s">
        <v>86</v>
      </c>
      <c r="H544" t="s">
        <v>49</v>
      </c>
      <c r="I544" t="s">
        <v>502</v>
      </c>
      <c r="K544" t="s">
        <v>503</v>
      </c>
      <c r="L544" t="s">
        <v>52</v>
      </c>
      <c r="M544" t="s">
        <v>504</v>
      </c>
      <c r="N544" s="19">
        <v>69</v>
      </c>
      <c r="O544" s="23">
        <v>14</v>
      </c>
      <c r="P544" s="19">
        <f t="shared" si="97"/>
        <v>79.710144927536234</v>
      </c>
      <c r="Q544" s="19" t="s">
        <v>505</v>
      </c>
      <c r="T544" s="19">
        <v>39</v>
      </c>
      <c r="U544" s="23">
        <v>31.111111111111111</v>
      </c>
      <c r="V544" s="19">
        <f t="shared" si="94"/>
        <v>20.227920227920229</v>
      </c>
      <c r="X544" s="23">
        <v>45</v>
      </c>
      <c r="Z544" s="23">
        <v>17</v>
      </c>
      <c r="AB544" s="23">
        <v>34</v>
      </c>
      <c r="AC544" s="23">
        <v>37</v>
      </c>
    </row>
    <row r="545" spans="1:31">
      <c r="A545">
        <v>269</v>
      </c>
      <c r="B545" t="s">
        <v>500</v>
      </c>
      <c r="C545" t="s">
        <v>501</v>
      </c>
      <c r="D545" t="str">
        <f t="shared" si="96"/>
        <v>Tropical legume</v>
      </c>
      <c r="E545" t="s">
        <v>86</v>
      </c>
      <c r="F545" t="s">
        <v>88</v>
      </c>
      <c r="G545" t="s">
        <v>86</v>
      </c>
      <c r="H545" t="s">
        <v>49</v>
      </c>
      <c r="I545" t="s">
        <v>116</v>
      </c>
      <c r="K545" t="s">
        <v>503</v>
      </c>
      <c r="L545" t="s">
        <v>52</v>
      </c>
      <c r="M545" t="s">
        <v>504</v>
      </c>
      <c r="N545" s="19">
        <v>69</v>
      </c>
      <c r="O545" s="23">
        <v>15</v>
      </c>
      <c r="P545" s="19">
        <f t="shared" si="97"/>
        <v>78.260869565217391</v>
      </c>
      <c r="Q545" s="19" t="s">
        <v>505</v>
      </c>
      <c r="T545" s="19">
        <v>39</v>
      </c>
      <c r="U545" s="23">
        <v>30</v>
      </c>
      <c r="V545" s="19">
        <f t="shared" si="94"/>
        <v>23.076923076923077</v>
      </c>
      <c r="X545" s="23">
        <v>50</v>
      </c>
      <c r="Z545" s="23">
        <v>19</v>
      </c>
      <c r="AB545" s="23">
        <v>37</v>
      </c>
      <c r="AC545" s="23">
        <v>34</v>
      </c>
    </row>
    <row r="546" spans="1:31">
      <c r="A546">
        <v>269</v>
      </c>
      <c r="B546" t="s">
        <v>500</v>
      </c>
      <c r="C546" t="s">
        <v>501</v>
      </c>
      <c r="D546" t="str">
        <f t="shared" si="96"/>
        <v>Tropical legume</v>
      </c>
      <c r="E546" t="s">
        <v>86</v>
      </c>
      <c r="F546" t="s">
        <v>88</v>
      </c>
      <c r="G546" t="s">
        <v>86</v>
      </c>
      <c r="H546" t="s">
        <v>49</v>
      </c>
      <c r="I546" t="s">
        <v>70</v>
      </c>
      <c r="K546" t="s">
        <v>503</v>
      </c>
      <c r="L546" t="s">
        <v>52</v>
      </c>
      <c r="M546" t="s">
        <v>504</v>
      </c>
      <c r="N546" s="19">
        <v>69</v>
      </c>
      <c r="O546" s="23">
        <v>18</v>
      </c>
      <c r="P546" s="19">
        <f t="shared" si="97"/>
        <v>73.91304347826086</v>
      </c>
      <c r="Q546" s="19" t="s">
        <v>505</v>
      </c>
      <c r="T546" s="19">
        <v>39</v>
      </c>
      <c r="U546" s="23">
        <v>35.294117647058826</v>
      </c>
      <c r="V546" s="19">
        <f t="shared" si="94"/>
        <v>9.5022624434389087</v>
      </c>
      <c r="X546" s="23">
        <v>51</v>
      </c>
      <c r="Z546" s="23">
        <v>13</v>
      </c>
      <c r="AB546" s="23">
        <v>37</v>
      </c>
      <c r="AC546" s="23">
        <v>50</v>
      </c>
    </row>
    <row r="547" spans="1:31">
      <c r="A547">
        <v>269</v>
      </c>
      <c r="B547" t="s">
        <v>500</v>
      </c>
      <c r="C547" t="s">
        <v>501</v>
      </c>
      <c r="D547" t="str">
        <f t="shared" si="96"/>
        <v>Tropical legume</v>
      </c>
      <c r="E547" t="s">
        <v>86</v>
      </c>
      <c r="F547" t="s">
        <v>89</v>
      </c>
      <c r="G547" t="s">
        <v>86</v>
      </c>
      <c r="H547" t="s">
        <v>49</v>
      </c>
      <c r="I547" t="s">
        <v>502</v>
      </c>
      <c r="K547" t="s">
        <v>503</v>
      </c>
      <c r="L547" t="s">
        <v>52</v>
      </c>
      <c r="M547" t="s">
        <v>504</v>
      </c>
      <c r="N547" s="19">
        <v>69</v>
      </c>
      <c r="O547" s="23">
        <v>23</v>
      </c>
      <c r="P547" s="19">
        <f t="shared" si="97"/>
        <v>66.666666666666657</v>
      </c>
      <c r="Q547" s="19" t="s">
        <v>505</v>
      </c>
      <c r="T547" s="19">
        <v>39</v>
      </c>
      <c r="U547" s="23">
        <v>36.507936507936506</v>
      </c>
      <c r="V547" s="19">
        <f t="shared" si="94"/>
        <v>6.3899063899063941</v>
      </c>
      <c r="X547" s="23">
        <v>63</v>
      </c>
      <c r="Z547" s="23">
        <v>13</v>
      </c>
      <c r="AB547" s="23">
        <v>14</v>
      </c>
      <c r="AC547" s="23">
        <v>16</v>
      </c>
    </row>
    <row r="548" spans="1:31">
      <c r="A548">
        <v>269</v>
      </c>
      <c r="B548" t="s">
        <v>500</v>
      </c>
      <c r="C548" t="s">
        <v>501</v>
      </c>
      <c r="D548" t="str">
        <f t="shared" si="96"/>
        <v>Tropical legume</v>
      </c>
      <c r="E548" t="s">
        <v>86</v>
      </c>
      <c r="F548" t="s">
        <v>89</v>
      </c>
      <c r="G548" t="s">
        <v>86</v>
      </c>
      <c r="H548" t="s">
        <v>49</v>
      </c>
      <c r="I548" t="s">
        <v>116</v>
      </c>
      <c r="K548" t="s">
        <v>503</v>
      </c>
      <c r="L548" t="s">
        <v>52</v>
      </c>
      <c r="M548" t="s">
        <v>504</v>
      </c>
      <c r="N548" s="19">
        <v>69</v>
      </c>
      <c r="O548" s="23">
        <v>23</v>
      </c>
      <c r="P548" s="19">
        <f t="shared" si="97"/>
        <v>66.666666666666657</v>
      </c>
      <c r="Q548" s="19" t="s">
        <v>505</v>
      </c>
      <c r="T548" s="19">
        <v>39</v>
      </c>
      <c r="U548" s="23">
        <v>38.333333333333336</v>
      </c>
      <c r="V548" s="19">
        <f t="shared" si="94"/>
        <v>1.7094017094017033</v>
      </c>
      <c r="X548" s="23">
        <v>60</v>
      </c>
      <c r="Z548" s="23">
        <v>11</v>
      </c>
      <c r="AB548" s="23">
        <v>23</v>
      </c>
      <c r="AC548" s="23">
        <v>13</v>
      </c>
    </row>
    <row r="549" spans="1:31">
      <c r="A549">
        <v>269</v>
      </c>
      <c r="B549" t="s">
        <v>500</v>
      </c>
      <c r="C549" t="s">
        <v>501</v>
      </c>
      <c r="D549" t="str">
        <f t="shared" si="96"/>
        <v>Tropical legume</v>
      </c>
      <c r="E549" t="s">
        <v>86</v>
      </c>
      <c r="F549" t="s">
        <v>89</v>
      </c>
      <c r="G549" t="s">
        <v>86</v>
      </c>
      <c r="H549" t="s">
        <v>49</v>
      </c>
      <c r="I549" t="s">
        <v>70</v>
      </c>
      <c r="K549" t="s">
        <v>503</v>
      </c>
      <c r="L549" t="s">
        <v>52</v>
      </c>
      <c r="M549" t="s">
        <v>504</v>
      </c>
      <c r="N549" s="19">
        <v>69</v>
      </c>
      <c r="O549" s="23">
        <v>23</v>
      </c>
      <c r="P549" s="19">
        <f t="shared" si="97"/>
        <v>66.666666666666657</v>
      </c>
      <c r="Q549" s="19" t="s">
        <v>505</v>
      </c>
      <c r="T549" s="19">
        <v>39</v>
      </c>
      <c r="U549" s="23">
        <v>34.848484848484851</v>
      </c>
      <c r="V549" s="19">
        <f t="shared" si="94"/>
        <v>10.644910644910638</v>
      </c>
      <c r="X549" s="23">
        <v>66</v>
      </c>
      <c r="Z549" s="23">
        <v>13</v>
      </c>
      <c r="AB549" s="23">
        <v>25</v>
      </c>
      <c r="AC549" s="23">
        <v>14</v>
      </c>
    </row>
    <row r="550" spans="1:31">
      <c r="A550">
        <v>349</v>
      </c>
      <c r="B550" t="s">
        <v>506</v>
      </c>
      <c r="C550" t="s">
        <v>507</v>
      </c>
      <c r="D550" t="str">
        <f>D$5</f>
        <v>Herb</v>
      </c>
      <c r="E550" t="s">
        <v>333</v>
      </c>
      <c r="F550" t="s">
        <v>192</v>
      </c>
      <c r="G550" t="s">
        <v>193</v>
      </c>
      <c r="H550" t="s">
        <v>49</v>
      </c>
      <c r="I550" t="s">
        <v>508</v>
      </c>
      <c r="J550" t="s">
        <v>509</v>
      </c>
      <c r="L550" t="str">
        <f>L$1</f>
        <v>Method</v>
      </c>
      <c r="M550" t="s">
        <v>510</v>
      </c>
      <c r="AE550">
        <v>0</v>
      </c>
    </row>
    <row r="551" spans="1:31">
      <c r="A551">
        <v>350</v>
      </c>
      <c r="B551" t="s">
        <v>506</v>
      </c>
      <c r="C551" t="s">
        <v>507</v>
      </c>
      <c r="D551" t="str">
        <f>D$5</f>
        <v>Herb</v>
      </c>
      <c r="E551" t="s">
        <v>333</v>
      </c>
      <c r="F551" t="s">
        <v>192</v>
      </c>
      <c r="G551" t="s">
        <v>193</v>
      </c>
      <c r="H551" t="s">
        <v>49</v>
      </c>
      <c r="L551" t="str">
        <f>L$1</f>
        <v>Method</v>
      </c>
      <c r="O551">
        <v>20</v>
      </c>
      <c r="AE551">
        <v>0</v>
      </c>
    </row>
    <row r="552" spans="1:31">
      <c r="A552">
        <v>351</v>
      </c>
      <c r="B552" t="s">
        <v>506</v>
      </c>
      <c r="C552" t="s">
        <v>507</v>
      </c>
      <c r="D552" t="str">
        <f t="shared" ref="D552:D562" si="98">D$4</f>
        <v>Temperate legume</v>
      </c>
      <c r="E552" t="s">
        <v>429</v>
      </c>
      <c r="F552" t="s">
        <v>430</v>
      </c>
      <c r="G552" t="s">
        <v>431</v>
      </c>
      <c r="H552" t="s">
        <v>49</v>
      </c>
      <c r="L552" t="s">
        <v>52</v>
      </c>
      <c r="O552">
        <v>24</v>
      </c>
      <c r="AE552">
        <v>22</v>
      </c>
    </row>
    <row r="553" spans="1:31">
      <c r="A553">
        <v>352</v>
      </c>
      <c r="B553" t="s">
        <v>506</v>
      </c>
      <c r="C553" t="s">
        <v>507</v>
      </c>
      <c r="D553" t="str">
        <f t="shared" si="98"/>
        <v>Temperate legume</v>
      </c>
      <c r="E553" t="s">
        <v>429</v>
      </c>
      <c r="F553" t="s">
        <v>430</v>
      </c>
      <c r="G553" t="s">
        <v>431</v>
      </c>
      <c r="H553" t="s">
        <v>49</v>
      </c>
      <c r="L553" t="s">
        <v>52</v>
      </c>
      <c r="O553">
        <v>22</v>
      </c>
      <c r="AE553">
        <v>25</v>
      </c>
    </row>
    <row r="554" spans="1:31">
      <c r="A554">
        <v>353</v>
      </c>
      <c r="B554" t="s">
        <v>506</v>
      </c>
      <c r="C554" t="s">
        <v>507</v>
      </c>
      <c r="D554" t="str">
        <f t="shared" si="98"/>
        <v>Temperate legume</v>
      </c>
      <c r="E554" t="s">
        <v>432</v>
      </c>
      <c r="F554" t="s">
        <v>433</v>
      </c>
      <c r="G554" t="s">
        <v>434</v>
      </c>
      <c r="H554" t="s">
        <v>49</v>
      </c>
      <c r="L554" t="s">
        <v>52</v>
      </c>
      <c r="O554">
        <v>24</v>
      </c>
      <c r="AE554">
        <v>2</v>
      </c>
    </row>
    <row r="555" spans="1:31">
      <c r="A555">
        <v>354</v>
      </c>
      <c r="B555" t="s">
        <v>506</v>
      </c>
      <c r="C555" t="s">
        <v>507</v>
      </c>
      <c r="D555" t="str">
        <f t="shared" si="98"/>
        <v>Temperate legume</v>
      </c>
      <c r="E555" t="s">
        <v>432</v>
      </c>
      <c r="F555" t="s">
        <v>433</v>
      </c>
      <c r="G555" t="s">
        <v>434</v>
      </c>
      <c r="H555" t="s">
        <v>49</v>
      </c>
      <c r="L555" t="s">
        <v>52</v>
      </c>
      <c r="O555">
        <v>24</v>
      </c>
      <c r="AE555">
        <v>2</v>
      </c>
    </row>
    <row r="556" spans="1:31">
      <c r="A556">
        <v>355</v>
      </c>
      <c r="B556" t="s">
        <v>506</v>
      </c>
      <c r="C556" t="s">
        <v>507</v>
      </c>
      <c r="D556" t="str">
        <f t="shared" si="98"/>
        <v>Temperate legume</v>
      </c>
      <c r="E556" t="s">
        <v>432</v>
      </c>
      <c r="F556" t="s">
        <v>433</v>
      </c>
      <c r="G556" t="s">
        <v>434</v>
      </c>
      <c r="H556" t="s">
        <v>49</v>
      </c>
      <c r="L556" t="s">
        <v>52</v>
      </c>
      <c r="O556">
        <v>22</v>
      </c>
      <c r="AE556">
        <v>2</v>
      </c>
    </row>
    <row r="557" spans="1:31">
      <c r="A557">
        <v>356</v>
      </c>
      <c r="B557" t="s">
        <v>506</v>
      </c>
      <c r="C557" t="s">
        <v>507</v>
      </c>
      <c r="D557" t="str">
        <f t="shared" si="98"/>
        <v>Temperate legume</v>
      </c>
      <c r="E557" t="s">
        <v>432</v>
      </c>
      <c r="F557" t="s">
        <v>511</v>
      </c>
      <c r="G557" t="s">
        <v>512</v>
      </c>
      <c r="H557" t="s">
        <v>23</v>
      </c>
      <c r="L557" t="s">
        <v>52</v>
      </c>
      <c r="O557">
        <v>24</v>
      </c>
      <c r="AE557">
        <v>20</v>
      </c>
    </row>
    <row r="558" spans="1:31">
      <c r="A558">
        <v>357</v>
      </c>
      <c r="B558" t="s">
        <v>506</v>
      </c>
      <c r="C558" t="s">
        <v>507</v>
      </c>
      <c r="D558" t="str">
        <f t="shared" si="98"/>
        <v>Temperate legume</v>
      </c>
      <c r="E558" t="s">
        <v>432</v>
      </c>
      <c r="F558" t="s">
        <v>511</v>
      </c>
      <c r="G558" t="s">
        <v>512</v>
      </c>
      <c r="H558" t="s">
        <v>23</v>
      </c>
      <c r="L558" t="s">
        <v>52</v>
      </c>
      <c r="O558">
        <v>23</v>
      </c>
      <c r="AE558">
        <v>15</v>
      </c>
    </row>
    <row r="559" spans="1:31">
      <c r="A559">
        <v>358</v>
      </c>
      <c r="B559" t="s">
        <v>506</v>
      </c>
      <c r="C559" t="s">
        <v>507</v>
      </c>
      <c r="D559" t="str">
        <f t="shared" si="98"/>
        <v>Temperate legume</v>
      </c>
      <c r="E559" t="s">
        <v>99</v>
      </c>
      <c r="F559" t="s">
        <v>225</v>
      </c>
      <c r="G559" t="s">
        <v>101</v>
      </c>
      <c r="H559" t="s">
        <v>49</v>
      </c>
      <c r="L559" t="s">
        <v>52</v>
      </c>
      <c r="O559">
        <v>24</v>
      </c>
      <c r="AE559">
        <v>0</v>
      </c>
    </row>
    <row r="560" spans="1:31">
      <c r="A560">
        <v>359</v>
      </c>
      <c r="B560" t="s">
        <v>506</v>
      </c>
      <c r="C560" t="s">
        <v>507</v>
      </c>
      <c r="D560" t="str">
        <f t="shared" si="98"/>
        <v>Temperate legume</v>
      </c>
      <c r="E560" t="s">
        <v>435</v>
      </c>
      <c r="F560" t="s">
        <v>436</v>
      </c>
      <c r="G560" t="s">
        <v>437</v>
      </c>
      <c r="H560" t="s">
        <v>49</v>
      </c>
      <c r="L560" t="s">
        <v>52</v>
      </c>
      <c r="O560">
        <v>22</v>
      </c>
      <c r="AE560">
        <v>17</v>
      </c>
    </row>
    <row r="561" spans="1:31">
      <c r="A561">
        <v>360</v>
      </c>
      <c r="B561" t="s">
        <v>506</v>
      </c>
      <c r="C561" t="s">
        <v>507</v>
      </c>
      <c r="D561" t="str">
        <f t="shared" si="98"/>
        <v>Temperate legume</v>
      </c>
      <c r="E561" t="s">
        <v>435</v>
      </c>
      <c r="F561" t="s">
        <v>436</v>
      </c>
      <c r="G561" t="s">
        <v>437</v>
      </c>
      <c r="H561" t="s">
        <v>49</v>
      </c>
      <c r="L561" t="s">
        <v>52</v>
      </c>
      <c r="O561">
        <v>22</v>
      </c>
      <c r="AE561">
        <v>15</v>
      </c>
    </row>
    <row r="562" spans="1:31">
      <c r="A562">
        <v>361</v>
      </c>
      <c r="B562" t="s">
        <v>506</v>
      </c>
      <c r="C562" t="s">
        <v>507</v>
      </c>
      <c r="D562" t="str">
        <f t="shared" si="98"/>
        <v>Temperate legume</v>
      </c>
      <c r="E562" t="s">
        <v>435</v>
      </c>
      <c r="F562" t="s">
        <v>436</v>
      </c>
      <c r="G562" t="s">
        <v>437</v>
      </c>
      <c r="H562" t="s">
        <v>49</v>
      </c>
      <c r="L562" t="s">
        <v>52</v>
      </c>
      <c r="O562">
        <v>24</v>
      </c>
      <c r="AE562">
        <v>15</v>
      </c>
    </row>
    <row r="563" spans="1:31">
      <c r="A563">
        <v>362</v>
      </c>
      <c r="B563" t="s">
        <v>506</v>
      </c>
      <c r="C563" t="s">
        <v>507</v>
      </c>
      <c r="D563" t="str">
        <f>D$5</f>
        <v>Herb</v>
      </c>
      <c r="E563" t="s">
        <v>197</v>
      </c>
      <c r="F563" t="s">
        <v>196</v>
      </c>
      <c r="G563" t="s">
        <v>197</v>
      </c>
      <c r="H563" t="s">
        <v>49</v>
      </c>
      <c r="L563" t="s">
        <v>52</v>
      </c>
      <c r="O563">
        <v>17</v>
      </c>
      <c r="AE563">
        <v>0</v>
      </c>
    </row>
    <row r="564" spans="1:31">
      <c r="A564">
        <v>363</v>
      </c>
      <c r="B564" t="s">
        <v>506</v>
      </c>
      <c r="C564" t="s">
        <v>507</v>
      </c>
      <c r="D564" t="str">
        <f>D$5</f>
        <v>Herb</v>
      </c>
      <c r="E564" t="s">
        <v>197</v>
      </c>
      <c r="F564" t="s">
        <v>196</v>
      </c>
      <c r="G564" t="s">
        <v>197</v>
      </c>
      <c r="H564" t="s">
        <v>49</v>
      </c>
      <c r="L564" t="s">
        <v>52</v>
      </c>
      <c r="O564">
        <v>16</v>
      </c>
      <c r="AE564">
        <v>0</v>
      </c>
    </row>
    <row r="565" spans="1:31">
      <c r="A565">
        <v>364</v>
      </c>
      <c r="B565" t="s">
        <v>506</v>
      </c>
      <c r="C565" t="s">
        <v>507</v>
      </c>
      <c r="D565" t="str">
        <f t="shared" ref="D565:D566" si="99">D$4</f>
        <v>Temperate legume</v>
      </c>
      <c r="E565" t="s">
        <v>513</v>
      </c>
      <c r="F565" t="s">
        <v>514</v>
      </c>
      <c r="G565" t="s">
        <v>515</v>
      </c>
      <c r="H565" t="s">
        <v>23</v>
      </c>
      <c r="L565" t="s">
        <v>52</v>
      </c>
      <c r="O565">
        <v>18</v>
      </c>
      <c r="AE565">
        <v>42</v>
      </c>
    </row>
    <row r="566" spans="1:31">
      <c r="A566">
        <v>365</v>
      </c>
      <c r="B566" t="s">
        <v>506</v>
      </c>
      <c r="C566" t="s">
        <v>507</v>
      </c>
      <c r="D566" t="str">
        <f t="shared" si="99"/>
        <v>Temperate legume</v>
      </c>
      <c r="E566" t="s">
        <v>513</v>
      </c>
      <c r="F566" t="s">
        <v>514</v>
      </c>
      <c r="G566" t="s">
        <v>515</v>
      </c>
      <c r="H566" t="s">
        <v>23</v>
      </c>
      <c r="L566" t="s">
        <v>52</v>
      </c>
      <c r="O566">
        <v>18</v>
      </c>
      <c r="AE566">
        <v>40</v>
      </c>
    </row>
    <row r="567" spans="1:31">
      <c r="A567">
        <v>366</v>
      </c>
      <c r="B567" t="s">
        <v>506</v>
      </c>
      <c r="C567" t="s">
        <v>507</v>
      </c>
      <c r="D567" t="str">
        <f>D$5</f>
        <v>Herb</v>
      </c>
      <c r="E567" t="s">
        <v>333</v>
      </c>
      <c r="F567" t="s">
        <v>192</v>
      </c>
      <c r="G567" t="s">
        <v>193</v>
      </c>
      <c r="H567" t="s">
        <v>49</v>
      </c>
      <c r="L567" t="str">
        <f>L$1</f>
        <v>Method</v>
      </c>
      <c r="O567">
        <v>20</v>
      </c>
      <c r="AE567">
        <v>0</v>
      </c>
    </row>
    <row r="568" spans="1:31">
      <c r="A568">
        <v>367</v>
      </c>
      <c r="B568" t="s">
        <v>506</v>
      </c>
      <c r="C568" t="s">
        <v>507</v>
      </c>
      <c r="D568" t="str">
        <f>D$5</f>
        <v>Herb</v>
      </c>
      <c r="E568" t="s">
        <v>333</v>
      </c>
      <c r="F568" t="s">
        <v>192</v>
      </c>
      <c r="G568" t="s">
        <v>193</v>
      </c>
      <c r="H568" t="s">
        <v>49</v>
      </c>
      <c r="L568" t="str">
        <f>L$1</f>
        <v>Method</v>
      </c>
      <c r="O568">
        <v>21</v>
      </c>
      <c r="AE568">
        <v>0</v>
      </c>
    </row>
    <row r="569" spans="1:31">
      <c r="A569">
        <v>368</v>
      </c>
      <c r="B569" t="s">
        <v>506</v>
      </c>
      <c r="C569" t="s">
        <v>507</v>
      </c>
      <c r="D569" t="str">
        <f t="shared" ref="D569:D579" si="100">D$4</f>
        <v>Temperate legume</v>
      </c>
      <c r="E569" t="s">
        <v>429</v>
      </c>
      <c r="F569" t="s">
        <v>430</v>
      </c>
      <c r="G569" t="s">
        <v>431</v>
      </c>
      <c r="H569" t="s">
        <v>49</v>
      </c>
      <c r="L569" t="s">
        <v>52</v>
      </c>
      <c r="O569">
        <v>24</v>
      </c>
      <c r="S569" s="28">
        <v>0.65900000000000003</v>
      </c>
      <c r="AE569">
        <v>24</v>
      </c>
    </row>
    <row r="570" spans="1:31">
      <c r="A570">
        <v>369</v>
      </c>
      <c r="B570" t="s">
        <v>506</v>
      </c>
      <c r="C570" t="s">
        <v>507</v>
      </c>
      <c r="D570" t="str">
        <f t="shared" si="100"/>
        <v>Temperate legume</v>
      </c>
      <c r="E570" t="s">
        <v>429</v>
      </c>
      <c r="F570" t="s">
        <v>430</v>
      </c>
      <c r="G570" t="s">
        <v>431</v>
      </c>
      <c r="H570" t="s">
        <v>49</v>
      </c>
      <c r="L570" t="s">
        <v>52</v>
      </c>
      <c r="O570">
        <v>24</v>
      </c>
      <c r="S570" s="28">
        <v>0.65900000000000003</v>
      </c>
      <c r="AE570">
        <v>28</v>
      </c>
    </row>
    <row r="571" spans="1:31">
      <c r="A571">
        <v>370</v>
      </c>
      <c r="B571" t="s">
        <v>506</v>
      </c>
      <c r="C571" t="s">
        <v>507</v>
      </c>
      <c r="D571" t="str">
        <f t="shared" si="100"/>
        <v>Temperate legume</v>
      </c>
      <c r="E571" t="s">
        <v>432</v>
      </c>
      <c r="F571" t="s">
        <v>433</v>
      </c>
      <c r="G571" t="s">
        <v>434</v>
      </c>
      <c r="H571" t="s">
        <v>49</v>
      </c>
      <c r="L571" t="s">
        <v>52</v>
      </c>
      <c r="O571">
        <v>24</v>
      </c>
      <c r="AE571">
        <v>2</v>
      </c>
    </row>
    <row r="572" spans="1:31">
      <c r="A572">
        <v>371</v>
      </c>
      <c r="B572" t="s">
        <v>506</v>
      </c>
      <c r="C572" t="s">
        <v>507</v>
      </c>
      <c r="D572" t="str">
        <f t="shared" si="100"/>
        <v>Temperate legume</v>
      </c>
      <c r="E572" t="s">
        <v>432</v>
      </c>
      <c r="F572" t="s">
        <v>433</v>
      </c>
      <c r="G572" t="s">
        <v>434</v>
      </c>
      <c r="H572" t="s">
        <v>49</v>
      </c>
      <c r="L572" t="s">
        <v>52</v>
      </c>
      <c r="O572">
        <v>26</v>
      </c>
      <c r="AE572">
        <v>2</v>
      </c>
    </row>
    <row r="573" spans="1:31">
      <c r="A573">
        <v>372</v>
      </c>
      <c r="B573" t="s">
        <v>506</v>
      </c>
      <c r="C573" t="s">
        <v>507</v>
      </c>
      <c r="D573" t="str">
        <f t="shared" si="100"/>
        <v>Temperate legume</v>
      </c>
      <c r="E573" t="s">
        <v>432</v>
      </c>
      <c r="F573" t="s">
        <v>433</v>
      </c>
      <c r="G573" t="s">
        <v>434</v>
      </c>
      <c r="H573" t="s">
        <v>49</v>
      </c>
      <c r="L573" t="s">
        <v>52</v>
      </c>
      <c r="O573">
        <v>26</v>
      </c>
      <c r="AE573">
        <v>1</v>
      </c>
    </row>
    <row r="574" spans="1:31">
      <c r="A574">
        <v>373</v>
      </c>
      <c r="B574" t="s">
        <v>506</v>
      </c>
      <c r="C574" t="s">
        <v>507</v>
      </c>
      <c r="D574" t="str">
        <f t="shared" si="100"/>
        <v>Temperate legume</v>
      </c>
      <c r="E574" t="s">
        <v>432</v>
      </c>
      <c r="F574" t="s">
        <v>511</v>
      </c>
      <c r="G574" t="s">
        <v>512</v>
      </c>
      <c r="H574" t="s">
        <v>23</v>
      </c>
      <c r="L574" t="s">
        <v>52</v>
      </c>
      <c r="O574">
        <v>24</v>
      </c>
      <c r="AE574">
        <v>12</v>
      </c>
    </row>
    <row r="575" spans="1:31">
      <c r="A575">
        <v>374</v>
      </c>
      <c r="B575" t="s">
        <v>506</v>
      </c>
      <c r="C575" t="s">
        <v>507</v>
      </c>
      <c r="D575" t="str">
        <f t="shared" si="100"/>
        <v>Temperate legume</v>
      </c>
      <c r="E575" t="s">
        <v>432</v>
      </c>
      <c r="F575" t="s">
        <v>511</v>
      </c>
      <c r="G575" t="s">
        <v>512</v>
      </c>
      <c r="H575" t="s">
        <v>23</v>
      </c>
      <c r="L575" t="s">
        <v>52</v>
      </c>
      <c r="O575">
        <v>24</v>
      </c>
      <c r="AE575">
        <v>12</v>
      </c>
    </row>
    <row r="576" spans="1:31">
      <c r="A576">
        <v>375</v>
      </c>
      <c r="B576" t="s">
        <v>506</v>
      </c>
      <c r="C576" t="s">
        <v>507</v>
      </c>
      <c r="D576" t="str">
        <f t="shared" si="100"/>
        <v>Temperate legume</v>
      </c>
      <c r="E576" t="s">
        <v>99</v>
      </c>
      <c r="F576" t="s">
        <v>225</v>
      </c>
      <c r="G576" t="s">
        <v>101</v>
      </c>
      <c r="H576" t="s">
        <v>49</v>
      </c>
      <c r="L576" t="s">
        <v>52</v>
      </c>
      <c r="O576">
        <v>24</v>
      </c>
      <c r="AE576">
        <v>0</v>
      </c>
    </row>
    <row r="577" spans="1:31">
      <c r="A577">
        <v>376</v>
      </c>
      <c r="B577" t="s">
        <v>506</v>
      </c>
      <c r="C577" t="s">
        <v>507</v>
      </c>
      <c r="D577" t="str">
        <f t="shared" si="100"/>
        <v>Temperate legume</v>
      </c>
      <c r="E577" t="s">
        <v>435</v>
      </c>
      <c r="F577" t="s">
        <v>436</v>
      </c>
      <c r="G577" t="s">
        <v>437</v>
      </c>
      <c r="H577" t="s">
        <v>49</v>
      </c>
      <c r="L577" t="s">
        <v>52</v>
      </c>
      <c r="O577">
        <v>22</v>
      </c>
      <c r="AE577">
        <v>9</v>
      </c>
    </row>
    <row r="578" spans="1:31">
      <c r="A578">
        <v>377</v>
      </c>
      <c r="B578" t="s">
        <v>506</v>
      </c>
      <c r="C578" t="s">
        <v>507</v>
      </c>
      <c r="D578" t="str">
        <f t="shared" si="100"/>
        <v>Temperate legume</v>
      </c>
      <c r="E578" t="s">
        <v>435</v>
      </c>
      <c r="F578" t="s">
        <v>436</v>
      </c>
      <c r="G578" t="s">
        <v>437</v>
      </c>
      <c r="H578" t="s">
        <v>49</v>
      </c>
      <c r="L578" t="s">
        <v>52</v>
      </c>
      <c r="O578">
        <v>23</v>
      </c>
      <c r="AE578">
        <v>9</v>
      </c>
    </row>
    <row r="579" spans="1:31">
      <c r="A579">
        <v>378</v>
      </c>
      <c r="B579" t="s">
        <v>506</v>
      </c>
      <c r="C579" t="s">
        <v>507</v>
      </c>
      <c r="D579" t="str">
        <f t="shared" si="100"/>
        <v>Temperate legume</v>
      </c>
      <c r="E579" t="s">
        <v>435</v>
      </c>
      <c r="F579" t="s">
        <v>436</v>
      </c>
      <c r="G579" t="s">
        <v>437</v>
      </c>
      <c r="H579" t="s">
        <v>49</v>
      </c>
      <c r="L579" t="s">
        <v>52</v>
      </c>
      <c r="O579">
        <v>23</v>
      </c>
      <c r="AE579">
        <v>11</v>
      </c>
    </row>
    <row r="580" spans="1:31">
      <c r="A580">
        <v>379</v>
      </c>
      <c r="B580" t="s">
        <v>506</v>
      </c>
      <c r="C580" t="s">
        <v>507</v>
      </c>
      <c r="D580" t="str">
        <f>D$5</f>
        <v>Herb</v>
      </c>
      <c r="E580" t="s">
        <v>197</v>
      </c>
      <c r="F580" t="s">
        <v>196</v>
      </c>
      <c r="G580" t="s">
        <v>197</v>
      </c>
      <c r="H580" t="s">
        <v>49</v>
      </c>
      <c r="L580" t="s">
        <v>52</v>
      </c>
      <c r="O580">
        <v>19</v>
      </c>
      <c r="AE580">
        <v>0</v>
      </c>
    </row>
    <row r="581" spans="1:31">
      <c r="A581">
        <v>380</v>
      </c>
      <c r="B581" t="s">
        <v>506</v>
      </c>
      <c r="C581" t="s">
        <v>507</v>
      </c>
      <c r="D581" t="str">
        <f>D$5</f>
        <v>Herb</v>
      </c>
      <c r="E581" t="s">
        <v>197</v>
      </c>
      <c r="F581" t="s">
        <v>196</v>
      </c>
      <c r="G581" t="s">
        <v>197</v>
      </c>
      <c r="H581" t="s">
        <v>49</v>
      </c>
      <c r="L581" t="s">
        <v>52</v>
      </c>
      <c r="O581">
        <v>18</v>
      </c>
      <c r="AE581">
        <v>0</v>
      </c>
    </row>
    <row r="582" spans="1:31">
      <c r="A582">
        <v>381</v>
      </c>
      <c r="B582" t="s">
        <v>506</v>
      </c>
      <c r="C582" t="s">
        <v>507</v>
      </c>
      <c r="D582" t="str">
        <f t="shared" ref="D582:D583" si="101">D$4</f>
        <v>Temperate legume</v>
      </c>
      <c r="E582" t="s">
        <v>513</v>
      </c>
      <c r="F582" t="s">
        <v>514</v>
      </c>
      <c r="G582" t="s">
        <v>515</v>
      </c>
      <c r="H582" t="s">
        <v>23</v>
      </c>
      <c r="L582" t="s">
        <v>52</v>
      </c>
      <c r="O582">
        <v>25</v>
      </c>
      <c r="AE582">
        <v>48</v>
      </c>
    </row>
    <row r="583" spans="1:31">
      <c r="A583">
        <v>382</v>
      </c>
      <c r="B583" t="s">
        <v>506</v>
      </c>
      <c r="C583" t="s">
        <v>507</v>
      </c>
      <c r="D583" t="str">
        <f t="shared" si="101"/>
        <v>Temperate legume</v>
      </c>
      <c r="E583" t="s">
        <v>513</v>
      </c>
      <c r="F583" t="s">
        <v>514</v>
      </c>
      <c r="G583" t="s">
        <v>515</v>
      </c>
      <c r="H583" t="s">
        <v>23</v>
      </c>
      <c r="L583" t="s">
        <v>52</v>
      </c>
      <c r="O583">
        <v>24</v>
      </c>
      <c r="AE583">
        <v>43</v>
      </c>
    </row>
  </sheetData>
  <autoFilter ref="A1:AC299" xr:uid="{16BEDC5E-5A2D-40F2-AF61-3F83E0070FE4}"/>
  <sortState xmlns:xlrd2="http://schemas.microsoft.com/office/spreadsheetml/2017/richdata2" ref="A9:AE583">
    <sortCondition ref="B9:B583"/>
    <sortCondition ref="A9:A583"/>
  </sortState>
  <phoneticPr fontId="1" type="noConversion"/>
  <pageMargins left="0.7" right="0.7" top="0.75" bottom="0.75" header="0.3" footer="0.3"/>
  <pageSetup paperSize="9" orientation="portrait" r:id="rId1"/>
  <headerFooter>
    <oddHeader>&amp;C&amp;"Calibri"&amp;12&amp;KFF0000 UNOFFICIAL&amp;1#_x000D_</oddHeader>
    <oddFooter>&amp;C_x000D_&amp;1#&amp;"Calibri"&amp;12&amp;KFF0000 UNOFFICIAL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6744-CC69-4AF4-B59B-CD034C7AED3E}">
  <dimension ref="A3:AG81"/>
  <sheetViews>
    <sheetView topLeftCell="A63" zoomScale="120" zoomScaleNormal="120" workbookViewId="0">
      <selection activeCell="AJ24" sqref="AJ24"/>
    </sheetView>
  </sheetViews>
  <sheetFormatPr defaultRowHeight="15"/>
  <cols>
    <col min="2" max="2" width="16.28515625" customWidth="1"/>
    <col min="3" max="3" width="21" customWidth="1"/>
    <col min="4" max="4" width="17.7109375" customWidth="1"/>
    <col min="5" max="5" width="20" customWidth="1"/>
    <col min="6" max="6" width="28.140625" customWidth="1"/>
    <col min="7" max="7" width="21.85546875" customWidth="1"/>
    <col min="8" max="8" width="11.5703125" customWidth="1"/>
    <col min="9" max="9" width="26.140625" customWidth="1"/>
    <col min="10" max="10" width="24.5703125" customWidth="1"/>
    <col min="11" max="11" width="14.28515625" customWidth="1"/>
    <col min="16" max="26" width="0" hidden="1" customWidth="1"/>
    <col min="31" max="31" width="32.140625" customWidth="1"/>
  </cols>
  <sheetData>
    <row r="3" spans="1:30" ht="120">
      <c r="A3" s="1" t="s">
        <v>41</v>
      </c>
      <c r="B3" s="2" t="s">
        <v>0</v>
      </c>
      <c r="C3" s="2" t="s">
        <v>42</v>
      </c>
      <c r="D3" s="2" t="s">
        <v>43</v>
      </c>
      <c r="E3" s="2" t="s">
        <v>3</v>
      </c>
      <c r="F3" s="2" t="s">
        <v>4</v>
      </c>
      <c r="G3" s="2" t="s">
        <v>5</v>
      </c>
      <c r="H3" s="2" t="s">
        <v>7</v>
      </c>
      <c r="I3" s="2" t="s">
        <v>8</v>
      </c>
      <c r="J3" s="2" t="s">
        <v>9</v>
      </c>
      <c r="K3" s="2" t="s">
        <v>10</v>
      </c>
      <c r="L3" s="21" t="s">
        <v>11</v>
      </c>
      <c r="M3" s="22" t="s">
        <v>12</v>
      </c>
      <c r="N3" s="22" t="s">
        <v>13</v>
      </c>
      <c r="O3" s="20" t="s">
        <v>14</v>
      </c>
      <c r="P3" s="3" t="s">
        <v>15</v>
      </c>
      <c r="Q3" s="13" t="s">
        <v>16</v>
      </c>
      <c r="R3" s="27" t="s">
        <v>17</v>
      </c>
      <c r="S3" s="3" t="s">
        <v>18</v>
      </c>
      <c r="T3" s="3" t="s">
        <v>19</v>
      </c>
      <c r="U3" s="20" t="s">
        <v>20</v>
      </c>
      <c r="V3" s="4" t="s">
        <v>21</v>
      </c>
      <c r="W3" s="4" t="s">
        <v>22</v>
      </c>
      <c r="X3" s="4" t="s">
        <v>23</v>
      </c>
      <c r="Y3" s="4" t="s">
        <v>24</v>
      </c>
      <c r="Z3" s="5" t="s">
        <v>25</v>
      </c>
      <c r="AA3" s="4" t="s">
        <v>26</v>
      </c>
      <c r="AB3" s="4" t="s">
        <v>27</v>
      </c>
      <c r="AC3" s="4" t="s">
        <v>28</v>
      </c>
      <c r="AD3" s="4" t="s">
        <v>29</v>
      </c>
    </row>
    <row r="4" spans="1:30">
      <c r="A4">
        <v>553</v>
      </c>
      <c r="B4" t="s">
        <v>292</v>
      </c>
      <c r="C4" t="s">
        <v>293</v>
      </c>
      <c r="D4" t="s">
        <v>35</v>
      </c>
      <c r="E4" t="s">
        <v>335</v>
      </c>
      <c r="F4" t="s">
        <v>334</v>
      </c>
      <c r="G4" t="s">
        <v>335</v>
      </c>
      <c r="L4" t="s">
        <v>53</v>
      </c>
      <c r="M4" s="19">
        <v>39.9</v>
      </c>
      <c r="N4">
        <v>40.700000000000003</v>
      </c>
      <c r="O4" s="19">
        <f t="shared" ref="O4:O9" si="0">((M4-N4)/M4)*100</f>
        <v>-2.0050125313283313</v>
      </c>
      <c r="P4" s="19"/>
      <c r="Q4" s="16"/>
      <c r="R4" s="28"/>
      <c r="S4" s="19"/>
      <c r="T4" s="19"/>
      <c r="U4" s="19"/>
      <c r="AA4">
        <v>0.08</v>
      </c>
      <c r="AB4">
        <v>0.06</v>
      </c>
      <c r="AC4">
        <v>1.92</v>
      </c>
    </row>
    <row r="5" spans="1:30">
      <c r="A5">
        <v>555</v>
      </c>
      <c r="B5" t="s">
        <v>292</v>
      </c>
      <c r="C5" t="s">
        <v>293</v>
      </c>
      <c r="D5" t="s">
        <v>35</v>
      </c>
      <c r="E5" t="s">
        <v>339</v>
      </c>
      <c r="F5" t="s">
        <v>338</v>
      </c>
      <c r="G5" t="s">
        <v>339</v>
      </c>
      <c r="L5" t="s">
        <v>53</v>
      </c>
      <c r="M5" s="19">
        <v>39.9</v>
      </c>
      <c r="N5">
        <v>39.200000000000003</v>
      </c>
      <c r="O5" s="19">
        <f t="shared" si="0"/>
        <v>1.7543859649122702</v>
      </c>
      <c r="P5" s="19"/>
      <c r="Q5" s="16"/>
      <c r="R5" s="28"/>
      <c r="S5" s="19"/>
      <c r="T5" s="19"/>
      <c r="U5" s="19"/>
      <c r="AA5">
        <v>0.11</v>
      </c>
      <c r="AB5">
        <v>0.06</v>
      </c>
      <c r="AC5">
        <v>2.0699999999999998</v>
      </c>
    </row>
    <row r="6" spans="1:30">
      <c r="A6">
        <v>554</v>
      </c>
      <c r="B6" t="s">
        <v>292</v>
      </c>
      <c r="C6" t="s">
        <v>293</v>
      </c>
      <c r="D6" t="s">
        <v>35</v>
      </c>
      <c r="E6" t="s">
        <v>337</v>
      </c>
      <c r="F6" t="s">
        <v>336</v>
      </c>
      <c r="G6" t="s">
        <v>516</v>
      </c>
      <c r="L6" t="s">
        <v>53</v>
      </c>
      <c r="M6" s="19">
        <v>39.9</v>
      </c>
      <c r="N6">
        <v>33.799999999999997</v>
      </c>
      <c r="O6" s="19">
        <f t="shared" si="0"/>
        <v>15.288220551378451</v>
      </c>
      <c r="P6" s="19"/>
      <c r="Q6" s="16"/>
      <c r="R6" s="28"/>
      <c r="S6" s="19"/>
      <c r="T6" s="19"/>
      <c r="U6" s="19"/>
      <c r="AA6">
        <v>0.06</v>
      </c>
      <c r="AB6">
        <v>1.92</v>
      </c>
      <c r="AC6">
        <v>2.36</v>
      </c>
    </row>
    <row r="7" spans="1:30">
      <c r="A7">
        <v>559</v>
      </c>
      <c r="B7" t="s">
        <v>292</v>
      </c>
      <c r="C7" t="s">
        <v>293</v>
      </c>
      <c r="D7" t="s">
        <v>37</v>
      </c>
      <c r="E7" t="s">
        <v>60</v>
      </c>
      <c r="F7" s="23" t="s">
        <v>61</v>
      </c>
      <c r="G7" t="s">
        <v>517</v>
      </c>
      <c r="L7" t="s">
        <v>53</v>
      </c>
      <c r="M7" s="19">
        <v>39.9</v>
      </c>
      <c r="N7">
        <v>37.6</v>
      </c>
      <c r="O7" s="19">
        <f t="shared" si="0"/>
        <v>5.7644110275689151</v>
      </c>
      <c r="P7" s="19"/>
      <c r="Q7" s="16"/>
      <c r="R7" s="28"/>
      <c r="S7" s="19"/>
      <c r="T7" s="19"/>
      <c r="U7" s="19"/>
      <c r="AA7">
        <v>0.21</v>
      </c>
      <c r="AB7">
        <v>0.79</v>
      </c>
      <c r="AC7">
        <v>2.73</v>
      </c>
    </row>
    <row r="8" spans="1:30">
      <c r="A8">
        <v>557</v>
      </c>
      <c r="B8" t="s">
        <v>292</v>
      </c>
      <c r="C8" t="s">
        <v>293</v>
      </c>
      <c r="D8" t="s">
        <v>37</v>
      </c>
      <c r="E8" t="s">
        <v>60</v>
      </c>
      <c r="F8" s="23" t="s">
        <v>341</v>
      </c>
      <c r="G8" t="s">
        <v>342</v>
      </c>
      <c r="L8" t="s">
        <v>53</v>
      </c>
      <c r="M8" s="19">
        <v>39.9</v>
      </c>
      <c r="N8">
        <v>37.6</v>
      </c>
      <c r="O8" s="19">
        <f t="shared" si="0"/>
        <v>5.7644110275689151</v>
      </c>
      <c r="P8" s="19"/>
      <c r="Q8" s="16"/>
      <c r="R8" s="28"/>
      <c r="S8" s="19"/>
      <c r="T8" s="19"/>
      <c r="U8" s="19"/>
      <c r="AA8">
        <v>8.76</v>
      </c>
      <c r="AB8">
        <v>1.26</v>
      </c>
      <c r="AC8">
        <v>3.14</v>
      </c>
    </row>
    <row r="9" spans="1:30">
      <c r="A9">
        <v>556</v>
      </c>
      <c r="B9" t="s">
        <v>292</v>
      </c>
      <c r="C9" t="s">
        <v>293</v>
      </c>
      <c r="D9" t="s">
        <v>37</v>
      </c>
      <c r="E9" t="s">
        <v>60</v>
      </c>
      <c r="F9" s="23" t="s">
        <v>340</v>
      </c>
      <c r="G9" t="s">
        <v>201</v>
      </c>
      <c r="L9" t="s">
        <v>53</v>
      </c>
      <c r="M9" s="19">
        <v>39.9</v>
      </c>
      <c r="N9">
        <v>35.5</v>
      </c>
      <c r="O9" s="19">
        <f t="shared" si="0"/>
        <v>11.027568922305761</v>
      </c>
      <c r="P9" s="19"/>
      <c r="Q9" s="16"/>
      <c r="R9" s="28"/>
      <c r="S9" s="19"/>
      <c r="T9" s="19"/>
      <c r="U9" s="19"/>
      <c r="AA9">
        <v>0.68</v>
      </c>
      <c r="AB9">
        <v>1.78</v>
      </c>
      <c r="AC9">
        <v>2.89</v>
      </c>
    </row>
    <row r="10" spans="1:30">
      <c r="A10">
        <v>562</v>
      </c>
      <c r="B10" t="s">
        <v>292</v>
      </c>
      <c r="C10" t="s">
        <v>293</v>
      </c>
      <c r="D10" t="s">
        <v>37</v>
      </c>
      <c r="E10" t="s">
        <v>99</v>
      </c>
      <c r="F10" s="23" t="s">
        <v>349</v>
      </c>
      <c r="G10" t="s">
        <v>101</v>
      </c>
      <c r="L10" t="s">
        <v>53</v>
      </c>
      <c r="M10" s="19">
        <v>39.9</v>
      </c>
      <c r="N10">
        <v>31.9</v>
      </c>
      <c r="O10" s="19">
        <f t="shared" ref="O10:O16" si="1">((M10-N10)/M10)*100</f>
        <v>20.05012531328321</v>
      </c>
      <c r="P10" s="19"/>
      <c r="Q10" s="16"/>
      <c r="R10" s="28"/>
      <c r="S10" s="19"/>
      <c r="T10" s="19"/>
      <c r="U10" s="19"/>
      <c r="AA10">
        <v>0.13</v>
      </c>
      <c r="AB10">
        <v>0.1</v>
      </c>
      <c r="AC10">
        <v>3</v>
      </c>
    </row>
    <row r="11" spans="1:30">
      <c r="A11">
        <v>561</v>
      </c>
      <c r="B11" t="s">
        <v>292</v>
      </c>
      <c r="C11" t="s">
        <v>293</v>
      </c>
      <c r="D11" t="s">
        <v>37</v>
      </c>
      <c r="E11" t="s">
        <v>344</v>
      </c>
      <c r="F11" t="s">
        <v>347</v>
      </c>
      <c r="G11" t="s">
        <v>348</v>
      </c>
      <c r="L11" t="s">
        <v>53</v>
      </c>
      <c r="M11" s="19">
        <v>39.9</v>
      </c>
      <c r="N11">
        <v>30.8</v>
      </c>
      <c r="O11" s="19">
        <f t="shared" si="1"/>
        <v>22.807017543859644</v>
      </c>
      <c r="P11" s="19"/>
      <c r="Q11" s="16"/>
      <c r="R11" s="28"/>
      <c r="S11" s="19"/>
      <c r="T11" s="19"/>
      <c r="U11" s="19"/>
      <c r="AA11">
        <v>0.76</v>
      </c>
      <c r="AB11">
        <v>0.27</v>
      </c>
      <c r="AC11">
        <v>3.56</v>
      </c>
    </row>
    <row r="12" spans="1:30">
      <c r="A12">
        <v>560</v>
      </c>
      <c r="B12" t="s">
        <v>292</v>
      </c>
      <c r="C12" t="s">
        <v>293</v>
      </c>
      <c r="D12" t="s">
        <v>37</v>
      </c>
      <c r="E12" t="s">
        <v>344</v>
      </c>
      <c r="F12" t="s">
        <v>345</v>
      </c>
      <c r="G12" t="s">
        <v>346</v>
      </c>
      <c r="L12" t="s">
        <v>53</v>
      </c>
      <c r="M12" s="19">
        <v>39.9</v>
      </c>
      <c r="N12">
        <v>29.3</v>
      </c>
      <c r="O12" s="19">
        <f t="shared" si="1"/>
        <v>26.566416040100243</v>
      </c>
      <c r="P12" s="19"/>
      <c r="Q12" s="16"/>
      <c r="R12" s="28"/>
      <c r="S12" s="19"/>
      <c r="T12" s="19"/>
      <c r="U12" s="19"/>
      <c r="AA12">
        <v>3.52</v>
      </c>
      <c r="AB12">
        <v>0.48</v>
      </c>
      <c r="AC12">
        <v>3.62</v>
      </c>
    </row>
    <row r="13" spans="1:30" ht="12.75" customHeight="1">
      <c r="A13">
        <v>551</v>
      </c>
      <c r="B13" t="s">
        <v>292</v>
      </c>
      <c r="C13" t="s">
        <v>293</v>
      </c>
      <c r="D13" t="s">
        <v>193</v>
      </c>
      <c r="E13" t="s">
        <v>333</v>
      </c>
      <c r="F13" t="s">
        <v>192</v>
      </c>
      <c r="G13" t="s">
        <v>193</v>
      </c>
      <c r="L13" t="s">
        <v>53</v>
      </c>
      <c r="M13" s="19">
        <v>39.9</v>
      </c>
      <c r="N13">
        <v>33.5</v>
      </c>
      <c r="O13" s="19">
        <f t="shared" si="1"/>
        <v>16.040100250626562</v>
      </c>
      <c r="P13" s="19"/>
      <c r="Q13" s="16"/>
      <c r="R13" s="28"/>
      <c r="S13" s="19"/>
      <c r="T13" s="19"/>
      <c r="U13" s="19"/>
      <c r="AA13">
        <v>0.34</v>
      </c>
      <c r="AB13">
        <v>5.99</v>
      </c>
      <c r="AC13">
        <v>2.9</v>
      </c>
    </row>
    <row r="14" spans="1:30">
      <c r="A14">
        <v>552</v>
      </c>
      <c r="B14" t="s">
        <v>292</v>
      </c>
      <c r="C14" t="s">
        <v>293</v>
      </c>
      <c r="D14" t="s">
        <v>197</v>
      </c>
      <c r="E14" t="s">
        <v>197</v>
      </c>
      <c r="F14" t="s">
        <v>196</v>
      </c>
      <c r="G14" t="s">
        <v>197</v>
      </c>
      <c r="L14" t="s">
        <v>53</v>
      </c>
      <c r="M14" s="19">
        <v>39.9</v>
      </c>
      <c r="N14">
        <v>29.7</v>
      </c>
      <c r="O14" s="19">
        <f t="shared" si="1"/>
        <v>25.563909774436087</v>
      </c>
      <c r="P14" s="19"/>
      <c r="Q14" s="16"/>
      <c r="R14" s="28"/>
      <c r="S14" s="19"/>
      <c r="T14" s="19"/>
      <c r="U14" s="19"/>
      <c r="AA14">
        <v>3.32</v>
      </c>
      <c r="AB14">
        <v>5.43</v>
      </c>
      <c r="AC14">
        <v>4.1500000000000004</v>
      </c>
    </row>
    <row r="15" spans="1:30">
      <c r="A15">
        <v>558</v>
      </c>
      <c r="B15" t="s">
        <v>292</v>
      </c>
      <c r="C15" t="s">
        <v>293</v>
      </c>
      <c r="D15" t="s">
        <v>37</v>
      </c>
      <c r="E15" t="s">
        <v>46</v>
      </c>
      <c r="F15" s="23" t="s">
        <v>47</v>
      </c>
      <c r="G15" t="s">
        <v>48</v>
      </c>
      <c r="L15" t="s">
        <v>53</v>
      </c>
      <c r="M15" s="19">
        <v>39.9</v>
      </c>
      <c r="N15">
        <v>9.5</v>
      </c>
      <c r="O15" s="19">
        <f t="shared" si="1"/>
        <v>76.19047619047619</v>
      </c>
      <c r="P15" s="19"/>
      <c r="Q15" s="16"/>
      <c r="R15" s="28"/>
      <c r="S15" s="19"/>
      <c r="T15" s="19"/>
      <c r="U15" s="19"/>
      <c r="AA15">
        <v>2.37</v>
      </c>
      <c r="AB15">
        <v>2.1800000000000002</v>
      </c>
      <c r="AC15">
        <v>4.3499999999999996</v>
      </c>
    </row>
    <row r="16" spans="1:30">
      <c r="A16">
        <v>283</v>
      </c>
      <c r="B16" t="s">
        <v>292</v>
      </c>
      <c r="C16" t="s">
        <v>293</v>
      </c>
      <c r="D16" t="s">
        <v>193</v>
      </c>
      <c r="E16" t="s">
        <v>333</v>
      </c>
      <c r="F16" t="s">
        <v>192</v>
      </c>
      <c r="G16" t="s">
        <v>193</v>
      </c>
      <c r="H16" t="s">
        <v>296</v>
      </c>
      <c r="I16" t="s">
        <v>295</v>
      </c>
      <c r="J16" t="s">
        <v>297</v>
      </c>
      <c r="K16" t="s">
        <v>52</v>
      </c>
      <c r="L16" t="s">
        <v>53</v>
      </c>
      <c r="M16" s="19">
        <v>39.9</v>
      </c>
      <c r="N16">
        <v>34</v>
      </c>
      <c r="O16" s="19">
        <f t="shared" si="1"/>
        <v>14.786967418546363</v>
      </c>
      <c r="P16" s="19"/>
      <c r="Q16" s="16"/>
      <c r="R16" s="28">
        <v>0.65</v>
      </c>
      <c r="S16" s="19"/>
      <c r="T16" s="19">
        <f>N16/R16</f>
        <v>52.307692307692307</v>
      </c>
      <c r="U16" s="19"/>
      <c r="AA16">
        <v>0.41</v>
      </c>
      <c r="AB16">
        <v>5.05</v>
      </c>
      <c r="AC16">
        <v>2.9</v>
      </c>
    </row>
    <row r="17" spans="1:33">
      <c r="A17">
        <v>284</v>
      </c>
      <c r="B17" t="s">
        <v>292</v>
      </c>
      <c r="C17" t="s">
        <v>293</v>
      </c>
      <c r="D17" t="s">
        <v>193</v>
      </c>
      <c r="E17" t="s">
        <v>333</v>
      </c>
      <c r="F17" t="s">
        <v>192</v>
      </c>
      <c r="G17" t="s">
        <v>193</v>
      </c>
      <c r="H17" t="s">
        <v>296</v>
      </c>
      <c r="I17" t="s">
        <v>298</v>
      </c>
      <c r="J17" t="s">
        <v>297</v>
      </c>
      <c r="K17" t="s">
        <v>52</v>
      </c>
      <c r="L17" t="s">
        <v>53</v>
      </c>
      <c r="M17" s="19">
        <v>39.9</v>
      </c>
      <c r="O17" s="19"/>
      <c r="P17" s="19"/>
      <c r="Q17" s="16"/>
      <c r="R17" s="28"/>
      <c r="S17" s="19"/>
      <c r="T17" s="19"/>
      <c r="U17" s="19"/>
    </row>
    <row r="18" spans="1:33">
      <c r="A18">
        <v>285</v>
      </c>
      <c r="B18" t="s">
        <v>292</v>
      </c>
      <c r="C18" t="s">
        <v>293</v>
      </c>
      <c r="D18" t="s">
        <v>193</v>
      </c>
      <c r="E18" t="s">
        <v>333</v>
      </c>
      <c r="F18" t="s">
        <v>192</v>
      </c>
      <c r="G18" t="s">
        <v>193</v>
      </c>
      <c r="H18" t="s">
        <v>296</v>
      </c>
      <c r="I18" t="s">
        <v>299</v>
      </c>
      <c r="J18" t="s">
        <v>297</v>
      </c>
      <c r="K18" t="s">
        <v>52</v>
      </c>
      <c r="L18" t="s">
        <v>53</v>
      </c>
      <c r="M18" s="19">
        <v>39.9</v>
      </c>
      <c r="N18">
        <v>31</v>
      </c>
      <c r="O18" s="19">
        <f t="shared" ref="O18:O23" si="2">((M18-N18)/M18)*100</f>
        <v>22.305764411027564</v>
      </c>
      <c r="P18" s="19"/>
      <c r="Q18" s="16"/>
      <c r="R18" s="28">
        <v>0.63</v>
      </c>
      <c r="S18" s="19"/>
      <c r="T18" s="19">
        <f t="shared" ref="T18:T23" si="3">N18/R18</f>
        <v>49.206349206349209</v>
      </c>
      <c r="U18" s="19"/>
      <c r="AA18">
        <v>0.55000000000000004</v>
      </c>
      <c r="AB18">
        <v>5.59</v>
      </c>
      <c r="AC18">
        <v>3.05</v>
      </c>
    </row>
    <row r="19" spans="1:33">
      <c r="A19">
        <v>286</v>
      </c>
      <c r="B19" t="s">
        <v>292</v>
      </c>
      <c r="C19" t="s">
        <v>293</v>
      </c>
      <c r="D19" t="s">
        <v>193</v>
      </c>
      <c r="E19" t="s">
        <v>333</v>
      </c>
      <c r="F19" t="s">
        <v>192</v>
      </c>
      <c r="G19" t="s">
        <v>193</v>
      </c>
      <c r="H19" t="s">
        <v>296</v>
      </c>
      <c r="I19" t="s">
        <v>300</v>
      </c>
      <c r="J19" t="s">
        <v>297</v>
      </c>
      <c r="K19" t="s">
        <v>52</v>
      </c>
      <c r="L19" t="s">
        <v>53</v>
      </c>
      <c r="M19" s="19">
        <v>39.9</v>
      </c>
      <c r="N19">
        <v>34.5</v>
      </c>
      <c r="O19" s="19">
        <f t="shared" si="2"/>
        <v>13.533834586466162</v>
      </c>
      <c r="P19" s="19"/>
      <c r="Q19" s="16"/>
      <c r="R19" s="28">
        <v>0.66</v>
      </c>
      <c r="S19" s="19"/>
      <c r="T19" s="19">
        <f t="shared" si="3"/>
        <v>52.272727272727273</v>
      </c>
      <c r="U19" s="19"/>
      <c r="AA19">
        <v>0.31</v>
      </c>
      <c r="AB19">
        <v>4.79</v>
      </c>
      <c r="AC19">
        <v>2.86</v>
      </c>
    </row>
    <row r="20" spans="1:33">
      <c r="A20">
        <v>287</v>
      </c>
      <c r="B20" t="s">
        <v>292</v>
      </c>
      <c r="C20" t="s">
        <v>293</v>
      </c>
      <c r="D20" t="s">
        <v>193</v>
      </c>
      <c r="E20" t="s">
        <v>333</v>
      </c>
      <c r="F20" t="s">
        <v>192</v>
      </c>
      <c r="G20" t="s">
        <v>193</v>
      </c>
      <c r="H20" t="s">
        <v>296</v>
      </c>
      <c r="I20" t="s">
        <v>301</v>
      </c>
      <c r="J20" t="s">
        <v>297</v>
      </c>
      <c r="K20" t="s">
        <v>52</v>
      </c>
      <c r="L20" t="s">
        <v>53</v>
      </c>
      <c r="M20" s="19">
        <v>39.9</v>
      </c>
      <c r="N20">
        <v>33</v>
      </c>
      <c r="O20" s="19">
        <f t="shared" si="2"/>
        <v>17.293233082706763</v>
      </c>
      <c r="P20" s="19"/>
      <c r="Q20" s="16"/>
      <c r="R20" s="28">
        <v>0.64</v>
      </c>
      <c r="S20" s="19"/>
      <c r="T20" s="19">
        <f t="shared" si="3"/>
        <v>51.5625</v>
      </c>
      <c r="U20" s="19"/>
      <c r="AA20">
        <v>0.78</v>
      </c>
      <c r="AB20">
        <v>5.23</v>
      </c>
      <c r="AC20">
        <v>3</v>
      </c>
    </row>
    <row r="21" spans="1:33">
      <c r="A21">
        <v>288</v>
      </c>
      <c r="B21" t="s">
        <v>292</v>
      </c>
      <c r="C21" t="s">
        <v>293</v>
      </c>
      <c r="D21" t="s">
        <v>193</v>
      </c>
      <c r="E21" t="s">
        <v>333</v>
      </c>
      <c r="F21" t="s">
        <v>192</v>
      </c>
      <c r="G21" t="s">
        <v>193</v>
      </c>
      <c r="H21" t="s">
        <v>296</v>
      </c>
      <c r="I21" t="s">
        <v>302</v>
      </c>
      <c r="J21" t="s">
        <v>297</v>
      </c>
      <c r="K21" t="s">
        <v>52</v>
      </c>
      <c r="L21" t="s">
        <v>53</v>
      </c>
      <c r="M21" s="19">
        <v>39.9</v>
      </c>
      <c r="N21">
        <v>33.1</v>
      </c>
      <c r="O21" s="19">
        <f t="shared" si="2"/>
        <v>17.042606516290721</v>
      </c>
      <c r="P21" s="19"/>
      <c r="Q21" s="16"/>
      <c r="R21" s="28">
        <v>0.6</v>
      </c>
      <c r="S21" s="19"/>
      <c r="T21" s="19">
        <f t="shared" si="3"/>
        <v>55.166666666666671</v>
      </c>
      <c r="U21" s="19"/>
      <c r="AA21">
        <v>0.41</v>
      </c>
      <c r="AB21">
        <v>5.0199999999999996</v>
      </c>
      <c r="AC21">
        <v>3.1</v>
      </c>
    </row>
    <row r="22" spans="1:33">
      <c r="A22">
        <v>289</v>
      </c>
      <c r="B22" t="s">
        <v>292</v>
      </c>
      <c r="C22" t="s">
        <v>293</v>
      </c>
      <c r="D22" t="s">
        <v>193</v>
      </c>
      <c r="E22" t="s">
        <v>333</v>
      </c>
      <c r="F22" t="s">
        <v>192</v>
      </c>
      <c r="G22" t="s">
        <v>193</v>
      </c>
      <c r="H22" t="s">
        <v>296</v>
      </c>
      <c r="I22" t="s">
        <v>303</v>
      </c>
      <c r="J22" t="s">
        <v>297</v>
      </c>
      <c r="K22" t="s">
        <v>52</v>
      </c>
      <c r="L22" t="s">
        <v>53</v>
      </c>
      <c r="M22" s="19">
        <v>39.9</v>
      </c>
      <c r="N22">
        <v>33.1</v>
      </c>
      <c r="O22" s="19">
        <f t="shared" si="2"/>
        <v>17.042606516290721</v>
      </c>
      <c r="P22" s="19"/>
      <c r="Q22" s="16"/>
      <c r="R22" s="28">
        <v>0.65</v>
      </c>
      <c r="S22" s="19"/>
      <c r="T22" s="19">
        <f t="shared" si="3"/>
        <v>50.923076923076927</v>
      </c>
      <c r="U22" s="19"/>
      <c r="AA22">
        <v>0.28000000000000003</v>
      </c>
      <c r="AB22">
        <v>4.29</v>
      </c>
      <c r="AC22">
        <v>2.93</v>
      </c>
    </row>
    <row r="23" spans="1:33">
      <c r="A23">
        <v>290</v>
      </c>
      <c r="B23" t="s">
        <v>292</v>
      </c>
      <c r="C23" t="s">
        <v>293</v>
      </c>
      <c r="D23" t="s">
        <v>197</v>
      </c>
      <c r="E23" t="s">
        <v>197</v>
      </c>
      <c r="F23" t="s">
        <v>196</v>
      </c>
      <c r="G23" t="s">
        <v>197</v>
      </c>
      <c r="H23" t="s">
        <v>296</v>
      </c>
      <c r="I23" t="s">
        <v>304</v>
      </c>
      <c r="J23" t="s">
        <v>297</v>
      </c>
      <c r="K23" t="s">
        <v>52</v>
      </c>
      <c r="L23" t="s">
        <v>53</v>
      </c>
      <c r="M23" s="19">
        <v>39.9</v>
      </c>
      <c r="N23">
        <v>32.9</v>
      </c>
      <c r="O23" s="19">
        <f t="shared" si="2"/>
        <v>17.543859649122808</v>
      </c>
      <c r="P23" s="19"/>
      <c r="Q23" s="16"/>
      <c r="R23" s="28">
        <v>0.65</v>
      </c>
      <c r="S23" s="19"/>
      <c r="T23" s="19">
        <f t="shared" si="3"/>
        <v>50.615384615384613</v>
      </c>
      <c r="U23" s="19"/>
      <c r="AA23">
        <v>1.85</v>
      </c>
      <c r="AB23">
        <v>3.4</v>
      </c>
      <c r="AC23">
        <v>3.45</v>
      </c>
    </row>
    <row r="24" spans="1:33">
      <c r="A24">
        <v>291</v>
      </c>
      <c r="B24" t="s">
        <v>292</v>
      </c>
      <c r="C24" t="s">
        <v>293</v>
      </c>
      <c r="D24" t="s">
        <v>197</v>
      </c>
      <c r="E24" t="s">
        <v>197</v>
      </c>
      <c r="F24" t="s">
        <v>196</v>
      </c>
      <c r="G24" t="s">
        <v>197</v>
      </c>
      <c r="H24" t="s">
        <v>296</v>
      </c>
      <c r="I24" t="s">
        <v>305</v>
      </c>
      <c r="J24" t="s">
        <v>297</v>
      </c>
      <c r="K24" t="s">
        <v>52</v>
      </c>
      <c r="L24" t="s">
        <v>53</v>
      </c>
      <c r="M24" s="19">
        <v>39.9</v>
      </c>
      <c r="O24" s="19"/>
      <c r="P24" s="19"/>
      <c r="Q24" s="16"/>
      <c r="R24" s="28"/>
      <c r="S24" s="19"/>
      <c r="T24" s="19"/>
      <c r="U24" s="19"/>
      <c r="AE24" t="s">
        <v>518</v>
      </c>
      <c r="AF24" s="19">
        <f>AVERAGE(N16:N17,N20:N21,N49:N50,N53:N54)</f>
        <v>33.333333333333336</v>
      </c>
      <c r="AG24" s="19">
        <f>AVERAGE(AF24:AF27)</f>
        <v>33.083333333333329</v>
      </c>
    </row>
    <row r="25" spans="1:33">
      <c r="A25">
        <v>292</v>
      </c>
      <c r="B25" t="s">
        <v>292</v>
      </c>
      <c r="C25" t="s">
        <v>293</v>
      </c>
      <c r="D25" t="s">
        <v>197</v>
      </c>
      <c r="E25" t="s">
        <v>197</v>
      </c>
      <c r="F25" t="s">
        <v>196</v>
      </c>
      <c r="G25" t="s">
        <v>197</v>
      </c>
      <c r="H25" t="s">
        <v>296</v>
      </c>
      <c r="I25" t="s">
        <v>306</v>
      </c>
      <c r="J25" t="s">
        <v>297</v>
      </c>
      <c r="K25" t="s">
        <v>52</v>
      </c>
      <c r="L25" t="s">
        <v>53</v>
      </c>
      <c r="M25" s="19">
        <v>39.9</v>
      </c>
      <c r="N25">
        <v>22.8</v>
      </c>
      <c r="O25" s="19">
        <f t="shared" ref="O25:O30" si="4">((M25-N25)/M25)*100</f>
        <v>42.857142857142854</v>
      </c>
      <c r="P25" s="19"/>
      <c r="Q25" s="16"/>
      <c r="R25" s="28">
        <v>0.63</v>
      </c>
      <c r="S25" s="19"/>
      <c r="T25" s="19">
        <f t="shared" ref="T25:T30" si="5">N25/R25</f>
        <v>36.19047619047619</v>
      </c>
      <c r="U25" s="19"/>
      <c r="AA25">
        <v>2.99</v>
      </c>
      <c r="AB25">
        <v>4.32</v>
      </c>
      <c r="AC25">
        <v>4.22</v>
      </c>
      <c r="AE25" t="s">
        <v>519</v>
      </c>
      <c r="AF25" s="19">
        <f>AVERAGE(N18,N51)</f>
        <v>31.35</v>
      </c>
    </row>
    <row r="26" spans="1:33">
      <c r="A26">
        <v>293</v>
      </c>
      <c r="B26" t="s">
        <v>292</v>
      </c>
      <c r="C26" t="s">
        <v>293</v>
      </c>
      <c r="D26" t="s">
        <v>197</v>
      </c>
      <c r="E26" t="s">
        <v>197</v>
      </c>
      <c r="F26" t="s">
        <v>196</v>
      </c>
      <c r="G26" t="s">
        <v>197</v>
      </c>
      <c r="H26" t="s">
        <v>296</v>
      </c>
      <c r="I26" t="s">
        <v>307</v>
      </c>
      <c r="J26" t="s">
        <v>297</v>
      </c>
      <c r="K26" t="s">
        <v>52</v>
      </c>
      <c r="L26" t="s">
        <v>53</v>
      </c>
      <c r="M26" s="19">
        <v>39.9</v>
      </c>
      <c r="N26">
        <v>32.5</v>
      </c>
      <c r="O26" s="19">
        <f t="shared" si="4"/>
        <v>18.546365914786964</v>
      </c>
      <c r="P26" s="19"/>
      <c r="Q26" s="16"/>
      <c r="R26" s="28">
        <v>0.65</v>
      </c>
      <c r="S26" s="19"/>
      <c r="T26" s="19">
        <f t="shared" si="5"/>
        <v>50</v>
      </c>
      <c r="U26" s="19"/>
      <c r="AA26">
        <v>2.2400000000000002</v>
      </c>
      <c r="AB26">
        <v>3.83</v>
      </c>
      <c r="AC26">
        <v>3.66</v>
      </c>
      <c r="AE26" t="s">
        <v>520</v>
      </c>
      <c r="AF26" s="19">
        <f>AVERAGE(N19,N52)</f>
        <v>34.6</v>
      </c>
    </row>
    <row r="27" spans="1:33">
      <c r="A27">
        <v>294</v>
      </c>
      <c r="B27" t="s">
        <v>292</v>
      </c>
      <c r="C27" t="s">
        <v>293</v>
      </c>
      <c r="D27" t="s">
        <v>197</v>
      </c>
      <c r="E27" t="s">
        <v>197</v>
      </c>
      <c r="F27" t="s">
        <v>196</v>
      </c>
      <c r="G27" t="s">
        <v>197</v>
      </c>
      <c r="H27" t="s">
        <v>296</v>
      </c>
      <c r="I27" t="s">
        <v>308</v>
      </c>
      <c r="J27" t="s">
        <v>297</v>
      </c>
      <c r="K27" t="s">
        <v>52</v>
      </c>
      <c r="L27" t="s">
        <v>53</v>
      </c>
      <c r="M27" s="19">
        <v>39.9</v>
      </c>
      <c r="N27">
        <v>29.6</v>
      </c>
      <c r="O27" s="19">
        <f t="shared" si="4"/>
        <v>25.814536340852122</v>
      </c>
      <c r="P27" s="19"/>
      <c r="Q27" s="16"/>
      <c r="R27" s="28">
        <v>0.62</v>
      </c>
      <c r="S27" s="19"/>
      <c r="T27" s="19">
        <f t="shared" si="5"/>
        <v>47.741935483870968</v>
      </c>
      <c r="U27" s="19"/>
      <c r="AA27">
        <v>3.37</v>
      </c>
      <c r="AB27">
        <v>3.99</v>
      </c>
      <c r="AC27">
        <v>3.99</v>
      </c>
      <c r="AE27" t="s">
        <v>521</v>
      </c>
      <c r="AF27" s="19">
        <f>AVERAGE(N22,N55)</f>
        <v>33.049999999999997</v>
      </c>
    </row>
    <row r="28" spans="1:33">
      <c r="A28">
        <v>295</v>
      </c>
      <c r="B28" t="s">
        <v>292</v>
      </c>
      <c r="C28" t="s">
        <v>293</v>
      </c>
      <c r="D28" t="s">
        <v>197</v>
      </c>
      <c r="E28" t="s">
        <v>197</v>
      </c>
      <c r="F28" t="s">
        <v>196</v>
      </c>
      <c r="G28" t="s">
        <v>197</v>
      </c>
      <c r="H28" t="s">
        <v>296</v>
      </c>
      <c r="I28" t="s">
        <v>309</v>
      </c>
      <c r="J28" t="s">
        <v>297</v>
      </c>
      <c r="K28" t="s">
        <v>52</v>
      </c>
      <c r="L28" t="s">
        <v>53</v>
      </c>
      <c r="M28" s="19">
        <v>39.9</v>
      </c>
      <c r="N28">
        <v>30.1</v>
      </c>
      <c r="O28" s="19">
        <f t="shared" si="4"/>
        <v>24.561403508771924</v>
      </c>
      <c r="P28" s="19"/>
      <c r="Q28" s="16"/>
      <c r="R28" s="28">
        <v>0.62</v>
      </c>
      <c r="S28" s="19"/>
      <c r="T28" s="19">
        <f t="shared" si="5"/>
        <v>48.548387096774199</v>
      </c>
      <c r="U28" s="19"/>
      <c r="AA28">
        <v>2.34</v>
      </c>
      <c r="AB28">
        <v>3.47</v>
      </c>
      <c r="AC28">
        <v>3.92</v>
      </c>
      <c r="AE28" t="s">
        <v>522</v>
      </c>
      <c r="AF28" s="19">
        <f>AVERAGE(N23,N27:N28,N57,N60:N61)</f>
        <v>30.950000000000003</v>
      </c>
      <c r="AG28" s="19">
        <f>AVERAGE(AF28:AF31)</f>
        <v>29.912500000000001</v>
      </c>
    </row>
    <row r="29" spans="1:33">
      <c r="A29">
        <v>296</v>
      </c>
      <c r="B29" t="s">
        <v>292</v>
      </c>
      <c r="C29" t="s">
        <v>293</v>
      </c>
      <c r="D29" t="s">
        <v>197</v>
      </c>
      <c r="E29" t="s">
        <v>197</v>
      </c>
      <c r="F29" t="s">
        <v>196</v>
      </c>
      <c r="G29" t="s">
        <v>197</v>
      </c>
      <c r="H29" t="s">
        <v>296</v>
      </c>
      <c r="I29" t="s">
        <v>310</v>
      </c>
      <c r="J29" t="s">
        <v>297</v>
      </c>
      <c r="K29" t="s">
        <v>52</v>
      </c>
      <c r="L29" t="s">
        <v>53</v>
      </c>
      <c r="M29" s="19">
        <v>39.9</v>
      </c>
      <c r="N29">
        <v>31.4</v>
      </c>
      <c r="O29" s="19">
        <f t="shared" si="4"/>
        <v>21.303258145363412</v>
      </c>
      <c r="P29" s="19"/>
      <c r="Q29" s="16"/>
      <c r="R29" s="28">
        <v>0.68</v>
      </c>
      <c r="S29" s="19"/>
      <c r="T29" s="19">
        <f t="shared" si="5"/>
        <v>46.17647058823529</v>
      </c>
      <c r="U29" s="19"/>
      <c r="AA29">
        <v>0.88</v>
      </c>
      <c r="AB29">
        <v>1.35</v>
      </c>
      <c r="AC29">
        <v>3.27</v>
      </c>
      <c r="AE29" t="s">
        <v>523</v>
      </c>
      <c r="AF29" s="19">
        <f>AVERAGE(N25,N58)</f>
        <v>24.450000000000003</v>
      </c>
    </row>
    <row r="30" spans="1:33">
      <c r="A30">
        <v>297</v>
      </c>
      <c r="B30" t="s">
        <v>292</v>
      </c>
      <c r="C30" t="s">
        <v>293</v>
      </c>
      <c r="D30" t="s">
        <v>35</v>
      </c>
      <c r="E30" t="s">
        <v>335</v>
      </c>
      <c r="F30" t="s">
        <v>334</v>
      </c>
      <c r="G30" t="s">
        <v>335</v>
      </c>
      <c r="H30" t="s">
        <v>296</v>
      </c>
      <c r="I30" t="s">
        <v>312</v>
      </c>
      <c r="J30" t="s">
        <v>297</v>
      </c>
      <c r="K30" t="s">
        <v>52</v>
      </c>
      <c r="L30" t="s">
        <v>53</v>
      </c>
      <c r="M30" s="19">
        <v>39.9</v>
      </c>
      <c r="N30">
        <v>39.1</v>
      </c>
      <c r="O30" s="19">
        <f t="shared" si="4"/>
        <v>2.0050125313283136</v>
      </c>
      <c r="P30" s="19"/>
      <c r="Q30" s="16"/>
      <c r="R30" s="28">
        <v>0.66</v>
      </c>
      <c r="S30" s="19"/>
      <c r="T30" s="19">
        <f t="shared" si="5"/>
        <v>59.242424242424242</v>
      </c>
      <c r="U30" s="19"/>
      <c r="AA30">
        <v>0.28000000000000003</v>
      </c>
      <c r="AB30">
        <v>0.61</v>
      </c>
      <c r="AC30">
        <v>2.23</v>
      </c>
      <c r="AE30" t="s">
        <v>524</v>
      </c>
      <c r="AF30" s="19">
        <f>AVERAGE(N26,N59)</f>
        <v>33.049999999999997</v>
      </c>
    </row>
    <row r="31" spans="1:33">
      <c r="A31">
        <v>298</v>
      </c>
      <c r="B31" t="s">
        <v>292</v>
      </c>
      <c r="C31" t="s">
        <v>293</v>
      </c>
      <c r="D31" t="s">
        <v>35</v>
      </c>
      <c r="E31" t="s">
        <v>335</v>
      </c>
      <c r="F31" t="s">
        <v>334</v>
      </c>
      <c r="G31" t="s">
        <v>335</v>
      </c>
      <c r="H31" t="s">
        <v>296</v>
      </c>
      <c r="I31" t="s">
        <v>313</v>
      </c>
      <c r="J31" t="s">
        <v>297</v>
      </c>
      <c r="K31" t="s">
        <v>52</v>
      </c>
      <c r="L31" t="s">
        <v>53</v>
      </c>
      <c r="M31" s="19">
        <v>39.9</v>
      </c>
      <c r="O31" s="19"/>
      <c r="P31" s="19"/>
      <c r="Q31" s="16"/>
      <c r="R31" s="28"/>
      <c r="S31" s="19"/>
      <c r="T31" s="19"/>
      <c r="U31" s="19"/>
      <c r="AE31" t="s">
        <v>525</v>
      </c>
      <c r="AF31" s="19">
        <f>AVERAGE(N29,N62)</f>
        <v>31.2</v>
      </c>
    </row>
    <row r="32" spans="1:33">
      <c r="A32">
        <v>299</v>
      </c>
      <c r="B32" t="s">
        <v>292</v>
      </c>
      <c r="C32" t="s">
        <v>293</v>
      </c>
      <c r="D32" t="s">
        <v>35</v>
      </c>
      <c r="E32" t="s">
        <v>335</v>
      </c>
      <c r="F32" t="s">
        <v>334</v>
      </c>
      <c r="G32" t="s">
        <v>335</v>
      </c>
      <c r="H32" t="s">
        <v>296</v>
      </c>
      <c r="I32" t="s">
        <v>314</v>
      </c>
      <c r="J32" t="s">
        <v>297</v>
      </c>
      <c r="K32" t="s">
        <v>52</v>
      </c>
      <c r="L32" t="s">
        <v>53</v>
      </c>
      <c r="M32" s="19">
        <v>39.9</v>
      </c>
      <c r="N32">
        <v>33.9</v>
      </c>
      <c r="O32" s="19">
        <f t="shared" ref="O32:O42" si="6">((M32-N32)/M32)*100</f>
        <v>15.037593984962406</v>
      </c>
      <c r="P32" s="19"/>
      <c r="Q32" s="16"/>
      <c r="R32" s="28">
        <v>0.66</v>
      </c>
      <c r="S32" s="19"/>
      <c r="T32" s="19">
        <f t="shared" ref="T32:T42" si="7">N32/R32</f>
        <v>51.36363636363636</v>
      </c>
      <c r="U32" s="19"/>
      <c r="AA32">
        <v>0.57999999999999996</v>
      </c>
      <c r="AB32">
        <v>0.52</v>
      </c>
      <c r="AC32">
        <v>2.4500000000000002</v>
      </c>
    </row>
    <row r="33" spans="1:29">
      <c r="A33">
        <v>300</v>
      </c>
      <c r="B33" t="s">
        <v>292</v>
      </c>
      <c r="C33" t="s">
        <v>293</v>
      </c>
      <c r="D33" t="s">
        <v>35</v>
      </c>
      <c r="E33" t="s">
        <v>335</v>
      </c>
      <c r="F33" t="s">
        <v>334</v>
      </c>
      <c r="G33" t="s">
        <v>335</v>
      </c>
      <c r="H33" t="s">
        <v>296</v>
      </c>
      <c r="I33" t="s">
        <v>315</v>
      </c>
      <c r="J33" t="s">
        <v>297</v>
      </c>
      <c r="K33" t="s">
        <v>52</v>
      </c>
      <c r="L33" t="s">
        <v>53</v>
      </c>
      <c r="M33" s="19">
        <v>39.9</v>
      </c>
      <c r="N33">
        <v>39.9</v>
      </c>
      <c r="O33" s="19">
        <f t="shared" si="6"/>
        <v>0</v>
      </c>
      <c r="P33" s="19"/>
      <c r="Q33" s="16"/>
      <c r="R33" s="28">
        <v>0.63</v>
      </c>
      <c r="S33" s="19"/>
      <c r="T33" s="19">
        <f t="shared" si="7"/>
        <v>63.333333333333329</v>
      </c>
      <c r="U33" s="19"/>
      <c r="AA33">
        <v>0.12</v>
      </c>
      <c r="AB33">
        <v>0.25</v>
      </c>
      <c r="AC33">
        <v>2.13</v>
      </c>
    </row>
    <row r="34" spans="1:29">
      <c r="A34">
        <v>301</v>
      </c>
      <c r="B34" t="s">
        <v>292</v>
      </c>
      <c r="C34" t="s">
        <v>293</v>
      </c>
      <c r="D34" t="s">
        <v>35</v>
      </c>
      <c r="E34" t="s">
        <v>335</v>
      </c>
      <c r="F34" t="s">
        <v>334</v>
      </c>
      <c r="G34" t="s">
        <v>335</v>
      </c>
      <c r="H34" t="s">
        <v>296</v>
      </c>
      <c r="I34" t="s">
        <v>316</v>
      </c>
      <c r="J34" t="s">
        <v>297</v>
      </c>
      <c r="K34" t="s">
        <v>52</v>
      </c>
      <c r="L34" t="s">
        <v>53</v>
      </c>
      <c r="M34" s="19">
        <v>39.9</v>
      </c>
      <c r="N34">
        <v>38.700000000000003</v>
      </c>
      <c r="O34" s="19">
        <f t="shared" si="6"/>
        <v>3.0075187969924708</v>
      </c>
      <c r="P34" s="19"/>
      <c r="Q34" s="16"/>
      <c r="R34" s="28">
        <v>0.66</v>
      </c>
      <c r="S34" s="19"/>
      <c r="T34" s="19">
        <f t="shared" si="7"/>
        <v>58.63636363636364</v>
      </c>
      <c r="U34" s="19"/>
      <c r="AA34">
        <v>0.7</v>
      </c>
      <c r="AB34">
        <v>0.13</v>
      </c>
      <c r="AC34">
        <v>2.2200000000000002</v>
      </c>
    </row>
    <row r="35" spans="1:29">
      <c r="A35">
        <v>302</v>
      </c>
      <c r="B35" t="s">
        <v>292</v>
      </c>
      <c r="C35" t="s">
        <v>293</v>
      </c>
      <c r="D35" t="s">
        <v>35</v>
      </c>
      <c r="E35" t="s">
        <v>335</v>
      </c>
      <c r="F35" t="s">
        <v>334</v>
      </c>
      <c r="G35" t="s">
        <v>335</v>
      </c>
      <c r="H35" t="s">
        <v>296</v>
      </c>
      <c r="I35" t="s">
        <v>317</v>
      </c>
      <c r="J35" t="s">
        <v>297</v>
      </c>
      <c r="K35" t="s">
        <v>52</v>
      </c>
      <c r="L35" t="s">
        <v>53</v>
      </c>
      <c r="M35" s="19">
        <v>39.9</v>
      </c>
      <c r="N35">
        <v>38.4</v>
      </c>
      <c r="O35" s="19">
        <f t="shared" si="6"/>
        <v>3.7593984962406015</v>
      </c>
      <c r="P35" s="19"/>
      <c r="Q35" s="16"/>
      <c r="R35" s="28">
        <v>0.68</v>
      </c>
      <c r="S35" s="19"/>
      <c r="T35" s="19">
        <f t="shared" si="7"/>
        <v>56.470588235294109</v>
      </c>
      <c r="U35" s="19"/>
      <c r="AA35">
        <v>0.24</v>
      </c>
      <c r="AB35">
        <v>0.11</v>
      </c>
      <c r="AC35">
        <v>2.2999999999999998</v>
      </c>
    </row>
    <row r="36" spans="1:29">
      <c r="A36">
        <v>303</v>
      </c>
      <c r="B36" t="s">
        <v>292</v>
      </c>
      <c r="C36" t="s">
        <v>293</v>
      </c>
      <c r="D36" t="s">
        <v>35</v>
      </c>
      <c r="E36" t="s">
        <v>335</v>
      </c>
      <c r="F36" t="s">
        <v>334</v>
      </c>
      <c r="G36" t="s">
        <v>335</v>
      </c>
      <c r="H36" t="s">
        <v>296</v>
      </c>
      <c r="I36" t="s">
        <v>318</v>
      </c>
      <c r="J36" t="s">
        <v>297</v>
      </c>
      <c r="K36" t="s">
        <v>52</v>
      </c>
      <c r="L36" t="s">
        <v>53</v>
      </c>
      <c r="M36" s="19">
        <v>39.9</v>
      </c>
      <c r="N36">
        <v>34</v>
      </c>
      <c r="O36" s="19">
        <f t="shared" si="6"/>
        <v>14.786967418546363</v>
      </c>
      <c r="P36" s="19"/>
      <c r="Q36" s="16"/>
      <c r="R36" s="28">
        <v>0.68</v>
      </c>
      <c r="S36" s="19"/>
      <c r="T36" s="19">
        <f t="shared" si="7"/>
        <v>49.999999999999993</v>
      </c>
      <c r="U36" s="19"/>
      <c r="AA36">
        <v>0.12</v>
      </c>
      <c r="AB36">
        <v>0.09</v>
      </c>
      <c r="AC36">
        <v>2.75</v>
      </c>
    </row>
    <row r="37" spans="1:29">
      <c r="A37">
        <v>304</v>
      </c>
      <c r="B37" t="s">
        <v>292</v>
      </c>
      <c r="C37" t="s">
        <v>293</v>
      </c>
      <c r="D37" t="s">
        <v>35</v>
      </c>
      <c r="E37" t="s">
        <v>425</v>
      </c>
      <c r="F37" t="s">
        <v>336</v>
      </c>
      <c r="G37" t="s">
        <v>337</v>
      </c>
      <c r="H37" t="s">
        <v>296</v>
      </c>
      <c r="I37" t="s">
        <v>319</v>
      </c>
      <c r="J37" t="s">
        <v>297</v>
      </c>
      <c r="K37" t="s">
        <v>52</v>
      </c>
      <c r="L37" t="s">
        <v>53</v>
      </c>
      <c r="M37" s="19">
        <v>39.9</v>
      </c>
      <c r="N37">
        <v>34.6</v>
      </c>
      <c r="O37" s="19">
        <f t="shared" si="6"/>
        <v>13.283208020050118</v>
      </c>
      <c r="P37" s="19"/>
      <c r="Q37" s="16"/>
      <c r="R37" s="28">
        <v>0.71</v>
      </c>
      <c r="S37" s="19"/>
      <c r="T37" s="19">
        <f t="shared" si="7"/>
        <v>48.732394366197191</v>
      </c>
      <c r="U37" s="19"/>
      <c r="AA37">
        <v>0.36</v>
      </c>
      <c r="AB37">
        <v>1.85</v>
      </c>
      <c r="AC37">
        <v>2.61</v>
      </c>
    </row>
    <row r="38" spans="1:29">
      <c r="A38">
        <v>305</v>
      </c>
      <c r="B38" t="s">
        <v>292</v>
      </c>
      <c r="C38" t="s">
        <v>293</v>
      </c>
      <c r="D38" t="s">
        <v>35</v>
      </c>
      <c r="E38" t="s">
        <v>425</v>
      </c>
      <c r="F38" t="s">
        <v>336</v>
      </c>
      <c r="G38" t="s">
        <v>337</v>
      </c>
      <c r="H38" t="s">
        <v>296</v>
      </c>
      <c r="I38" t="s">
        <v>320</v>
      </c>
      <c r="J38" t="s">
        <v>297</v>
      </c>
      <c r="K38" t="s">
        <v>52</v>
      </c>
      <c r="L38" t="s">
        <v>53</v>
      </c>
      <c r="M38" s="19">
        <v>39.9</v>
      </c>
      <c r="N38">
        <v>22.5</v>
      </c>
      <c r="O38" s="19">
        <f t="shared" si="6"/>
        <v>43.609022556390975</v>
      </c>
      <c r="P38" s="19"/>
      <c r="Q38" s="16"/>
      <c r="R38" s="28">
        <v>0.71</v>
      </c>
      <c r="S38" s="19"/>
      <c r="T38" s="19">
        <f t="shared" si="7"/>
        <v>31.690140845070424</v>
      </c>
      <c r="U38" s="19"/>
      <c r="AA38">
        <v>1.1299999999999999</v>
      </c>
      <c r="AB38">
        <v>2.04</v>
      </c>
      <c r="AC38">
        <v>3.28</v>
      </c>
    </row>
    <row r="39" spans="1:29">
      <c r="A39">
        <v>306</v>
      </c>
      <c r="B39" t="s">
        <v>292</v>
      </c>
      <c r="C39" t="s">
        <v>293</v>
      </c>
      <c r="D39" t="s">
        <v>35</v>
      </c>
      <c r="E39" t="s">
        <v>425</v>
      </c>
      <c r="F39" t="s">
        <v>336</v>
      </c>
      <c r="G39" t="s">
        <v>337</v>
      </c>
      <c r="H39" t="s">
        <v>296</v>
      </c>
      <c r="I39" t="s">
        <v>321</v>
      </c>
      <c r="J39" t="s">
        <v>297</v>
      </c>
      <c r="K39" t="s">
        <v>52</v>
      </c>
      <c r="L39" t="s">
        <v>53</v>
      </c>
      <c r="M39" s="19">
        <v>39.9</v>
      </c>
      <c r="N39">
        <v>35.299999999999997</v>
      </c>
      <c r="O39" s="19">
        <f t="shared" si="6"/>
        <v>11.528822055137848</v>
      </c>
      <c r="P39" s="19"/>
      <c r="Q39" s="16"/>
      <c r="R39" s="28">
        <v>0.71</v>
      </c>
      <c r="S39" s="19"/>
      <c r="T39" s="19">
        <f t="shared" si="7"/>
        <v>49.718309859154928</v>
      </c>
      <c r="U39" s="19"/>
      <c r="AA39">
        <v>0.12</v>
      </c>
      <c r="AB39">
        <v>1.47</v>
      </c>
      <c r="AC39">
        <v>2.5099999999999998</v>
      </c>
    </row>
    <row r="40" spans="1:29">
      <c r="A40">
        <v>307</v>
      </c>
      <c r="B40" t="s">
        <v>292</v>
      </c>
      <c r="C40" t="s">
        <v>293</v>
      </c>
      <c r="D40" t="s">
        <v>35</v>
      </c>
      <c r="E40" t="s">
        <v>425</v>
      </c>
      <c r="F40" t="s">
        <v>336</v>
      </c>
      <c r="G40" t="s">
        <v>337</v>
      </c>
      <c r="H40" t="s">
        <v>296</v>
      </c>
      <c r="I40" t="s">
        <v>322</v>
      </c>
      <c r="J40" t="s">
        <v>297</v>
      </c>
      <c r="K40" t="s">
        <v>52</v>
      </c>
      <c r="L40" t="s">
        <v>53</v>
      </c>
      <c r="M40" s="19">
        <v>39.9</v>
      </c>
      <c r="N40">
        <v>32.700000000000003</v>
      </c>
      <c r="O40" s="19">
        <f t="shared" si="6"/>
        <v>18.045112781954877</v>
      </c>
      <c r="P40" s="19"/>
      <c r="Q40" s="16"/>
      <c r="R40" s="28">
        <v>0.69</v>
      </c>
      <c r="S40" s="19"/>
      <c r="T40" s="19">
        <f t="shared" si="7"/>
        <v>47.391304347826093</v>
      </c>
      <c r="U40" s="19"/>
      <c r="AA40">
        <v>0.84</v>
      </c>
      <c r="AB40">
        <v>1.6</v>
      </c>
      <c r="AC40">
        <v>2.65</v>
      </c>
    </row>
    <row r="41" spans="1:29">
      <c r="A41">
        <v>308</v>
      </c>
      <c r="B41" t="s">
        <v>292</v>
      </c>
      <c r="C41" t="s">
        <v>293</v>
      </c>
      <c r="D41" t="s">
        <v>35</v>
      </c>
      <c r="E41" t="s">
        <v>425</v>
      </c>
      <c r="F41" t="s">
        <v>336</v>
      </c>
      <c r="G41" t="s">
        <v>337</v>
      </c>
      <c r="H41" t="s">
        <v>296</v>
      </c>
      <c r="I41" t="s">
        <v>323</v>
      </c>
      <c r="J41" t="s">
        <v>297</v>
      </c>
      <c r="K41" t="s">
        <v>52</v>
      </c>
      <c r="L41" t="s">
        <v>53</v>
      </c>
      <c r="M41" s="19">
        <v>39.9</v>
      </c>
      <c r="N41">
        <v>32.799999999999997</v>
      </c>
      <c r="O41" s="19">
        <f t="shared" si="6"/>
        <v>17.794486215538853</v>
      </c>
      <c r="P41" s="19"/>
      <c r="Q41" s="16"/>
      <c r="R41" s="28">
        <v>0.7</v>
      </c>
      <c r="S41" s="19"/>
      <c r="T41" s="19">
        <f t="shared" si="7"/>
        <v>46.857142857142854</v>
      </c>
      <c r="U41" s="19"/>
      <c r="AA41">
        <v>0.28999999999999998</v>
      </c>
      <c r="AB41">
        <v>1.38</v>
      </c>
      <c r="AC41">
        <v>2.75</v>
      </c>
    </row>
    <row r="42" spans="1:29">
      <c r="A42">
        <v>309</v>
      </c>
      <c r="B42" t="s">
        <v>292</v>
      </c>
      <c r="C42" t="s">
        <v>293</v>
      </c>
      <c r="D42" t="s">
        <v>35</v>
      </c>
      <c r="E42" t="s">
        <v>425</v>
      </c>
      <c r="F42" t="s">
        <v>336</v>
      </c>
      <c r="G42" t="s">
        <v>337</v>
      </c>
      <c r="H42" t="s">
        <v>296</v>
      </c>
      <c r="I42" t="s">
        <v>324</v>
      </c>
      <c r="J42" t="s">
        <v>297</v>
      </c>
      <c r="K42" t="s">
        <v>52</v>
      </c>
      <c r="L42" t="s">
        <v>53</v>
      </c>
      <c r="M42" s="19">
        <v>39.9</v>
      </c>
      <c r="N42">
        <v>32.299999999999997</v>
      </c>
      <c r="O42" s="19">
        <f t="shared" si="6"/>
        <v>19.047619047619051</v>
      </c>
      <c r="P42" s="19"/>
      <c r="Q42" s="16"/>
      <c r="R42" s="28">
        <v>0.72</v>
      </c>
      <c r="S42" s="19"/>
      <c r="T42" s="19">
        <f t="shared" si="7"/>
        <v>44.861111111111107</v>
      </c>
      <c r="U42" s="19"/>
      <c r="AA42">
        <v>0.11</v>
      </c>
      <c r="AB42">
        <v>0.49</v>
      </c>
      <c r="AC42">
        <v>2.86</v>
      </c>
    </row>
    <row r="43" spans="1:29">
      <c r="A43">
        <v>310</v>
      </c>
      <c r="B43" t="s">
        <v>292</v>
      </c>
      <c r="C43" t="s">
        <v>293</v>
      </c>
      <c r="D43" t="s">
        <v>35</v>
      </c>
      <c r="E43" t="s">
        <v>446</v>
      </c>
      <c r="F43" t="s">
        <v>338</v>
      </c>
      <c r="G43" t="s">
        <v>339</v>
      </c>
      <c r="H43" t="s">
        <v>296</v>
      </c>
      <c r="I43" t="s">
        <v>325</v>
      </c>
      <c r="J43" t="s">
        <v>297</v>
      </c>
      <c r="K43" t="s">
        <v>52</v>
      </c>
      <c r="L43" t="s">
        <v>53</v>
      </c>
      <c r="M43" s="19">
        <v>39.9</v>
      </c>
      <c r="O43" s="19"/>
      <c r="P43" s="19"/>
      <c r="Q43" s="16"/>
      <c r="R43" s="28"/>
      <c r="S43" s="19"/>
      <c r="T43" s="19"/>
      <c r="U43" s="19"/>
    </row>
    <row r="44" spans="1:29">
      <c r="A44">
        <v>311</v>
      </c>
      <c r="B44" t="s">
        <v>292</v>
      </c>
      <c r="C44" t="s">
        <v>293</v>
      </c>
      <c r="D44" t="s">
        <v>35</v>
      </c>
      <c r="E44" t="s">
        <v>446</v>
      </c>
      <c r="F44" t="s">
        <v>338</v>
      </c>
      <c r="G44" t="s">
        <v>339</v>
      </c>
      <c r="H44" t="s">
        <v>296</v>
      </c>
      <c r="I44" t="s">
        <v>326</v>
      </c>
      <c r="J44" t="s">
        <v>297</v>
      </c>
      <c r="K44" t="s">
        <v>52</v>
      </c>
      <c r="L44" t="s">
        <v>53</v>
      </c>
      <c r="M44" s="19">
        <v>39.9</v>
      </c>
      <c r="O44" s="19"/>
      <c r="P44" s="19"/>
      <c r="Q44" s="16"/>
      <c r="R44" s="28"/>
      <c r="S44" s="19"/>
      <c r="T44" s="19"/>
      <c r="U44" s="19"/>
    </row>
    <row r="45" spans="1:29">
      <c r="A45">
        <v>312</v>
      </c>
      <c r="B45" t="s">
        <v>292</v>
      </c>
      <c r="C45" t="s">
        <v>293</v>
      </c>
      <c r="D45" t="s">
        <v>35</v>
      </c>
      <c r="E45" t="s">
        <v>446</v>
      </c>
      <c r="F45" t="s">
        <v>338</v>
      </c>
      <c r="G45" t="s">
        <v>339</v>
      </c>
      <c r="H45" t="s">
        <v>296</v>
      </c>
      <c r="I45" t="s">
        <v>327</v>
      </c>
      <c r="J45" t="s">
        <v>297</v>
      </c>
      <c r="K45" t="s">
        <v>52</v>
      </c>
      <c r="L45" t="s">
        <v>53</v>
      </c>
      <c r="M45" s="19">
        <v>39.9</v>
      </c>
      <c r="O45" s="19"/>
      <c r="P45" s="19"/>
      <c r="Q45" s="16"/>
      <c r="R45" s="28"/>
      <c r="S45" s="19"/>
      <c r="T45" s="19"/>
      <c r="U45" s="19"/>
    </row>
    <row r="46" spans="1:29">
      <c r="A46">
        <v>313</v>
      </c>
      <c r="B46" t="s">
        <v>292</v>
      </c>
      <c r="C46" t="s">
        <v>293</v>
      </c>
      <c r="D46" t="s">
        <v>35</v>
      </c>
      <c r="E46" t="s">
        <v>446</v>
      </c>
      <c r="F46" t="s">
        <v>338</v>
      </c>
      <c r="G46" t="s">
        <v>339</v>
      </c>
      <c r="H46" t="s">
        <v>296</v>
      </c>
      <c r="I46" t="s">
        <v>328</v>
      </c>
      <c r="J46" t="s">
        <v>297</v>
      </c>
      <c r="K46" t="s">
        <v>52</v>
      </c>
      <c r="L46" t="s">
        <v>53</v>
      </c>
      <c r="M46" s="19">
        <v>39.9</v>
      </c>
      <c r="O46" s="19"/>
      <c r="P46" s="19"/>
      <c r="Q46" s="16"/>
      <c r="R46" s="28"/>
      <c r="S46" s="19"/>
      <c r="T46" s="19"/>
      <c r="U46" s="19"/>
    </row>
    <row r="47" spans="1:29">
      <c r="A47">
        <v>314</v>
      </c>
      <c r="B47" t="s">
        <v>292</v>
      </c>
      <c r="C47" t="s">
        <v>293</v>
      </c>
      <c r="D47" t="s">
        <v>35</v>
      </c>
      <c r="E47" t="s">
        <v>446</v>
      </c>
      <c r="F47" t="s">
        <v>338</v>
      </c>
      <c r="G47" t="s">
        <v>339</v>
      </c>
      <c r="H47" t="s">
        <v>296</v>
      </c>
      <c r="I47" t="s">
        <v>329</v>
      </c>
      <c r="J47" t="s">
        <v>297</v>
      </c>
      <c r="K47" t="s">
        <v>52</v>
      </c>
      <c r="L47" t="s">
        <v>53</v>
      </c>
      <c r="M47" s="19">
        <v>39.9</v>
      </c>
      <c r="O47" s="19"/>
      <c r="P47" s="19"/>
      <c r="Q47" s="16"/>
      <c r="R47" s="28"/>
      <c r="S47" s="19"/>
      <c r="T47" s="19"/>
      <c r="U47" s="19"/>
    </row>
    <row r="48" spans="1:29">
      <c r="A48">
        <v>315</v>
      </c>
      <c r="B48" t="s">
        <v>292</v>
      </c>
      <c r="C48" t="s">
        <v>293</v>
      </c>
      <c r="D48" t="s">
        <v>35</v>
      </c>
      <c r="E48" t="s">
        <v>446</v>
      </c>
      <c r="F48" t="s">
        <v>338</v>
      </c>
      <c r="G48" t="s">
        <v>339</v>
      </c>
      <c r="H48" t="s">
        <v>296</v>
      </c>
      <c r="I48" t="s">
        <v>330</v>
      </c>
      <c r="J48" t="s">
        <v>297</v>
      </c>
      <c r="K48" t="s">
        <v>52</v>
      </c>
      <c r="L48" t="s">
        <v>53</v>
      </c>
      <c r="M48" s="19">
        <v>39.9</v>
      </c>
      <c r="O48" s="19"/>
      <c r="P48" s="19"/>
      <c r="Q48" s="16"/>
      <c r="R48" s="28"/>
      <c r="S48" s="19"/>
      <c r="T48" s="19"/>
      <c r="U48" s="19"/>
    </row>
    <row r="49" spans="1:29">
      <c r="A49">
        <v>316</v>
      </c>
      <c r="B49" t="s">
        <v>292</v>
      </c>
      <c r="C49" t="s">
        <v>293</v>
      </c>
      <c r="D49" t="s">
        <v>193</v>
      </c>
      <c r="E49" t="s">
        <v>333</v>
      </c>
      <c r="F49" t="s">
        <v>192</v>
      </c>
      <c r="G49" t="s">
        <v>193</v>
      </c>
      <c r="H49" t="s">
        <v>332</v>
      </c>
      <c r="I49" t="s">
        <v>331</v>
      </c>
      <c r="J49" t="s">
        <v>297</v>
      </c>
      <c r="K49" t="s">
        <v>52</v>
      </c>
      <c r="L49" t="s">
        <v>53</v>
      </c>
      <c r="M49" s="19">
        <v>39.9</v>
      </c>
      <c r="O49" s="19"/>
      <c r="P49" s="19"/>
      <c r="Q49" s="16"/>
      <c r="R49" s="28"/>
      <c r="S49" s="19"/>
      <c r="T49" s="19"/>
      <c r="U49" s="19"/>
    </row>
    <row r="50" spans="1:29">
      <c r="A50">
        <v>317</v>
      </c>
      <c r="B50" t="s">
        <v>292</v>
      </c>
      <c r="C50" t="s">
        <v>293</v>
      </c>
      <c r="D50" t="s">
        <v>193</v>
      </c>
      <c r="E50" t="s">
        <v>333</v>
      </c>
      <c r="F50" t="s">
        <v>192</v>
      </c>
      <c r="G50" t="s">
        <v>193</v>
      </c>
      <c r="H50" t="s">
        <v>332</v>
      </c>
      <c r="I50" t="s">
        <v>298</v>
      </c>
      <c r="J50" t="s">
        <v>297</v>
      </c>
      <c r="K50" t="s">
        <v>52</v>
      </c>
      <c r="L50" t="s">
        <v>53</v>
      </c>
      <c r="M50" s="19">
        <v>39.9</v>
      </c>
      <c r="N50">
        <v>34.799999999999997</v>
      </c>
      <c r="O50" s="19">
        <f t="shared" ref="O50:O55" si="8">((M50-N50)/M50)*100</f>
        <v>12.781954887218049</v>
      </c>
      <c r="P50" s="19"/>
      <c r="Q50" s="16"/>
      <c r="R50" s="28">
        <v>0.76</v>
      </c>
      <c r="S50" s="19"/>
      <c r="T50" s="19">
        <f t="shared" ref="T50:T55" si="9">N50/R50</f>
        <v>45.78947368421052</v>
      </c>
      <c r="U50" s="19"/>
      <c r="AA50">
        <v>2.82</v>
      </c>
      <c r="AB50">
        <v>4.5999999999999996</v>
      </c>
      <c r="AC50">
        <v>2.97</v>
      </c>
    </row>
    <row r="51" spans="1:29">
      <c r="A51">
        <v>318</v>
      </c>
      <c r="B51" t="s">
        <v>292</v>
      </c>
      <c r="C51" t="s">
        <v>293</v>
      </c>
      <c r="D51" t="s">
        <v>193</v>
      </c>
      <c r="E51" t="s">
        <v>333</v>
      </c>
      <c r="F51" t="s">
        <v>192</v>
      </c>
      <c r="G51" t="s">
        <v>193</v>
      </c>
      <c r="H51" t="s">
        <v>332</v>
      </c>
      <c r="I51" t="s">
        <v>299</v>
      </c>
      <c r="J51" t="s">
        <v>297</v>
      </c>
      <c r="K51" t="s">
        <v>52</v>
      </c>
      <c r="L51" t="s">
        <v>53</v>
      </c>
      <c r="M51" s="19">
        <v>39.9</v>
      </c>
      <c r="N51">
        <v>31.7</v>
      </c>
      <c r="O51" s="19">
        <f t="shared" si="8"/>
        <v>20.551378446115287</v>
      </c>
      <c r="P51" s="19"/>
      <c r="Q51" s="16"/>
      <c r="R51" s="28">
        <v>0.75</v>
      </c>
      <c r="S51" s="19"/>
      <c r="T51" s="19">
        <f t="shared" si="9"/>
        <v>42.266666666666666</v>
      </c>
      <c r="U51" s="19"/>
      <c r="AA51">
        <v>0.49</v>
      </c>
      <c r="AB51">
        <v>5.7</v>
      </c>
      <c r="AC51">
        <v>3.01</v>
      </c>
    </row>
    <row r="52" spans="1:29">
      <c r="A52">
        <v>319</v>
      </c>
      <c r="B52" t="s">
        <v>292</v>
      </c>
      <c r="C52" t="s">
        <v>293</v>
      </c>
      <c r="D52" t="s">
        <v>193</v>
      </c>
      <c r="E52" t="s">
        <v>333</v>
      </c>
      <c r="F52" t="s">
        <v>192</v>
      </c>
      <c r="G52" t="s">
        <v>193</v>
      </c>
      <c r="H52" t="s">
        <v>332</v>
      </c>
      <c r="I52" t="s">
        <v>300</v>
      </c>
      <c r="J52" t="s">
        <v>297</v>
      </c>
      <c r="K52" t="s">
        <v>52</v>
      </c>
      <c r="L52" t="s">
        <v>53</v>
      </c>
      <c r="M52" s="19">
        <v>39.9</v>
      </c>
      <c r="N52">
        <v>34.700000000000003</v>
      </c>
      <c r="O52" s="19">
        <f t="shared" si="8"/>
        <v>13.032581453634076</v>
      </c>
      <c r="P52" s="19"/>
      <c r="Q52" s="16"/>
      <c r="R52" s="28">
        <v>0.73</v>
      </c>
      <c r="S52" s="19"/>
      <c r="T52" s="19">
        <f t="shared" si="9"/>
        <v>47.534246575342472</v>
      </c>
      <c r="U52" s="19"/>
      <c r="AA52">
        <v>0.3</v>
      </c>
      <c r="AB52">
        <v>4.47</v>
      </c>
      <c r="AC52">
        <v>2.85</v>
      </c>
    </row>
    <row r="53" spans="1:29">
      <c r="A53">
        <v>320</v>
      </c>
      <c r="B53" t="s">
        <v>292</v>
      </c>
      <c r="C53" t="s">
        <v>293</v>
      </c>
      <c r="D53" t="s">
        <v>193</v>
      </c>
      <c r="E53" t="s">
        <v>333</v>
      </c>
      <c r="F53" t="s">
        <v>192</v>
      </c>
      <c r="G53" t="s">
        <v>193</v>
      </c>
      <c r="H53" t="s">
        <v>332</v>
      </c>
      <c r="I53" t="s">
        <v>301</v>
      </c>
      <c r="J53" t="s">
        <v>297</v>
      </c>
      <c r="K53" t="s">
        <v>52</v>
      </c>
      <c r="L53" t="s">
        <v>53</v>
      </c>
      <c r="M53" s="19">
        <v>39.9</v>
      </c>
      <c r="N53">
        <v>32.4</v>
      </c>
      <c r="O53" s="19">
        <f t="shared" si="8"/>
        <v>18.796992481203009</v>
      </c>
      <c r="P53" s="19"/>
      <c r="Q53" s="16"/>
      <c r="R53" s="28">
        <v>0.74</v>
      </c>
      <c r="S53" s="19"/>
      <c r="T53" s="19">
        <f t="shared" si="9"/>
        <v>43.783783783783782</v>
      </c>
      <c r="U53" s="19"/>
      <c r="AA53">
        <v>11.21</v>
      </c>
      <c r="AB53">
        <v>4.4800000000000004</v>
      </c>
      <c r="AC53">
        <v>3.1</v>
      </c>
    </row>
    <row r="54" spans="1:29">
      <c r="A54">
        <v>321</v>
      </c>
      <c r="B54" t="s">
        <v>292</v>
      </c>
      <c r="C54" t="s">
        <v>293</v>
      </c>
      <c r="D54" t="s">
        <v>193</v>
      </c>
      <c r="E54" t="s">
        <v>333</v>
      </c>
      <c r="F54" t="s">
        <v>192</v>
      </c>
      <c r="G54" t="s">
        <v>193</v>
      </c>
      <c r="H54" t="s">
        <v>332</v>
      </c>
      <c r="I54" t="s">
        <v>302</v>
      </c>
      <c r="J54" t="s">
        <v>297</v>
      </c>
      <c r="K54" t="s">
        <v>52</v>
      </c>
      <c r="L54" t="s">
        <v>53</v>
      </c>
      <c r="M54" s="19">
        <v>39.9</v>
      </c>
      <c r="N54">
        <v>32.700000000000003</v>
      </c>
      <c r="O54" s="19">
        <f t="shared" si="8"/>
        <v>18.045112781954877</v>
      </c>
      <c r="P54" s="19"/>
      <c r="Q54" s="16"/>
      <c r="R54" s="28">
        <v>0.74</v>
      </c>
      <c r="S54" s="19"/>
      <c r="T54" s="19">
        <f t="shared" si="9"/>
        <v>44.189189189189193</v>
      </c>
      <c r="U54" s="19"/>
      <c r="AA54">
        <v>0.47</v>
      </c>
      <c r="AB54">
        <v>4.2</v>
      </c>
      <c r="AC54">
        <v>3.11</v>
      </c>
    </row>
    <row r="55" spans="1:29">
      <c r="A55">
        <v>322</v>
      </c>
      <c r="B55" t="s">
        <v>292</v>
      </c>
      <c r="C55" t="s">
        <v>293</v>
      </c>
      <c r="D55" t="s">
        <v>193</v>
      </c>
      <c r="E55" t="s">
        <v>333</v>
      </c>
      <c r="F55" t="s">
        <v>192</v>
      </c>
      <c r="G55" t="s">
        <v>193</v>
      </c>
      <c r="H55" t="s">
        <v>332</v>
      </c>
      <c r="I55" t="s">
        <v>303</v>
      </c>
      <c r="J55" t="s">
        <v>297</v>
      </c>
      <c r="K55" t="s">
        <v>52</v>
      </c>
      <c r="L55" t="s">
        <v>53</v>
      </c>
      <c r="M55" s="19">
        <v>39.9</v>
      </c>
      <c r="N55">
        <v>33</v>
      </c>
      <c r="O55" s="19">
        <f t="shared" si="8"/>
        <v>17.293233082706763</v>
      </c>
      <c r="P55" s="19"/>
      <c r="Q55" s="16"/>
      <c r="R55" s="28">
        <v>0.73</v>
      </c>
      <c r="S55" s="19"/>
      <c r="T55" s="19">
        <f t="shared" si="9"/>
        <v>45.205479452054796</v>
      </c>
      <c r="U55" s="19"/>
      <c r="AA55">
        <v>0.27</v>
      </c>
      <c r="AB55">
        <v>4.0199999999999996</v>
      </c>
      <c r="AC55">
        <v>2.93</v>
      </c>
    </row>
    <row r="56" spans="1:29">
      <c r="A56">
        <v>323</v>
      </c>
      <c r="B56" t="s">
        <v>292</v>
      </c>
      <c r="C56" t="s">
        <v>293</v>
      </c>
      <c r="D56" t="s">
        <v>197</v>
      </c>
      <c r="E56" t="s">
        <v>197</v>
      </c>
      <c r="F56" t="s">
        <v>196</v>
      </c>
      <c r="G56" t="s">
        <v>197</v>
      </c>
      <c r="H56" t="s">
        <v>332</v>
      </c>
      <c r="I56" t="s">
        <v>304</v>
      </c>
      <c r="J56" t="s">
        <v>297</v>
      </c>
      <c r="K56" t="s">
        <v>52</v>
      </c>
      <c r="L56" t="s">
        <v>53</v>
      </c>
      <c r="M56" s="19">
        <v>39.9</v>
      </c>
      <c r="O56" s="19"/>
      <c r="P56" s="19"/>
      <c r="Q56" s="16"/>
      <c r="R56" s="28"/>
      <c r="S56" s="19"/>
      <c r="T56" s="19"/>
      <c r="U56" s="19"/>
    </row>
    <row r="57" spans="1:29">
      <c r="A57">
        <v>324</v>
      </c>
      <c r="B57" t="s">
        <v>292</v>
      </c>
      <c r="C57" t="s">
        <v>293</v>
      </c>
      <c r="D57" t="s">
        <v>197</v>
      </c>
      <c r="E57" t="s">
        <v>197</v>
      </c>
      <c r="F57" t="s">
        <v>196</v>
      </c>
      <c r="G57" t="s">
        <v>197</v>
      </c>
      <c r="H57" t="s">
        <v>332</v>
      </c>
      <c r="I57" t="s">
        <v>305</v>
      </c>
      <c r="J57" t="s">
        <v>297</v>
      </c>
      <c r="K57" t="s">
        <v>52</v>
      </c>
      <c r="L57" t="s">
        <v>53</v>
      </c>
      <c r="M57" s="19">
        <v>39.9</v>
      </c>
      <c r="N57">
        <v>33.200000000000003</v>
      </c>
      <c r="O57" s="19">
        <f t="shared" ref="O57:O62" si="10">((M57-N57)/M57)*100</f>
        <v>16.791979949874676</v>
      </c>
      <c r="P57" s="19"/>
      <c r="Q57" s="16"/>
      <c r="R57" s="28">
        <v>0.76</v>
      </c>
      <c r="S57" s="19"/>
      <c r="T57" s="19">
        <f t="shared" ref="T57:T62" si="11">N57/R57</f>
        <v>43.684210526315795</v>
      </c>
      <c r="U57" s="19"/>
      <c r="AA57">
        <v>5.71</v>
      </c>
      <c r="AB57">
        <v>3.6</v>
      </c>
      <c r="AC57">
        <v>3.71</v>
      </c>
    </row>
    <row r="58" spans="1:29">
      <c r="A58">
        <v>325</v>
      </c>
      <c r="B58" t="s">
        <v>292</v>
      </c>
      <c r="C58" t="s">
        <v>293</v>
      </c>
      <c r="D58" t="s">
        <v>197</v>
      </c>
      <c r="E58" t="s">
        <v>197</v>
      </c>
      <c r="F58" t="s">
        <v>196</v>
      </c>
      <c r="G58" t="s">
        <v>197</v>
      </c>
      <c r="H58" t="s">
        <v>332</v>
      </c>
      <c r="I58" t="s">
        <v>306</v>
      </c>
      <c r="J58" t="s">
        <v>297</v>
      </c>
      <c r="K58" t="s">
        <v>52</v>
      </c>
      <c r="L58" t="s">
        <v>53</v>
      </c>
      <c r="M58" s="19">
        <v>39.9</v>
      </c>
      <c r="N58">
        <v>26.1</v>
      </c>
      <c r="O58" s="19">
        <f t="shared" si="10"/>
        <v>34.586466165413526</v>
      </c>
      <c r="P58" s="19"/>
      <c r="Q58" s="16"/>
      <c r="R58" s="28">
        <v>0.72</v>
      </c>
      <c r="S58" s="19"/>
      <c r="T58" s="19">
        <f t="shared" si="11"/>
        <v>36.25</v>
      </c>
      <c r="U58" s="19"/>
      <c r="AA58">
        <v>3.15</v>
      </c>
      <c r="AB58">
        <v>4.8499999999999996</v>
      </c>
      <c r="AC58">
        <v>4.18</v>
      </c>
    </row>
    <row r="59" spans="1:29">
      <c r="A59">
        <v>326</v>
      </c>
      <c r="B59" t="s">
        <v>292</v>
      </c>
      <c r="C59" t="s">
        <v>293</v>
      </c>
      <c r="D59" t="s">
        <v>197</v>
      </c>
      <c r="E59" t="s">
        <v>197</v>
      </c>
      <c r="F59" t="s">
        <v>196</v>
      </c>
      <c r="G59" t="s">
        <v>197</v>
      </c>
      <c r="H59" t="s">
        <v>332</v>
      </c>
      <c r="I59" t="s">
        <v>307</v>
      </c>
      <c r="J59" t="s">
        <v>297</v>
      </c>
      <c r="K59" t="s">
        <v>52</v>
      </c>
      <c r="L59" t="s">
        <v>53</v>
      </c>
      <c r="M59" s="19">
        <v>39.9</v>
      </c>
      <c r="N59">
        <v>33.6</v>
      </c>
      <c r="O59" s="19">
        <f t="shared" si="10"/>
        <v>15.78947368421052</v>
      </c>
      <c r="P59" s="19"/>
      <c r="Q59" s="16"/>
      <c r="R59" s="28">
        <v>0.72</v>
      </c>
      <c r="S59" s="19"/>
      <c r="T59" s="19">
        <f t="shared" si="11"/>
        <v>46.666666666666671</v>
      </c>
      <c r="U59" s="19"/>
      <c r="AA59">
        <v>1.78</v>
      </c>
      <c r="AB59">
        <v>3.13</v>
      </c>
      <c r="AC59">
        <v>3.44</v>
      </c>
    </row>
    <row r="60" spans="1:29">
      <c r="A60">
        <v>327</v>
      </c>
      <c r="B60" t="s">
        <v>292</v>
      </c>
      <c r="C60" t="s">
        <v>293</v>
      </c>
      <c r="D60" t="s">
        <v>197</v>
      </c>
      <c r="E60" t="s">
        <v>197</v>
      </c>
      <c r="F60" t="s">
        <v>196</v>
      </c>
      <c r="G60" t="s">
        <v>197</v>
      </c>
      <c r="H60" t="s">
        <v>332</v>
      </c>
      <c r="I60" t="s">
        <v>308</v>
      </c>
      <c r="J60" t="s">
        <v>297</v>
      </c>
      <c r="K60" t="s">
        <v>52</v>
      </c>
      <c r="L60" t="s">
        <v>53</v>
      </c>
      <c r="M60" s="19">
        <v>39.9</v>
      </c>
      <c r="N60">
        <v>29.5</v>
      </c>
      <c r="O60" s="19">
        <f t="shared" si="10"/>
        <v>26.065162907268167</v>
      </c>
      <c r="P60" s="19"/>
      <c r="Q60" s="16"/>
      <c r="R60" s="28">
        <v>0.73</v>
      </c>
      <c r="S60" s="19"/>
      <c r="T60" s="19">
        <f t="shared" si="11"/>
        <v>40.410958904109592</v>
      </c>
      <c r="U60" s="19"/>
      <c r="AA60">
        <v>3.42</v>
      </c>
      <c r="AB60">
        <v>2.93</v>
      </c>
      <c r="AC60">
        <v>3.88</v>
      </c>
    </row>
    <row r="61" spans="1:29">
      <c r="A61">
        <v>328</v>
      </c>
      <c r="B61" t="s">
        <v>292</v>
      </c>
      <c r="C61" t="s">
        <v>293</v>
      </c>
      <c r="D61" t="s">
        <v>197</v>
      </c>
      <c r="E61" t="s">
        <v>197</v>
      </c>
      <c r="F61" t="s">
        <v>196</v>
      </c>
      <c r="G61" t="s">
        <v>197</v>
      </c>
      <c r="H61" t="s">
        <v>332</v>
      </c>
      <c r="I61" t="s">
        <v>309</v>
      </c>
      <c r="J61" t="s">
        <v>297</v>
      </c>
      <c r="K61" t="s">
        <v>52</v>
      </c>
      <c r="L61" t="s">
        <v>53</v>
      </c>
      <c r="M61" s="19">
        <v>39.9</v>
      </c>
      <c r="N61">
        <v>30.4</v>
      </c>
      <c r="O61" s="19">
        <f t="shared" si="10"/>
        <v>23.80952380952381</v>
      </c>
      <c r="P61" s="19"/>
      <c r="Q61" s="16"/>
      <c r="R61" s="28">
        <v>0.74</v>
      </c>
      <c r="S61" s="19"/>
      <c r="T61" s="19">
        <f t="shared" si="11"/>
        <v>41.081081081081081</v>
      </c>
      <c r="U61" s="19"/>
      <c r="AA61">
        <v>1.64</v>
      </c>
      <c r="AB61">
        <v>2.0499999999999998</v>
      </c>
      <c r="AC61">
        <v>3.76</v>
      </c>
    </row>
    <row r="62" spans="1:29">
      <c r="A62">
        <v>329</v>
      </c>
      <c r="B62" t="s">
        <v>292</v>
      </c>
      <c r="C62" t="s">
        <v>293</v>
      </c>
      <c r="D62" t="s">
        <v>197</v>
      </c>
      <c r="E62" t="s">
        <v>197</v>
      </c>
      <c r="F62" t="s">
        <v>196</v>
      </c>
      <c r="G62" t="s">
        <v>197</v>
      </c>
      <c r="H62" t="s">
        <v>332</v>
      </c>
      <c r="I62" t="s">
        <v>310</v>
      </c>
      <c r="J62" t="s">
        <v>297</v>
      </c>
      <c r="K62" t="s">
        <v>52</v>
      </c>
      <c r="L62" t="s">
        <v>53</v>
      </c>
      <c r="M62" s="19">
        <v>39.9</v>
      </c>
      <c r="N62">
        <v>31</v>
      </c>
      <c r="O62" s="19">
        <f t="shared" si="10"/>
        <v>22.305764411027564</v>
      </c>
      <c r="P62" s="19"/>
      <c r="Q62" s="16"/>
      <c r="R62" s="28">
        <v>0.76</v>
      </c>
      <c r="S62" s="19"/>
      <c r="T62" s="19">
        <f t="shared" si="11"/>
        <v>40.789473684210527</v>
      </c>
      <c r="U62" s="19"/>
      <c r="AA62">
        <v>1.38</v>
      </c>
      <c r="AB62">
        <v>2.1800000000000002</v>
      </c>
      <c r="AC62">
        <v>3.45</v>
      </c>
    </row>
    <row r="63" spans="1:29">
      <c r="A63">
        <v>330</v>
      </c>
      <c r="B63" t="s">
        <v>292</v>
      </c>
      <c r="C63" t="s">
        <v>293</v>
      </c>
      <c r="D63" t="s">
        <v>35</v>
      </c>
      <c r="E63" t="s">
        <v>335</v>
      </c>
      <c r="F63" t="s">
        <v>334</v>
      </c>
      <c r="G63" t="s">
        <v>335</v>
      </c>
      <c r="H63" t="s">
        <v>332</v>
      </c>
      <c r="I63" t="s">
        <v>312</v>
      </c>
      <c r="J63" t="s">
        <v>297</v>
      </c>
      <c r="K63" t="s">
        <v>52</v>
      </c>
      <c r="L63" t="s">
        <v>53</v>
      </c>
      <c r="M63" s="19">
        <v>39.9</v>
      </c>
      <c r="O63" s="19"/>
      <c r="P63" s="19"/>
      <c r="Q63" s="16"/>
      <c r="R63" s="28"/>
      <c r="S63" s="19"/>
      <c r="T63" s="19"/>
      <c r="U63" s="19"/>
    </row>
    <row r="64" spans="1:29">
      <c r="A64">
        <v>331</v>
      </c>
      <c r="B64" t="s">
        <v>292</v>
      </c>
      <c r="C64" t="s">
        <v>293</v>
      </c>
      <c r="D64" t="s">
        <v>35</v>
      </c>
      <c r="E64" t="s">
        <v>335</v>
      </c>
      <c r="F64" t="s">
        <v>334</v>
      </c>
      <c r="G64" t="s">
        <v>335</v>
      </c>
      <c r="H64" t="s">
        <v>332</v>
      </c>
      <c r="I64" t="s">
        <v>313</v>
      </c>
      <c r="J64" t="s">
        <v>297</v>
      </c>
      <c r="K64" t="s">
        <v>52</v>
      </c>
      <c r="L64" t="s">
        <v>53</v>
      </c>
      <c r="M64" s="19">
        <v>39.9</v>
      </c>
      <c r="N64">
        <v>39.6</v>
      </c>
      <c r="O64" s="19">
        <f t="shared" ref="O64:O69" si="12">((M64-N64)/M64)*100</f>
        <v>0.75187969924811326</v>
      </c>
      <c r="P64" s="19"/>
      <c r="Q64" s="16"/>
      <c r="R64" s="28">
        <v>0.76</v>
      </c>
      <c r="S64" s="19"/>
      <c r="T64" s="19">
        <f t="shared" ref="T64:T69" si="13">N64/R64</f>
        <v>52.10526315789474</v>
      </c>
      <c r="U64" s="19"/>
      <c r="AA64">
        <v>3.39</v>
      </c>
      <c r="AB64">
        <v>0.51</v>
      </c>
      <c r="AC64">
        <v>2.38</v>
      </c>
    </row>
    <row r="65" spans="1:29">
      <c r="A65">
        <v>332</v>
      </c>
      <c r="B65" t="s">
        <v>292</v>
      </c>
      <c r="C65" t="s">
        <v>293</v>
      </c>
      <c r="D65" t="s">
        <v>35</v>
      </c>
      <c r="E65" t="s">
        <v>335</v>
      </c>
      <c r="F65" t="s">
        <v>334</v>
      </c>
      <c r="G65" t="s">
        <v>335</v>
      </c>
      <c r="H65" t="s">
        <v>332</v>
      </c>
      <c r="I65" t="s">
        <v>314</v>
      </c>
      <c r="J65" t="s">
        <v>297</v>
      </c>
      <c r="K65" t="s">
        <v>52</v>
      </c>
      <c r="L65" t="s">
        <v>53</v>
      </c>
      <c r="M65" s="19">
        <v>39.9</v>
      </c>
      <c r="N65">
        <v>37.9</v>
      </c>
      <c r="O65" s="19">
        <f t="shared" si="12"/>
        <v>5.0125313283208026</v>
      </c>
      <c r="P65" s="19"/>
      <c r="Q65" s="16"/>
      <c r="R65" s="28">
        <v>0.75</v>
      </c>
      <c r="S65" s="19"/>
      <c r="T65" s="19">
        <f t="shared" si="13"/>
        <v>50.533333333333331</v>
      </c>
      <c r="U65" s="19"/>
      <c r="AA65">
        <v>0.28999999999999998</v>
      </c>
      <c r="AB65">
        <v>0.25</v>
      </c>
      <c r="AC65">
        <v>2.14</v>
      </c>
    </row>
    <row r="66" spans="1:29">
      <c r="A66">
        <v>333</v>
      </c>
      <c r="B66" t="s">
        <v>292</v>
      </c>
      <c r="C66" t="s">
        <v>293</v>
      </c>
      <c r="D66" t="s">
        <v>35</v>
      </c>
      <c r="E66" t="s">
        <v>335</v>
      </c>
      <c r="F66" t="s">
        <v>334</v>
      </c>
      <c r="G66" t="s">
        <v>335</v>
      </c>
      <c r="H66" t="s">
        <v>332</v>
      </c>
      <c r="I66" t="s">
        <v>315</v>
      </c>
      <c r="J66" t="s">
        <v>297</v>
      </c>
      <c r="K66" t="s">
        <v>52</v>
      </c>
      <c r="L66" t="s">
        <v>53</v>
      </c>
      <c r="M66" s="19">
        <v>39.9</v>
      </c>
      <c r="N66">
        <v>39.9</v>
      </c>
      <c r="O66" s="19">
        <f t="shared" si="12"/>
        <v>0</v>
      </c>
      <c r="P66" s="19"/>
      <c r="Q66" s="16"/>
      <c r="R66" s="28">
        <v>0.73</v>
      </c>
      <c r="S66" s="19"/>
      <c r="T66" s="19">
        <f t="shared" si="13"/>
        <v>54.657534246575345</v>
      </c>
      <c r="U66" s="19"/>
      <c r="AA66">
        <v>0.12</v>
      </c>
      <c r="AB66">
        <v>0.26</v>
      </c>
      <c r="AC66">
        <v>2.14</v>
      </c>
    </row>
    <row r="67" spans="1:29">
      <c r="A67">
        <v>334</v>
      </c>
      <c r="B67" t="s">
        <v>292</v>
      </c>
      <c r="C67" t="s">
        <v>293</v>
      </c>
      <c r="D67" t="s">
        <v>35</v>
      </c>
      <c r="E67" t="s">
        <v>335</v>
      </c>
      <c r="F67" t="s">
        <v>334</v>
      </c>
      <c r="G67" t="s">
        <v>335</v>
      </c>
      <c r="H67" t="s">
        <v>332</v>
      </c>
      <c r="I67" t="s">
        <v>316</v>
      </c>
      <c r="J67" t="s">
        <v>297</v>
      </c>
      <c r="K67" t="s">
        <v>52</v>
      </c>
      <c r="L67" t="s">
        <v>53</v>
      </c>
      <c r="M67" s="19">
        <v>39.9</v>
      </c>
      <c r="N67">
        <v>37.700000000000003</v>
      </c>
      <c r="O67" s="19">
        <f t="shared" si="12"/>
        <v>5.5137844611528717</v>
      </c>
      <c r="P67" s="19"/>
      <c r="Q67" s="16"/>
      <c r="R67" s="28">
        <v>0.73</v>
      </c>
      <c r="S67" s="19"/>
      <c r="T67" s="19">
        <f t="shared" si="13"/>
        <v>51.643835616438359</v>
      </c>
      <c r="U67" s="19"/>
      <c r="AA67">
        <v>0.99</v>
      </c>
      <c r="AB67">
        <v>0.17</v>
      </c>
      <c r="AC67">
        <v>2.37</v>
      </c>
    </row>
    <row r="68" spans="1:29">
      <c r="A68">
        <v>335</v>
      </c>
      <c r="B68" t="s">
        <v>292</v>
      </c>
      <c r="C68" t="s">
        <v>293</v>
      </c>
      <c r="D68" t="s">
        <v>35</v>
      </c>
      <c r="E68" t="s">
        <v>335</v>
      </c>
      <c r="F68" t="s">
        <v>334</v>
      </c>
      <c r="G68" t="s">
        <v>335</v>
      </c>
      <c r="H68" t="s">
        <v>332</v>
      </c>
      <c r="I68" t="s">
        <v>317</v>
      </c>
      <c r="J68" t="s">
        <v>297</v>
      </c>
      <c r="K68" t="s">
        <v>52</v>
      </c>
      <c r="L68" t="s">
        <v>53</v>
      </c>
      <c r="M68" s="19">
        <v>39.9</v>
      </c>
      <c r="N68">
        <v>37.6</v>
      </c>
      <c r="O68" s="19">
        <f t="shared" si="12"/>
        <v>5.7644110275689151</v>
      </c>
      <c r="P68" s="19"/>
      <c r="Q68" s="16"/>
      <c r="R68" s="28">
        <v>0.74</v>
      </c>
      <c r="S68" s="19"/>
      <c r="T68" s="19">
        <f t="shared" si="13"/>
        <v>50.810810810810814</v>
      </c>
      <c r="U68" s="19"/>
      <c r="AA68">
        <v>0.3</v>
      </c>
      <c r="AB68">
        <v>0.12</v>
      </c>
      <c r="AC68">
        <v>2.4300000000000002</v>
      </c>
    </row>
    <row r="69" spans="1:29">
      <c r="A69">
        <v>336</v>
      </c>
      <c r="B69" t="s">
        <v>292</v>
      </c>
      <c r="C69" t="s">
        <v>293</v>
      </c>
      <c r="D69" t="s">
        <v>35</v>
      </c>
      <c r="E69" t="s">
        <v>335</v>
      </c>
      <c r="F69" t="s">
        <v>334</v>
      </c>
      <c r="G69" t="s">
        <v>335</v>
      </c>
      <c r="H69" t="s">
        <v>332</v>
      </c>
      <c r="I69" t="s">
        <v>318</v>
      </c>
      <c r="J69" t="s">
        <v>297</v>
      </c>
      <c r="K69" t="s">
        <v>52</v>
      </c>
      <c r="L69" t="s">
        <v>53</v>
      </c>
      <c r="M69" s="19">
        <v>39.9</v>
      </c>
      <c r="N69">
        <v>37</v>
      </c>
      <c r="O69" s="19">
        <f t="shared" si="12"/>
        <v>7.2681704260651596</v>
      </c>
      <c r="P69" s="19"/>
      <c r="Q69" s="16"/>
      <c r="R69" s="28">
        <v>0.75</v>
      </c>
      <c r="S69" s="19"/>
      <c r="T69" s="19">
        <f t="shared" si="13"/>
        <v>49.333333333333336</v>
      </c>
      <c r="U69" s="19"/>
      <c r="AA69">
        <v>0.1</v>
      </c>
      <c r="AB69">
        <v>7.0000000000000007E-2</v>
      </c>
      <c r="AC69">
        <v>2.37</v>
      </c>
    </row>
    <row r="70" spans="1:29">
      <c r="A70">
        <v>337</v>
      </c>
      <c r="B70" t="s">
        <v>292</v>
      </c>
      <c r="C70" t="s">
        <v>293</v>
      </c>
      <c r="D70" t="s">
        <v>35</v>
      </c>
      <c r="E70" t="s">
        <v>425</v>
      </c>
      <c r="F70" t="s">
        <v>336</v>
      </c>
      <c r="G70" t="s">
        <v>337</v>
      </c>
      <c r="H70" t="s">
        <v>332</v>
      </c>
      <c r="I70" t="s">
        <v>319</v>
      </c>
      <c r="J70" t="s">
        <v>297</v>
      </c>
      <c r="K70" t="s">
        <v>52</v>
      </c>
      <c r="L70" t="s">
        <v>53</v>
      </c>
      <c r="M70" s="19">
        <v>39.9</v>
      </c>
      <c r="O70" s="19"/>
      <c r="P70" s="19"/>
      <c r="Q70" s="16"/>
      <c r="R70" s="28"/>
      <c r="S70" s="19"/>
      <c r="T70" s="19"/>
      <c r="U70" s="19"/>
    </row>
    <row r="71" spans="1:29">
      <c r="A71">
        <v>338</v>
      </c>
      <c r="B71" t="s">
        <v>292</v>
      </c>
      <c r="C71" t="s">
        <v>293</v>
      </c>
      <c r="D71" t="s">
        <v>35</v>
      </c>
      <c r="E71" t="s">
        <v>425</v>
      </c>
      <c r="F71" t="s">
        <v>336</v>
      </c>
      <c r="G71" t="s">
        <v>337</v>
      </c>
      <c r="H71" t="s">
        <v>332</v>
      </c>
      <c r="I71" t="s">
        <v>320</v>
      </c>
      <c r="J71" t="s">
        <v>297</v>
      </c>
      <c r="K71" t="s">
        <v>52</v>
      </c>
      <c r="L71" t="s">
        <v>53</v>
      </c>
      <c r="M71" s="19">
        <v>39.9</v>
      </c>
      <c r="O71" s="19"/>
      <c r="P71" s="19"/>
      <c r="Q71" s="16"/>
      <c r="R71" s="28"/>
      <c r="S71" s="19"/>
      <c r="T71" s="19"/>
      <c r="U71" s="19"/>
    </row>
    <row r="72" spans="1:29">
      <c r="A72">
        <v>339</v>
      </c>
      <c r="B72" t="s">
        <v>292</v>
      </c>
      <c r="C72" t="s">
        <v>293</v>
      </c>
      <c r="D72" t="s">
        <v>35</v>
      </c>
      <c r="E72" t="s">
        <v>425</v>
      </c>
      <c r="F72" t="s">
        <v>336</v>
      </c>
      <c r="G72" t="s">
        <v>337</v>
      </c>
      <c r="H72" t="s">
        <v>332</v>
      </c>
      <c r="I72" t="s">
        <v>321</v>
      </c>
      <c r="J72" t="s">
        <v>297</v>
      </c>
      <c r="K72" t="s">
        <v>52</v>
      </c>
      <c r="L72" t="s">
        <v>53</v>
      </c>
      <c r="M72" s="19">
        <v>39.9</v>
      </c>
      <c r="O72" s="19"/>
      <c r="P72" s="19"/>
      <c r="Q72" s="16"/>
      <c r="R72" s="28"/>
      <c r="S72" s="19"/>
      <c r="T72" s="19"/>
      <c r="U72" s="19"/>
    </row>
    <row r="73" spans="1:29">
      <c r="A73">
        <v>340</v>
      </c>
      <c r="B73" t="s">
        <v>292</v>
      </c>
      <c r="C73" t="s">
        <v>293</v>
      </c>
      <c r="D73" t="s">
        <v>35</v>
      </c>
      <c r="E73" t="s">
        <v>425</v>
      </c>
      <c r="F73" t="s">
        <v>336</v>
      </c>
      <c r="G73" t="s">
        <v>337</v>
      </c>
      <c r="H73" t="s">
        <v>332</v>
      </c>
      <c r="I73" t="s">
        <v>322</v>
      </c>
      <c r="J73" t="s">
        <v>297</v>
      </c>
      <c r="K73" t="s">
        <v>52</v>
      </c>
      <c r="L73" t="s">
        <v>53</v>
      </c>
      <c r="M73" s="19">
        <v>39.9</v>
      </c>
      <c r="O73" s="19"/>
      <c r="P73" s="19"/>
      <c r="Q73" s="16"/>
      <c r="R73" s="28"/>
      <c r="S73" s="19"/>
      <c r="T73" s="19"/>
      <c r="U73" s="19"/>
    </row>
    <row r="74" spans="1:29">
      <c r="A74">
        <v>341</v>
      </c>
      <c r="B74" t="s">
        <v>292</v>
      </c>
      <c r="C74" t="s">
        <v>293</v>
      </c>
      <c r="D74" t="s">
        <v>35</v>
      </c>
      <c r="E74" t="s">
        <v>425</v>
      </c>
      <c r="F74" t="s">
        <v>336</v>
      </c>
      <c r="G74" t="s">
        <v>337</v>
      </c>
      <c r="H74" t="s">
        <v>332</v>
      </c>
      <c r="I74" t="s">
        <v>323</v>
      </c>
      <c r="J74" t="s">
        <v>297</v>
      </c>
      <c r="K74" t="s">
        <v>52</v>
      </c>
      <c r="L74" t="s">
        <v>53</v>
      </c>
      <c r="M74" s="19">
        <v>39.9</v>
      </c>
      <c r="O74" s="19"/>
      <c r="P74" s="19"/>
      <c r="Q74" s="16"/>
      <c r="R74" s="28"/>
      <c r="S74" s="19"/>
      <c r="T74" s="19"/>
      <c r="U74" s="19"/>
    </row>
    <row r="75" spans="1:29">
      <c r="A75">
        <v>342</v>
      </c>
      <c r="B75" t="s">
        <v>292</v>
      </c>
      <c r="C75" t="s">
        <v>293</v>
      </c>
      <c r="D75" t="s">
        <v>35</v>
      </c>
      <c r="E75" t="s">
        <v>425</v>
      </c>
      <c r="F75" t="s">
        <v>336</v>
      </c>
      <c r="G75" t="s">
        <v>337</v>
      </c>
      <c r="H75" t="s">
        <v>332</v>
      </c>
      <c r="I75" t="s">
        <v>324</v>
      </c>
      <c r="J75" t="s">
        <v>297</v>
      </c>
      <c r="K75" t="s">
        <v>52</v>
      </c>
      <c r="L75" t="s">
        <v>53</v>
      </c>
      <c r="M75" s="19">
        <v>39.9</v>
      </c>
      <c r="O75" s="19"/>
      <c r="P75" s="19"/>
      <c r="Q75" s="16"/>
      <c r="R75" s="28"/>
      <c r="S75" s="19"/>
      <c r="T75" s="19"/>
      <c r="U75" s="19"/>
    </row>
    <row r="76" spans="1:29">
      <c r="A76">
        <v>343</v>
      </c>
      <c r="B76" t="s">
        <v>292</v>
      </c>
      <c r="C76" t="s">
        <v>293</v>
      </c>
      <c r="D76" t="s">
        <v>35</v>
      </c>
      <c r="E76" t="s">
        <v>446</v>
      </c>
      <c r="F76" t="s">
        <v>338</v>
      </c>
      <c r="G76" t="s">
        <v>339</v>
      </c>
      <c r="H76" t="s">
        <v>332</v>
      </c>
      <c r="I76" t="s">
        <v>325</v>
      </c>
      <c r="J76" t="s">
        <v>297</v>
      </c>
      <c r="K76" t="s">
        <v>52</v>
      </c>
      <c r="L76" t="s">
        <v>53</v>
      </c>
      <c r="M76" s="19">
        <v>39.9</v>
      </c>
      <c r="N76">
        <v>38.700000000000003</v>
      </c>
      <c r="O76" s="19">
        <f t="shared" ref="O76:O81" si="14">((M76-N76)/M76)*100</f>
        <v>3.0075187969924708</v>
      </c>
      <c r="P76" s="19"/>
      <c r="Q76" s="16"/>
      <c r="R76" s="28">
        <v>0.74</v>
      </c>
      <c r="S76" s="19"/>
      <c r="T76" s="19">
        <f t="shared" ref="T76:T81" si="15">N76/R76</f>
        <v>52.297297297297298</v>
      </c>
      <c r="U76" s="19"/>
      <c r="AA76">
        <v>2.76</v>
      </c>
      <c r="AB76">
        <v>0.43</v>
      </c>
      <c r="AC76">
        <v>2.4</v>
      </c>
    </row>
    <row r="77" spans="1:29">
      <c r="A77">
        <v>344</v>
      </c>
      <c r="B77" t="s">
        <v>292</v>
      </c>
      <c r="C77" t="s">
        <v>293</v>
      </c>
      <c r="D77" t="s">
        <v>35</v>
      </c>
      <c r="E77" t="s">
        <v>446</v>
      </c>
      <c r="F77" t="s">
        <v>338</v>
      </c>
      <c r="G77" t="s">
        <v>339</v>
      </c>
      <c r="H77" t="s">
        <v>332</v>
      </c>
      <c r="I77" t="s">
        <v>326</v>
      </c>
      <c r="J77" t="s">
        <v>297</v>
      </c>
      <c r="K77" t="s">
        <v>52</v>
      </c>
      <c r="L77" t="s">
        <v>53</v>
      </c>
      <c r="M77" s="19">
        <v>39.9</v>
      </c>
      <c r="N77">
        <v>36.200000000000003</v>
      </c>
      <c r="O77" s="19">
        <f t="shared" si="14"/>
        <v>9.2731829573934732</v>
      </c>
      <c r="P77" s="19"/>
      <c r="Q77" s="16"/>
      <c r="R77" s="28">
        <v>0.74</v>
      </c>
      <c r="S77" s="19"/>
      <c r="T77" s="19">
        <f t="shared" si="15"/>
        <v>48.918918918918926</v>
      </c>
      <c r="U77" s="19"/>
      <c r="AA77">
        <v>0.34</v>
      </c>
      <c r="AB77">
        <v>0.28000000000000003</v>
      </c>
      <c r="AC77">
        <v>2.2999999999999998</v>
      </c>
    </row>
    <row r="78" spans="1:29">
      <c r="A78">
        <v>345</v>
      </c>
      <c r="B78" t="s">
        <v>292</v>
      </c>
      <c r="C78" t="s">
        <v>293</v>
      </c>
      <c r="D78" t="s">
        <v>35</v>
      </c>
      <c r="E78" t="s">
        <v>446</v>
      </c>
      <c r="F78" t="s">
        <v>338</v>
      </c>
      <c r="G78" t="s">
        <v>339</v>
      </c>
      <c r="H78" t="s">
        <v>332</v>
      </c>
      <c r="I78" t="s">
        <v>327</v>
      </c>
      <c r="J78" t="s">
        <v>297</v>
      </c>
      <c r="K78" t="s">
        <v>52</v>
      </c>
      <c r="L78" t="s">
        <v>53</v>
      </c>
      <c r="M78" s="19">
        <v>39.9</v>
      </c>
      <c r="N78">
        <v>38.799999999999997</v>
      </c>
      <c r="O78" s="19">
        <f t="shared" si="14"/>
        <v>2.7568922305764447</v>
      </c>
      <c r="P78" s="19"/>
      <c r="Q78" s="16"/>
      <c r="R78" s="28">
        <v>0.72</v>
      </c>
      <c r="S78" s="19"/>
      <c r="T78" s="19">
        <f t="shared" si="15"/>
        <v>53.888888888888886</v>
      </c>
      <c r="U78" s="19"/>
      <c r="AA78">
        <v>0.13</v>
      </c>
      <c r="AB78">
        <v>0.23</v>
      </c>
      <c r="AC78">
        <v>2.2200000000000002</v>
      </c>
    </row>
    <row r="79" spans="1:29">
      <c r="A79">
        <v>346</v>
      </c>
      <c r="B79" t="s">
        <v>292</v>
      </c>
      <c r="C79" t="s">
        <v>293</v>
      </c>
      <c r="D79" t="s">
        <v>35</v>
      </c>
      <c r="E79" t="s">
        <v>446</v>
      </c>
      <c r="F79" t="s">
        <v>338</v>
      </c>
      <c r="G79" t="s">
        <v>339</v>
      </c>
      <c r="H79" t="s">
        <v>332</v>
      </c>
      <c r="I79" t="s">
        <v>328</v>
      </c>
      <c r="J79" t="s">
        <v>297</v>
      </c>
      <c r="K79" t="s">
        <v>52</v>
      </c>
      <c r="L79" t="s">
        <v>53</v>
      </c>
      <c r="M79" s="19">
        <v>39.9</v>
      </c>
      <c r="N79">
        <v>36.6</v>
      </c>
      <c r="O79" s="19">
        <f t="shared" si="14"/>
        <v>8.2706766917293155</v>
      </c>
      <c r="P79" s="19"/>
      <c r="Q79" s="16"/>
      <c r="R79" s="28">
        <v>0.71</v>
      </c>
      <c r="S79" s="19"/>
      <c r="T79" s="19">
        <f t="shared" si="15"/>
        <v>51.549295774647895</v>
      </c>
      <c r="U79" s="19"/>
      <c r="AA79">
        <v>1</v>
      </c>
      <c r="AB79">
        <v>0.17</v>
      </c>
      <c r="AC79">
        <v>2.48</v>
      </c>
    </row>
    <row r="80" spans="1:29">
      <c r="A80">
        <v>347</v>
      </c>
      <c r="B80" t="s">
        <v>292</v>
      </c>
      <c r="C80" t="s">
        <v>293</v>
      </c>
      <c r="D80" t="s">
        <v>35</v>
      </c>
      <c r="E80" t="s">
        <v>446</v>
      </c>
      <c r="F80" t="s">
        <v>338</v>
      </c>
      <c r="G80" t="s">
        <v>339</v>
      </c>
      <c r="H80" t="s">
        <v>332</v>
      </c>
      <c r="I80" t="s">
        <v>329</v>
      </c>
      <c r="J80" t="s">
        <v>297</v>
      </c>
      <c r="K80" t="s">
        <v>52</v>
      </c>
      <c r="L80" t="s">
        <v>53</v>
      </c>
      <c r="M80" s="19">
        <v>39.9</v>
      </c>
      <c r="N80">
        <v>36.4</v>
      </c>
      <c r="O80" s="19">
        <f t="shared" si="14"/>
        <v>8.7719298245614041</v>
      </c>
      <c r="P80" s="19"/>
      <c r="Q80" s="16"/>
      <c r="R80" s="28">
        <v>0.73</v>
      </c>
      <c r="S80" s="19"/>
      <c r="T80" s="19">
        <f t="shared" si="15"/>
        <v>49.863013698630134</v>
      </c>
      <c r="U80" s="19"/>
      <c r="AA80">
        <v>0.32</v>
      </c>
      <c r="AB80">
        <v>0.13</v>
      </c>
      <c r="AC80">
        <v>2.56</v>
      </c>
    </row>
    <row r="81" spans="1:29">
      <c r="A81">
        <v>348</v>
      </c>
      <c r="B81" t="s">
        <v>292</v>
      </c>
      <c r="C81" t="s">
        <v>293</v>
      </c>
      <c r="D81" t="s">
        <v>35</v>
      </c>
      <c r="E81" t="s">
        <v>446</v>
      </c>
      <c r="F81" t="s">
        <v>338</v>
      </c>
      <c r="G81" t="s">
        <v>339</v>
      </c>
      <c r="H81" t="s">
        <v>332</v>
      </c>
      <c r="I81" t="s">
        <v>330</v>
      </c>
      <c r="J81" t="s">
        <v>297</v>
      </c>
      <c r="K81" t="s">
        <v>52</v>
      </c>
      <c r="L81" t="s">
        <v>53</v>
      </c>
      <c r="M81" s="19">
        <v>39.9</v>
      </c>
      <c r="N81">
        <v>36.200000000000003</v>
      </c>
      <c r="O81" s="19">
        <f t="shared" si="14"/>
        <v>9.2731829573934732</v>
      </c>
      <c r="P81" s="19"/>
      <c r="Q81" s="16"/>
      <c r="R81" s="28">
        <v>0.72</v>
      </c>
      <c r="S81" s="19"/>
      <c r="T81" s="19">
        <f t="shared" si="15"/>
        <v>50.277777777777786</v>
      </c>
      <c r="U81" s="19"/>
      <c r="AA81">
        <v>0.12</v>
      </c>
      <c r="AB81">
        <v>7.0000000000000007E-2</v>
      </c>
      <c r="AC81">
        <v>2.4500000000000002</v>
      </c>
    </row>
  </sheetData>
  <pageMargins left="0.7" right="0.7" top="0.75" bottom="0.75" header="0.3" footer="0.3"/>
  <pageSetup paperSize="9" orientation="portrait" r:id="rId1"/>
  <headerFooter>
    <oddHeader>&amp;C&amp;"Calibri"&amp;12&amp;KFF0000 UNOFFICIAL&amp;1#_x000D_</oddHeader>
    <oddFooter>&amp;C_x000D_&amp;1#&amp;"Calibri"&amp;12&amp;KFF0000 UNOFFICIAL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_x0020_Created xmlns="4b62e893-22f0-4291-b835-e3dda2a89aab" xsi:nil="true"/>
    <Sent_x0020_On xmlns="4b62e893-22f0-4291-b835-e3dda2a89aab" xsi:nil="true"/>
    <TouseinFeedback xmlns="812f1821-9b08-4c39-99da-29d577233d6f">true</TouseinFeedback>
    <Original_x0020_Author xmlns="4b62e893-22f0-4291-b835-e3dda2a89aab" xsi:nil="true"/>
    <Attach_x0020_Count xmlns="4b62e893-22f0-4291-b835-e3dda2a89aab" xsi:nil="true"/>
    <BCC xmlns="4b62e893-22f0-4291-b835-e3dda2a89aab" xsi:nil="true"/>
    <Sensitivity xmlns="4b62e893-22f0-4291-b835-e3dda2a89aab" xsi:nil="true"/>
    <IconOverlay xmlns="http://schemas.microsoft.com/sharepoint/v4" xsi:nil="true"/>
    <To xmlns="4b62e893-22f0-4291-b835-e3dda2a89aab" xsi:nil="true"/>
    <Conversation_x0020_Topic xmlns="4b62e893-22f0-4291-b835-e3dda2a89aab" xsi:nil="true"/>
    <Original_x0020_Modified xmlns="4b62e893-22f0-4291-b835-e3dda2a89aab" xsi:nil="true"/>
    <CC xmlns="4b62e893-22f0-4291-b835-e3dda2a89aab" xsi:nil="true"/>
    <TaxCatchAll xmlns="406d9aec-898d-46cb-bf31-c4360018fedc" xsi:nil="true"/>
    <Importance xmlns="4b62e893-22f0-4291-b835-e3dda2a89aab" xsi:nil="true"/>
    <CONFIDENTIAL xmlns="812f1821-9b08-4c39-99da-29d577233d6f" xsi:nil="true"/>
    <Original_x0020_Producer xmlns="4b62e893-22f0-4291-b835-e3dda2a89aab" xsi:nil="true"/>
    <lcf76f155ced4ddcb4097134ff3c332f xmlns="812f1821-9b08-4c39-99da-29d577233d6f">
      <Terms xmlns="http://schemas.microsoft.com/office/infopath/2007/PartnerControls"/>
    </lcf76f155ced4ddcb4097134ff3c332f>
    <Notes xmlns="812f1821-9b08-4c39-99da-29d577233d6f" xsi:nil="true"/>
    <Message_x0020_ID xmlns="4b62e893-22f0-4291-b835-e3dda2a89aab" xsi:nil="true"/>
    <Received_x0020_Time xmlns="4b62e893-22f0-4291-b835-e3dda2a89aab" xsi:nil="true"/>
    <From1 xmlns="4b62e893-22f0-4291-b835-e3dda2a89aab" xsi:nil="true"/>
    <_dlc_DocId xmlns="406d9aec-898d-46cb-bf31-c4360018fedc">PCFZEUR3HMRA-582714330-1167960</_dlc_DocId>
    <_dlc_DocIdUrl xmlns="406d9aec-898d-46cb-bf31-c4360018fedc">
      <Url>https://mlaus.sharepoint.com/sites/CRM/_layouts/15/DocIdRedir.aspx?ID=PCFZEUR3HMRA-582714330-1167960</Url>
      <Description>PCFZEUR3HMRA-582714330-1167960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1DBBAAFF8F234786F3FE35C2C55285" ma:contentTypeVersion="45" ma:contentTypeDescription="Create a new document." ma:contentTypeScope="" ma:versionID="98953b2435551eed6953e8949348594a">
  <xsd:schema xmlns:xsd="http://www.w3.org/2001/XMLSchema" xmlns:xs="http://www.w3.org/2001/XMLSchema" xmlns:p="http://schemas.microsoft.com/office/2006/metadata/properties" xmlns:ns1="http://schemas.microsoft.com/sharepoint/v3" xmlns:ns2="812f1821-9b08-4c39-99da-29d577233d6f" xmlns:ns3="4b62e893-22f0-4291-b835-e3dda2a89aab" xmlns:ns4="406d9aec-898d-46cb-bf31-c4360018fedc" xmlns:ns5="http://schemas.microsoft.com/sharepoint/v4" targetNamespace="http://schemas.microsoft.com/office/2006/metadata/properties" ma:root="true" ma:fieldsID="6e8ea0c2426fa09f21157384b923eaf6" ns1:_="" ns2:_="" ns3:_="" ns4:_="" ns5:_="">
    <xsd:import namespace="http://schemas.microsoft.com/sharepoint/v3"/>
    <xsd:import namespace="812f1821-9b08-4c39-99da-29d577233d6f"/>
    <xsd:import namespace="4b62e893-22f0-4291-b835-e3dda2a89aab"/>
    <xsd:import namespace="406d9aec-898d-46cb-bf31-c4360018fed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3:Original_x0020_Created" minOccurs="0"/>
                <xsd:element ref="ns3:Original_x0020_Modified" minOccurs="0"/>
                <xsd:element ref="ns3:Attach_x0020_Count" minOccurs="0"/>
                <xsd:element ref="ns3:Original_x0020_Author" minOccurs="0"/>
                <xsd:element ref="ns3:Importance" minOccurs="0"/>
                <xsd:element ref="ns3:Message_x0020_ID" minOccurs="0"/>
                <xsd:element ref="ns3:BCC" minOccurs="0"/>
                <xsd:element ref="ns3:CC" minOccurs="0"/>
                <xsd:element ref="ns3:Original_x0020_Producer" minOccurs="0"/>
                <xsd:element ref="ns3:Received_x0020_Time" minOccurs="0"/>
                <xsd:element ref="ns3:Sensitivity" minOccurs="0"/>
                <xsd:element ref="ns3:Sent_x0020_On" minOccurs="0"/>
                <xsd:element ref="ns3:To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MediaServiceDateTaken" minOccurs="0"/>
                <xsd:element ref="ns3:Conversation_x0020_Topic" minOccurs="0"/>
                <xsd:element ref="ns3:From1" minOccurs="0"/>
                <xsd:element ref="ns5:IconOverlay" minOccurs="0"/>
                <xsd:element ref="ns1:_vti_ItemDeclaredRecord" minOccurs="0"/>
                <xsd:element ref="ns1:_vti_ItemHoldRecord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TouseinFeedback" minOccurs="0"/>
                <xsd:element ref="ns2:MediaServiceBillingMetadata" minOccurs="0"/>
                <xsd:element ref="ns2:CONFIDENTI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6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f1821-9b08-4c39-99da-29d577233d6f" elementFormDefault="qualified">
    <xsd:import namespace="http://schemas.microsoft.com/office/2006/documentManagement/types"/>
    <xsd:import namespace="http://schemas.microsoft.com/office/infopath/2007/PartnerControls"/>
    <xsd:element name="Notes" ma:index="1" nillable="true" ma:displayName="BSO notes" ma:format="Dropdown" ma:internalName="Notes">
      <xsd:simpleType>
        <xsd:restriction base="dms:Note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hidden="true" ma:internalName="MediaServiceAutoTags" ma:readOnly="true">
      <xsd:simpleType>
        <xsd:restriction base="dms:Text"/>
      </xsd:simpleType>
    </xsd:element>
    <xsd:element name="MediaServiceOCR" ma:index="38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41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4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Image Tags" ma:readOnly="false" ma:fieldId="{5cf76f15-5ced-4ddc-b409-7134ff3c332f}" ma:taxonomyMulti="true" ma:sspId="4ee84d0e-6e93-49eb-b9f4-5341c9135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ouseinFeedback" ma:index="48" nillable="true" ma:displayName="To use in Feedback" ma:default="1" ma:format="Dropdown" ma:internalName="TouseinFeedback">
      <xsd:simpleType>
        <xsd:restriction base="dms:Boolean"/>
      </xsd:simpleType>
    </xsd:element>
    <xsd:element name="MediaServiceBillingMetadata" ma:index="49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NFIDENTIAL" ma:index="50" nillable="true" ma:displayName="CONFIDENTIAL" ma:description="This report is confidential and not for publication" ma:format="Dropdown" ma:internalName="CONFIDENTIA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2e893-22f0-4291-b835-e3dda2a89aab" elementFormDefault="qualified">
    <xsd:import namespace="http://schemas.microsoft.com/office/2006/documentManagement/types"/>
    <xsd:import namespace="http://schemas.microsoft.com/office/infopath/2007/PartnerControls"/>
    <xsd:element name="Original_x0020_Created" ma:index="2" nillable="true" ma:displayName="Original Created" ma:format="DateTime" ma:hidden="true" ma:internalName="Original_x0020_Created">
      <xsd:simpleType>
        <xsd:restriction base="dms:DateTime"/>
      </xsd:simpleType>
    </xsd:element>
    <xsd:element name="Original_x0020_Modified" ma:index="3" nillable="true" ma:displayName="Original Modified" ma:format="DateTime" ma:hidden="true" ma:internalName="Original_x0020_Modified">
      <xsd:simpleType>
        <xsd:restriction base="dms:DateTime"/>
      </xsd:simpleType>
    </xsd:element>
    <xsd:element name="Attach_x0020_Count" ma:index="4" nillable="true" ma:displayName="Attach Count" ma:hidden="true" ma:internalName="Attach_x0020_Count">
      <xsd:simpleType>
        <xsd:restriction base="dms:Text">
          <xsd:maxLength value="255"/>
        </xsd:restriction>
      </xsd:simpleType>
    </xsd:element>
    <xsd:element name="Original_x0020_Author" ma:index="5" nillable="true" ma:displayName="Original Author" ma:hidden="true" ma:internalName="Original_x0020_Author">
      <xsd:simpleType>
        <xsd:restriction base="dms:Text">
          <xsd:maxLength value="255"/>
        </xsd:restriction>
      </xsd:simpleType>
    </xsd:element>
    <xsd:element name="Importance" ma:index="6" nillable="true" ma:displayName="Importance" ma:hidden="true" ma:internalName="Importance">
      <xsd:simpleType>
        <xsd:restriction base="dms:Text">
          <xsd:maxLength value="255"/>
        </xsd:restriction>
      </xsd:simpleType>
    </xsd:element>
    <xsd:element name="Message_x0020_ID" ma:index="7" nillable="true" ma:displayName="Message ID" ma:hidden="true" ma:internalName="Message_x0020_ID">
      <xsd:simpleType>
        <xsd:restriction base="dms:Text">
          <xsd:maxLength value="255"/>
        </xsd:restriction>
      </xsd:simpleType>
    </xsd:element>
    <xsd:element name="BCC" ma:index="9" nillable="true" ma:displayName="BCC" ma:hidden="true" ma:internalName="BCC">
      <xsd:simpleType>
        <xsd:restriction base="dms:Text">
          <xsd:maxLength value="255"/>
        </xsd:restriction>
      </xsd:simpleType>
    </xsd:element>
    <xsd:element name="CC" ma:index="10" nillable="true" ma:displayName="CC" ma:hidden="true" ma:internalName="CC">
      <xsd:simpleType>
        <xsd:restriction base="dms:Text">
          <xsd:maxLength value="255"/>
        </xsd:restriction>
      </xsd:simpleType>
    </xsd:element>
    <xsd:element name="Original_x0020_Producer" ma:index="11" nillable="true" ma:displayName="Original Producer" ma:hidden="true" ma:internalName="Original_x0020_Producer">
      <xsd:simpleType>
        <xsd:restriction base="dms:Text">
          <xsd:maxLength value="255"/>
        </xsd:restriction>
      </xsd:simpleType>
    </xsd:element>
    <xsd:element name="Received_x0020_Time" ma:index="12" nillable="true" ma:displayName="Received Time" ma:format="DateTime" ma:hidden="true" ma:internalName="Received_x0020_Time">
      <xsd:simpleType>
        <xsd:restriction base="dms:DateTime"/>
      </xsd:simpleType>
    </xsd:element>
    <xsd:element name="Sensitivity" ma:index="13" nillable="true" ma:displayName="Sensitivity" ma:hidden="true" ma:internalName="Sensitivity">
      <xsd:simpleType>
        <xsd:restriction base="dms:Text">
          <xsd:maxLength value="255"/>
        </xsd:restriction>
      </xsd:simpleType>
    </xsd:element>
    <xsd:element name="Sent_x0020_On" ma:index="14" nillable="true" ma:displayName="Sent On" ma:format="DateTime" ma:hidden="true" ma:internalName="Sent_x0020_On">
      <xsd:simpleType>
        <xsd:restriction base="dms:DateTime"/>
      </xsd:simpleType>
    </xsd:element>
    <xsd:element name="To" ma:index="15" nillable="true" ma:displayName="To" ma:hidden="true" ma:internalName="To">
      <xsd:simpleType>
        <xsd:restriction base="dms:Text">
          <xsd:maxLength value="255"/>
        </xsd:restriction>
      </xsd:simpleType>
    </xsd:element>
    <xsd:element name="Conversation_x0020_Topic" ma:index="32" nillable="true" ma:displayName="Conversation Topic" ma:hidden="true" ma:internalName="Conversation_x0020_Topic">
      <xsd:simpleType>
        <xsd:restriction base="dms:Text">
          <xsd:maxLength value="255"/>
        </xsd:restriction>
      </xsd:simpleType>
    </xsd:element>
    <xsd:element name="From1" ma:index="33" nillable="true" ma:displayName="From" ma:hidden="true" ma:internalName="From1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d9aec-898d-46cb-bf31-c4360018fedc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hidden="true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45" nillable="true" ma:displayName="Taxonomy Catch All Column" ma:hidden="true" ma:list="{167c0925-cfb0-47f9-8dd9-fed8b076f1bc}" ma:internalName="TaxCatchAll" ma:showField="CatchAllData" ma:web="406d9aec-898d-46cb-bf31-c4360018f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083B9D-BAB6-41CE-B64C-5937A2870DBE}"/>
</file>

<file path=customXml/itemProps2.xml><?xml version="1.0" encoding="utf-8"?>
<ds:datastoreItem xmlns:ds="http://schemas.openxmlformats.org/officeDocument/2006/customXml" ds:itemID="{65F55B37-5744-4EAB-8C09-BC2602C4514A}"/>
</file>

<file path=customXml/itemProps3.xml><?xml version="1.0" encoding="utf-8"?>
<ds:datastoreItem xmlns:ds="http://schemas.openxmlformats.org/officeDocument/2006/customXml" ds:itemID="{F50EDE50-ECD9-41D7-9FF0-C0C116D50D31}"/>
</file>

<file path=customXml/itemProps4.xml><?xml version="1.0" encoding="utf-8"?>
<ds:datastoreItem xmlns:ds="http://schemas.openxmlformats.org/officeDocument/2006/customXml" ds:itemID="{32709B67-5C3A-440F-8E0D-297ADF9143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CSIRO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Charmley, Ed (A&amp;F, TownsvilleATSIP)</dc:creator>
  <cp:keywords/>
  <dc:description/>
  <cp:lastModifiedBy/>
  <cp:revision/>
  <dcterms:created xsi:type="dcterms:W3CDTF">2025-03-19T22:29:25Z</dcterms:created>
  <dcterms:modified xsi:type="dcterms:W3CDTF">2025-11-19T01:55:54Z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61d463-a7a2-4f89-972c-cb4d4e3c5dfc_Enabled">
    <vt:lpwstr>true</vt:lpwstr>
  </property>
  <property fmtid="{D5CDD505-2E9C-101B-9397-08002B2CF9AE}" pid="3" name="MSIP_Label_4f61d463-a7a2-4f89-972c-cb4d4e3c5dfc_SetDate">
    <vt:lpwstr>2025-09-04T04:01:59Z</vt:lpwstr>
  </property>
  <property fmtid="{D5CDD505-2E9C-101B-9397-08002B2CF9AE}" pid="4" name="MSIP_Label_4f61d463-a7a2-4f89-972c-cb4d4e3c5dfc_Method">
    <vt:lpwstr>Privileged</vt:lpwstr>
  </property>
  <property fmtid="{D5CDD505-2E9C-101B-9397-08002B2CF9AE}" pid="5" name="MSIP_Label_4f61d463-a7a2-4f89-972c-cb4d4e3c5dfc_Name">
    <vt:lpwstr>UNOFFICIAL</vt:lpwstr>
  </property>
  <property fmtid="{D5CDD505-2E9C-101B-9397-08002B2CF9AE}" pid="6" name="MSIP_Label_4f61d463-a7a2-4f89-972c-cb4d4e3c5dfc_SiteId">
    <vt:lpwstr>0fe05593-19ac-4f98-adbf-0375fce7f160</vt:lpwstr>
  </property>
  <property fmtid="{D5CDD505-2E9C-101B-9397-08002B2CF9AE}" pid="7" name="MSIP_Label_4f61d463-a7a2-4f89-972c-cb4d4e3c5dfc_ActionId">
    <vt:lpwstr>1283ab49-d926-4ae1-afb6-53fefbbe218e</vt:lpwstr>
  </property>
  <property fmtid="{D5CDD505-2E9C-101B-9397-08002B2CF9AE}" pid="8" name="MSIP_Label_4f61d463-a7a2-4f89-972c-cb4d4e3c5dfc_ContentBits">
    <vt:lpwstr>3</vt:lpwstr>
  </property>
  <property fmtid="{D5CDD505-2E9C-101B-9397-08002B2CF9AE}" pid="9" name="MSIP_Label_4f61d463-a7a2-4f89-972c-cb4d4e3c5dfc_Tag">
    <vt:lpwstr>10, 0, 1, 1</vt:lpwstr>
  </property>
  <property fmtid="{D5CDD505-2E9C-101B-9397-08002B2CF9AE}" pid="10" name="ContentTypeId">
    <vt:lpwstr>0x010100771DBBAAFF8F234786F3FE35C2C55285</vt:lpwstr>
  </property>
  <property fmtid="{D5CDD505-2E9C-101B-9397-08002B2CF9AE}" pid="11" name="_dlc_DocIdItemGuid">
    <vt:lpwstr>adf4c968-71dc-494c-946f-845c1e9e006c</vt:lpwstr>
  </property>
  <property fmtid="{D5CDD505-2E9C-101B-9397-08002B2CF9AE}" pid="12" name="MediaServiceImageTags">
    <vt:lpwstr/>
  </property>
</Properties>
</file>